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6\Dépenses\"/>
    </mc:Choice>
  </mc:AlternateContent>
  <xr:revisionPtr revIDLastSave="0" documentId="13_ncr:1_{78AB14C6-0B9B-4A76-BC03-6021D194FBB8}" xr6:coauthVersionLast="47" xr6:coauthVersionMax="47" xr10:uidLastSave="{00000000-0000-0000-0000-000000000000}"/>
  <bookViews>
    <workbookView xWindow="-108" yWindow="-108" windowWidth="23256" windowHeight="12456" tabRatio="723"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S32" i="39" l="1"/>
  <c r="ES33" i="39"/>
  <c r="ES41" i="39"/>
  <c r="ES32" i="38"/>
  <c r="ES33" i="38" l="1"/>
  <c r="ES41" i="38"/>
  <c r="BA58" i="53"/>
  <c r="BA45" i="53"/>
  <c r="BA45" i="46"/>
  <c r="BA32" i="46"/>
  <c r="BA58" i="46"/>
  <c r="BA71" i="53"/>
  <c r="BA19" i="46"/>
  <c r="BA71" i="46"/>
  <c r="BA19" i="53"/>
  <c r="BA32" i="53"/>
  <c r="B35" i="51" l="1"/>
  <c r="B35" i="52" l="1"/>
  <c r="AZ19" i="53"/>
  <c r="AZ45" i="53"/>
  <c r="AZ45" i="46"/>
  <c r="AZ32" i="46"/>
  <c r="AZ71" i="46"/>
  <c r="AZ71" i="53"/>
  <c r="AZ19" i="46"/>
  <c r="AZ58" i="53"/>
  <c r="AZ58" i="46"/>
  <c r="AZ32" i="53"/>
  <c r="DH5" i="42"/>
  <c r="DH5" i="43"/>
  <c r="ER32" i="39" l="1"/>
  <c r="ER41" i="39"/>
  <c r="ER33" i="39"/>
  <c r="ER33" i="38"/>
  <c r="ER32" i="38"/>
  <c r="ER41" i="38"/>
  <c r="AB71" i="53" l="1"/>
  <c r="E71" i="53"/>
  <c r="E71" i="46"/>
  <c r="BB60" i="46" l="1"/>
  <c r="BC60" i="46" s="1"/>
  <c r="BB63" i="46"/>
  <c r="BB68" i="53"/>
  <c r="BB65" i="46"/>
  <c r="BB63" i="53"/>
  <c r="BB66" i="53"/>
  <c r="BB66" i="46"/>
  <c r="BB64" i="53"/>
  <c r="BB65" i="53"/>
  <c r="BB62" i="46"/>
  <c r="BB59" i="46"/>
  <c r="BC59" i="46" s="1"/>
  <c r="BB61" i="46"/>
  <c r="BB62" i="53"/>
  <c r="BB67" i="53"/>
  <c r="BB69" i="53"/>
  <c r="BB64" i="46"/>
  <c r="BB67" i="46"/>
  <c r="BB69" i="46"/>
  <c r="BB68" i="46"/>
  <c r="BB59" i="53"/>
  <c r="BC59" i="53" s="1"/>
  <c r="BB61" i="53"/>
  <c r="BB60" i="53"/>
  <c r="BC60" i="53" s="1"/>
  <c r="D71" i="53"/>
  <c r="F71" i="53"/>
  <c r="AC71" i="53"/>
  <c r="AY32" i="53"/>
  <c r="AY58" i="53"/>
  <c r="M71" i="53"/>
  <c r="U71" i="53"/>
  <c r="AK71" i="53"/>
  <c r="AS71" i="53"/>
  <c r="AU71" i="46"/>
  <c r="P71" i="46"/>
  <c r="AN71" i="46"/>
  <c r="AM71" i="46"/>
  <c r="H71" i="46"/>
  <c r="AF71" i="46"/>
  <c r="AV71" i="46"/>
  <c r="I71" i="46"/>
  <c r="Y71" i="46"/>
  <c r="AG71" i="46"/>
  <c r="AO71" i="46"/>
  <c r="AW71" i="46"/>
  <c r="N71" i="53"/>
  <c r="V71" i="53"/>
  <c r="AD71" i="53"/>
  <c r="AL71" i="53"/>
  <c r="AT71" i="53"/>
  <c r="AI71" i="53"/>
  <c r="AQ71" i="53"/>
  <c r="AY71" i="53"/>
  <c r="O71" i="46"/>
  <c r="X71" i="46"/>
  <c r="Q71" i="46"/>
  <c r="J71" i="46"/>
  <c r="R71" i="46"/>
  <c r="Z71" i="46"/>
  <c r="AH71" i="46"/>
  <c r="AP71" i="46"/>
  <c r="AX71" i="46"/>
  <c r="G71" i="53"/>
  <c r="O71" i="53"/>
  <c r="W71" i="53"/>
  <c r="AE71" i="53"/>
  <c r="AM71" i="53"/>
  <c r="AU71" i="53"/>
  <c r="AJ71" i="53"/>
  <c r="AR71" i="53"/>
  <c r="K71" i="46"/>
  <c r="S71" i="46"/>
  <c r="AA71" i="46"/>
  <c r="AI71" i="46"/>
  <c r="AQ71" i="46"/>
  <c r="G71" i="46"/>
  <c r="L71" i="46"/>
  <c r="AB71" i="46"/>
  <c r="AR71" i="46"/>
  <c r="AE71" i="46"/>
  <c r="M71" i="46"/>
  <c r="U71" i="46"/>
  <c r="AC71" i="46"/>
  <c r="AK71" i="46"/>
  <c r="AS71" i="46"/>
  <c r="W71" i="46"/>
  <c r="AY19" i="53"/>
  <c r="D71" i="46"/>
  <c r="T71" i="46"/>
  <c r="AJ71" i="46"/>
  <c r="AY45" i="53"/>
  <c r="F71" i="46"/>
  <c r="N71" i="46"/>
  <c r="V71" i="46"/>
  <c r="AD71" i="46"/>
  <c r="AL71" i="46"/>
  <c r="AT71" i="46"/>
  <c r="AY71" i="46"/>
  <c r="H71" i="53"/>
  <c r="P71" i="53"/>
  <c r="X71" i="53"/>
  <c r="AF71" i="53"/>
  <c r="AN71" i="53"/>
  <c r="AV71" i="53"/>
  <c r="I71" i="53"/>
  <c r="Q71" i="53"/>
  <c r="Y71" i="53"/>
  <c r="AG71" i="53"/>
  <c r="AO71" i="53"/>
  <c r="AW71" i="53"/>
  <c r="J71" i="53"/>
  <c r="R71" i="53"/>
  <c r="Z71" i="53"/>
  <c r="AH71" i="53"/>
  <c r="AP71" i="53"/>
  <c r="AX71" i="53"/>
  <c r="K71" i="53"/>
  <c r="S71" i="53"/>
  <c r="AA71" i="53"/>
  <c r="L71" i="53"/>
  <c r="T71" i="53"/>
  <c r="BB71" i="53" l="1"/>
  <c r="BB71" i="46"/>
  <c r="BC71" i="46" s="1"/>
  <c r="BC71" i="53"/>
  <c r="DG5" i="42"/>
  <c r="DG5" i="43"/>
  <c r="EQ33" i="39" l="1"/>
  <c r="EQ41" i="39"/>
  <c r="EQ33" i="38"/>
  <c r="EQ41" i="38"/>
  <c r="EQ32" i="39"/>
  <c r="EQ32" i="38"/>
  <c r="AY58" i="46"/>
  <c r="AY45" i="46"/>
  <c r="AY32" i="46"/>
  <c r="AY19" i="46"/>
  <c r="AY5" i="52" l="1"/>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BY5" i="52" s="1"/>
  <c r="BZ5" i="52" s="1"/>
  <c r="CA5" i="52" s="1"/>
  <c r="CB5" i="52" s="1"/>
  <c r="CC5" i="52" s="1"/>
  <c r="CD5" i="52" s="1"/>
  <c r="CE5" i="52" s="1"/>
  <c r="CF5" i="52" s="1"/>
  <c r="CG5" i="52" s="1"/>
  <c r="CH5" i="52" s="1"/>
  <c r="CI5" i="52" s="1"/>
  <c r="CJ5" i="52" s="1"/>
  <c r="CK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BY5" i="51" s="1"/>
  <c r="BZ5" i="51" s="1"/>
  <c r="CA5" i="51" s="1"/>
  <c r="CB5" i="51" s="1"/>
  <c r="CC5" i="51" s="1"/>
  <c r="CD5" i="51" s="1"/>
  <c r="CE5" i="51" s="1"/>
  <c r="CF5" i="51" s="1"/>
  <c r="CG5" i="51" s="1"/>
  <c r="CH5" i="51" s="1"/>
  <c r="CI5" i="51" s="1"/>
  <c r="CJ5" i="51" s="1"/>
  <c r="CK5" i="51" s="1"/>
  <c r="DF5" i="42"/>
  <c r="DF5" i="43"/>
  <c r="AB58" i="53"/>
  <c r="AB45" i="53"/>
  <c r="AB58" i="46"/>
  <c r="DD5" i="42"/>
  <c r="DD5" i="43"/>
  <c r="DE5" i="42"/>
  <c r="DE5" i="43"/>
  <c r="DC5" i="42"/>
  <c r="DC5" i="43"/>
  <c r="DB5" i="42"/>
  <c r="DB5" i="43"/>
  <c r="DA5" i="42"/>
  <c r="DA5" i="43"/>
  <c r="CZ5" i="42"/>
  <c r="CZ5" i="43"/>
  <c r="CY5" i="42"/>
  <c r="CY5" i="43"/>
  <c r="CX5" i="42"/>
  <c r="CX5" i="43"/>
  <c r="CW5" i="42"/>
  <c r="CW5" i="43"/>
  <c r="CV5" i="42"/>
  <c r="CV5" i="43"/>
  <c r="CU5" i="42"/>
  <c r="CU5" i="43"/>
  <c r="CT5" i="42"/>
  <c r="CT5" i="43"/>
  <c r="CS5" i="42"/>
  <c r="CS5" i="43"/>
  <c r="CR5" i="42"/>
  <c r="CR5" i="43"/>
  <c r="CQ5" i="42"/>
  <c r="CQ5" i="43"/>
  <c r="CP5" i="42"/>
  <c r="CP5" i="43"/>
  <c r="CO5" i="42"/>
  <c r="CO5" i="43"/>
  <c r="CN5" i="42"/>
  <c r="CN5" i="43"/>
  <c r="CM5" i="42"/>
  <c r="CM5" i="43"/>
  <c r="CL5" i="42"/>
  <c r="CL5" i="4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BB14" i="46" l="1"/>
  <c r="BB13" i="46"/>
  <c r="BB29" i="46"/>
  <c r="BC29" i="46" s="1"/>
  <c r="BB24" i="46"/>
  <c r="BB43" i="46"/>
  <c r="BB36" i="46"/>
  <c r="BB54" i="46"/>
  <c r="BB51" i="46"/>
  <c r="BB11" i="53"/>
  <c r="BB31" i="53"/>
  <c r="BB25" i="53"/>
  <c r="BB40" i="53"/>
  <c r="BB47" i="53"/>
  <c r="BB18" i="46"/>
  <c r="BB8" i="46"/>
  <c r="BB22" i="46"/>
  <c r="BB33" i="46"/>
  <c r="BB53" i="46"/>
  <c r="BB52" i="46"/>
  <c r="BB16" i="53"/>
  <c r="BB8" i="53"/>
  <c r="BB28" i="53"/>
  <c r="BB26" i="53"/>
  <c r="BB20" i="53"/>
  <c r="BB36" i="53"/>
  <c r="BB51" i="53"/>
  <c r="BB17" i="46"/>
  <c r="BB10" i="46"/>
  <c r="BC10" i="46" s="1"/>
  <c r="BB28" i="46"/>
  <c r="BC28" i="46" s="1"/>
  <c r="BB25" i="46"/>
  <c r="BC25" i="46" s="1"/>
  <c r="BB57" i="46"/>
  <c r="BC57" i="46" s="1"/>
  <c r="BB47" i="46"/>
  <c r="BB18" i="53"/>
  <c r="BB12" i="53"/>
  <c r="BB27" i="53"/>
  <c r="BB43" i="53"/>
  <c r="BB35" i="53"/>
  <c r="BB54" i="53"/>
  <c r="BB52" i="53"/>
  <c r="BB46" i="53"/>
  <c r="BB7" i="46"/>
  <c r="BB27" i="46"/>
  <c r="BB26" i="46"/>
  <c r="BB42" i="46"/>
  <c r="BB37" i="46"/>
  <c r="BB56" i="46"/>
  <c r="BC56" i="46" s="1"/>
  <c r="BB49" i="46"/>
  <c r="BC49" i="46" s="1"/>
  <c r="BB15" i="53"/>
  <c r="BB13" i="53"/>
  <c r="BB7" i="53"/>
  <c r="BB23" i="53"/>
  <c r="BB53" i="53"/>
  <c r="BB31" i="46"/>
  <c r="BB21" i="46"/>
  <c r="BB35" i="46"/>
  <c r="BB46" i="46"/>
  <c r="BC46" i="46" s="1"/>
  <c r="BB14" i="53"/>
  <c r="BB30" i="53"/>
  <c r="BB22" i="53"/>
  <c r="BB37" i="53"/>
  <c r="BB57" i="53"/>
  <c r="BB49" i="53"/>
  <c r="BB16" i="46"/>
  <c r="BB11" i="46"/>
  <c r="BB30" i="46"/>
  <c r="BC30" i="46" s="1"/>
  <c r="BB23" i="46"/>
  <c r="BB41" i="46"/>
  <c r="BC41" i="46" s="1"/>
  <c r="BB38" i="46"/>
  <c r="BC38" i="46" s="1"/>
  <c r="BB10" i="53"/>
  <c r="BB42" i="53"/>
  <c r="BB34" i="53"/>
  <c r="BB48" i="53"/>
  <c r="BB9" i="46"/>
  <c r="BB20" i="46"/>
  <c r="BB40" i="46"/>
  <c r="BB39" i="46"/>
  <c r="BB55" i="46"/>
  <c r="BB50" i="46"/>
  <c r="BB17" i="53"/>
  <c r="BB9" i="53"/>
  <c r="BB24" i="53"/>
  <c r="BB44" i="53"/>
  <c r="BB38" i="53"/>
  <c r="BB55" i="53"/>
  <c r="BB15" i="46"/>
  <c r="BC15" i="46" s="1"/>
  <c r="BB12" i="46"/>
  <c r="BB44" i="46"/>
  <c r="BB34" i="46"/>
  <c r="BB48" i="46"/>
  <c r="BB29" i="53"/>
  <c r="BB21" i="53"/>
  <c r="BB41" i="53"/>
  <c r="BB39" i="53"/>
  <c r="BB33" i="53"/>
  <c r="BB56" i="53"/>
  <c r="BB50" i="53"/>
  <c r="D45" i="53"/>
  <c r="BC51" i="46"/>
  <c r="G19" i="53"/>
  <c r="AC45" i="53"/>
  <c r="F45" i="53"/>
  <c r="BC23" i="46"/>
  <c r="AW58" i="53"/>
  <c r="BC20" i="46"/>
  <c r="C73" i="53"/>
  <c r="E45" i="53"/>
  <c r="W58" i="53"/>
  <c r="BC14" i="46"/>
  <c r="BC13" i="46"/>
  <c r="BC36" i="46"/>
  <c r="BC50" i="53"/>
  <c r="AW19" i="53"/>
  <c r="BC8" i="46"/>
  <c r="BC22" i="46"/>
  <c r="AC45" i="46"/>
  <c r="BC53" i="46"/>
  <c r="BC52" i="46"/>
  <c r="F58" i="46"/>
  <c r="H32" i="53"/>
  <c r="D32" i="53"/>
  <c r="BC47" i="46"/>
  <c r="M19" i="53"/>
  <c r="BC27" i="46"/>
  <c r="BC26" i="46"/>
  <c r="D58" i="53"/>
  <c r="AW45" i="53"/>
  <c r="AO19" i="53"/>
  <c r="AK32" i="53"/>
  <c r="Y32" i="53"/>
  <c r="U32" i="53"/>
  <c r="T45" i="53"/>
  <c r="F58" i="53"/>
  <c r="Q58" i="53"/>
  <c r="O58" i="53"/>
  <c r="AG45" i="53"/>
  <c r="AA58" i="53"/>
  <c r="S58" i="53"/>
  <c r="AU45" i="53"/>
  <c r="AI45" i="53"/>
  <c r="Y58" i="53"/>
  <c r="X58" i="53"/>
  <c r="U58" i="53"/>
  <c r="AW32" i="53"/>
  <c r="Y19" i="53"/>
  <c r="G45" i="53"/>
  <c r="AH58" i="53"/>
  <c r="AC58" i="53"/>
  <c r="E19" i="53"/>
  <c r="AO32" i="53"/>
  <c r="P32" i="53"/>
  <c r="G32" i="53"/>
  <c r="AF45" i="53"/>
  <c r="O45" i="53"/>
  <c r="K32" i="53"/>
  <c r="O19" i="53"/>
  <c r="L19" i="53"/>
  <c r="AJ32" i="53"/>
  <c r="AM45" i="53"/>
  <c r="C74" i="53" s="1"/>
  <c r="X45" i="53"/>
  <c r="I45" i="53"/>
  <c r="AN58" i="53"/>
  <c r="N58" i="53"/>
  <c r="AH19" i="53"/>
  <c r="Z19" i="53"/>
  <c r="R19" i="53"/>
  <c r="AV32" i="53"/>
  <c r="AR32" i="53"/>
  <c r="T32" i="53"/>
  <c r="S45" i="53"/>
  <c r="J45" i="53"/>
  <c r="P58" i="53"/>
  <c r="G58" i="53"/>
  <c r="AK19" i="53"/>
  <c r="N19" i="53"/>
  <c r="AS32" i="53"/>
  <c r="AD45" i="53"/>
  <c r="P45" i="53"/>
  <c r="R58" i="53"/>
  <c r="H58" i="53"/>
  <c r="BC40" i="53"/>
  <c r="C73" i="46"/>
  <c r="U19" i="53"/>
  <c r="K19" i="53"/>
  <c r="AF32" i="53"/>
  <c r="AB32" i="53"/>
  <c r="I32" i="53"/>
  <c r="F32" i="53"/>
  <c r="AM58" i="53"/>
  <c r="AF58" i="53"/>
  <c r="I58" i="53"/>
  <c r="AX58" i="53"/>
  <c r="AK19" i="46"/>
  <c r="T19" i="53"/>
  <c r="H19" i="53"/>
  <c r="AC32" i="53"/>
  <c r="J32" i="53"/>
  <c r="AV45" i="53"/>
  <c r="AR45" i="53"/>
  <c r="AN45" i="53"/>
  <c r="W45" i="53"/>
  <c r="AG58" i="53"/>
  <c r="V58" i="53"/>
  <c r="J58" i="53"/>
  <c r="AX45" i="53"/>
  <c r="AX19" i="53"/>
  <c r="F45" i="46"/>
  <c r="AS19" i="53"/>
  <c r="AF19" i="53"/>
  <c r="S19" i="53"/>
  <c r="AL58" i="53"/>
  <c r="Z58" i="53"/>
  <c r="L58" i="53"/>
  <c r="K58" i="53"/>
  <c r="J58" i="46"/>
  <c r="AC19" i="53"/>
  <c r="P19" i="53"/>
  <c r="AH45" i="53"/>
  <c r="AE45" i="53"/>
  <c r="L45" i="53"/>
  <c r="H45" i="53"/>
  <c r="AJ58" i="53"/>
  <c r="AE58" i="53"/>
  <c r="E58" i="53"/>
  <c r="M58" i="46"/>
  <c r="AS58" i="46"/>
  <c r="AB45" i="46"/>
  <c r="AS32" i="46"/>
  <c r="U45" i="46"/>
  <c r="T45" i="46"/>
  <c r="AO19" i="46"/>
  <c r="P19" i="46"/>
  <c r="AF32" i="46"/>
  <c r="AU19" i="46"/>
  <c r="M19" i="46"/>
  <c r="AD45" i="46"/>
  <c r="U58" i="46"/>
  <c r="AV32" i="46"/>
  <c r="M45" i="46"/>
  <c r="AF58" i="46"/>
  <c r="AD58" i="46"/>
  <c r="AC19" i="46"/>
  <c r="U19" i="46"/>
  <c r="H19" i="46"/>
  <c r="P32" i="46"/>
  <c r="AV45" i="46"/>
  <c r="AC58" i="46"/>
  <c r="M32" i="46"/>
  <c r="AV58" i="46"/>
  <c r="G58" i="46"/>
  <c r="P58" i="46"/>
  <c r="AF19" i="46"/>
  <c r="U32" i="46"/>
  <c r="L19" i="46"/>
  <c r="AB19" i="46"/>
  <c r="AR32" i="46"/>
  <c r="J32" i="46"/>
  <c r="F32" i="46"/>
  <c r="AF45" i="46"/>
  <c r="K45" i="46"/>
  <c r="AA58" i="46"/>
  <c r="L58" i="46"/>
  <c r="AM19" i="46"/>
  <c r="AJ32" i="46"/>
  <c r="L32" i="46"/>
  <c r="H32" i="46"/>
  <c r="AA45" i="46"/>
  <c r="G45" i="46"/>
  <c r="AX45" i="46"/>
  <c r="AI19" i="46"/>
  <c r="T19" i="46"/>
  <c r="AK32" i="46"/>
  <c r="AB32" i="46"/>
  <c r="AR45" i="46"/>
  <c r="AJ45" i="46"/>
  <c r="S45" i="46"/>
  <c r="AQ58" i="46"/>
  <c r="H58" i="46"/>
  <c r="K19" i="46"/>
  <c r="AC32" i="46"/>
  <c r="S32" i="46"/>
  <c r="AS45" i="46"/>
  <c r="J45" i="46"/>
  <c r="T58" i="46"/>
  <c r="AV19" i="46"/>
  <c r="AA19" i="46"/>
  <c r="G19" i="46"/>
  <c r="AQ32" i="46"/>
  <c r="AI32" i="46"/>
  <c r="T32" i="46"/>
  <c r="P45" i="46"/>
  <c r="L45" i="46"/>
  <c r="H45" i="46"/>
  <c r="K58" i="46"/>
  <c r="AN19" i="46"/>
  <c r="S19" i="46"/>
  <c r="K32" i="46"/>
  <c r="BC48" i="46"/>
  <c r="J19" i="46"/>
  <c r="F19" i="46"/>
  <c r="AA32" i="46"/>
  <c r="G32" i="46"/>
  <c r="AQ45" i="46"/>
  <c r="AR58" i="46"/>
  <c r="S58" i="46"/>
  <c r="AX19" i="46"/>
  <c r="AQ19" i="46"/>
  <c r="X19" i="46"/>
  <c r="AN32" i="46"/>
  <c r="O32" i="46"/>
  <c r="AH45" i="46"/>
  <c r="AU58" i="46"/>
  <c r="X58" i="46"/>
  <c r="AN19" i="53"/>
  <c r="AG19" i="46"/>
  <c r="X32" i="46"/>
  <c r="AN45" i="46"/>
  <c r="X19" i="53"/>
  <c r="AE32" i="53"/>
  <c r="AW32" i="46"/>
  <c r="AT19" i="46"/>
  <c r="AR19" i="46"/>
  <c r="AE19" i="46"/>
  <c r="AU32" i="46"/>
  <c r="O45" i="46"/>
  <c r="AQ19" i="53"/>
  <c r="AV19" i="53"/>
  <c r="AU19" i="53"/>
  <c r="AA19" i="53"/>
  <c r="AJ19" i="46"/>
  <c r="AE32" i="46"/>
  <c r="AU45" i="46"/>
  <c r="X45" i="46"/>
  <c r="AH58" i="46"/>
  <c r="AE19" i="53"/>
  <c r="O19" i="46"/>
  <c r="BC24" i="46"/>
  <c r="AN58" i="46"/>
  <c r="AJ58" i="46"/>
  <c r="AG19" i="53"/>
  <c r="AS19" i="46"/>
  <c r="O58" i="46"/>
  <c r="AP19" i="53"/>
  <c r="AH19" i="46"/>
  <c r="AK45" i="46"/>
  <c r="AI45" i="46"/>
  <c r="AK58" i="46"/>
  <c r="AI58" i="46"/>
  <c r="AL19" i="53"/>
  <c r="V19" i="53"/>
  <c r="AG32" i="53"/>
  <c r="AA45" i="53"/>
  <c r="AR58" i="53"/>
  <c r="R19" i="46"/>
  <c r="BC17" i="46"/>
  <c r="BC9" i="46"/>
  <c r="AH32" i="46"/>
  <c r="R32" i="46"/>
  <c r="AG45" i="46"/>
  <c r="R45" i="46"/>
  <c r="BC43" i="46"/>
  <c r="BC35" i="46"/>
  <c r="AG58" i="46"/>
  <c r="R58" i="46"/>
  <c r="N58" i="46"/>
  <c r="AJ19" i="53"/>
  <c r="O32" i="53"/>
  <c r="AP19" i="46"/>
  <c r="AD19" i="46"/>
  <c r="Y19" i="46"/>
  <c r="N19" i="46"/>
  <c r="AT32" i="46"/>
  <c r="AO32" i="46"/>
  <c r="AD32" i="46"/>
  <c r="Y32" i="46"/>
  <c r="N32" i="46"/>
  <c r="AT45" i="46"/>
  <c r="AO45" i="46"/>
  <c r="AE45" i="46"/>
  <c r="Y45" i="46"/>
  <c r="N45" i="46"/>
  <c r="AT58" i="46"/>
  <c r="AO58" i="46"/>
  <c r="AE58" i="46"/>
  <c r="Y58" i="46"/>
  <c r="AN32" i="53"/>
  <c r="Q32" i="53"/>
  <c r="AK45" i="53"/>
  <c r="W19" i="46"/>
  <c r="I19" i="46"/>
  <c r="AM32" i="46"/>
  <c r="W32" i="46"/>
  <c r="AM45" i="46"/>
  <c r="W45" i="46"/>
  <c r="AM58" i="46"/>
  <c r="W58" i="46"/>
  <c r="AM19" i="53"/>
  <c r="AI19" i="53"/>
  <c r="W19" i="53"/>
  <c r="J19" i="53"/>
  <c r="E19" i="46"/>
  <c r="BC21" i="46"/>
  <c r="E32" i="46"/>
  <c r="BC34" i="46"/>
  <c r="E45" i="46"/>
  <c r="E58" i="46"/>
  <c r="AT19" i="53"/>
  <c r="AD19" i="53"/>
  <c r="Q19" i="53"/>
  <c r="X32" i="53"/>
  <c r="AQ45" i="53"/>
  <c r="AL19" i="46"/>
  <c r="Z19" i="46"/>
  <c r="BC16" i="46"/>
  <c r="AP32" i="46"/>
  <c r="Z32" i="46"/>
  <c r="I32" i="46"/>
  <c r="AP45" i="46"/>
  <c r="Z45" i="46"/>
  <c r="BC42" i="46"/>
  <c r="I45" i="46"/>
  <c r="AP58" i="46"/>
  <c r="Z58" i="46"/>
  <c r="V58" i="46"/>
  <c r="BC55" i="46"/>
  <c r="I58" i="46"/>
  <c r="AR19" i="53"/>
  <c r="AB19" i="53"/>
  <c r="AU32" i="53"/>
  <c r="V19" i="46"/>
  <c r="Q19" i="46"/>
  <c r="BC7" i="46"/>
  <c r="D19" i="46"/>
  <c r="AL32" i="46"/>
  <c r="AG32" i="46"/>
  <c r="V32" i="46"/>
  <c r="Q32" i="46"/>
  <c r="D32" i="46"/>
  <c r="AL45" i="46"/>
  <c r="V45" i="46"/>
  <c r="Q45" i="46"/>
  <c r="D45" i="46"/>
  <c r="AL58" i="46"/>
  <c r="Q58" i="46"/>
  <c r="D58" i="46"/>
  <c r="D19" i="53"/>
  <c r="U45" i="53"/>
  <c r="AH32" i="53"/>
  <c r="R32" i="53"/>
  <c r="AT45" i="53"/>
  <c r="AJ45" i="53"/>
  <c r="N45" i="53"/>
  <c r="AO58" i="53"/>
  <c r="F19" i="53"/>
  <c r="AQ32" i="53"/>
  <c r="AA32" i="53"/>
  <c r="Q45" i="53"/>
  <c r="AT58" i="53"/>
  <c r="AT32" i="53"/>
  <c r="AD32" i="53"/>
  <c r="N32" i="53"/>
  <c r="E32" i="53"/>
  <c r="AP45" i="53"/>
  <c r="Z45" i="53"/>
  <c r="M45" i="53"/>
  <c r="K45" i="53"/>
  <c r="AQ58" i="53"/>
  <c r="AI58" i="53"/>
  <c r="M58" i="53"/>
  <c r="BC18" i="46"/>
  <c r="BC31" i="46"/>
  <c r="BC44" i="46"/>
  <c r="BC54" i="46"/>
  <c r="I19" i="53"/>
  <c r="AM32" i="53"/>
  <c r="W32" i="53"/>
  <c r="AS45" i="53"/>
  <c r="AV58" i="53"/>
  <c r="AK58" i="53"/>
  <c r="AP32" i="53"/>
  <c r="Z32" i="53"/>
  <c r="AL45" i="53"/>
  <c r="V45" i="53"/>
  <c r="AS58" i="53"/>
  <c r="AX32" i="53"/>
  <c r="BC11" i="46"/>
  <c r="BC37" i="46"/>
  <c r="AI32" i="53"/>
  <c r="S32" i="53"/>
  <c r="M32" i="53"/>
  <c r="AO45" i="53"/>
  <c r="Y45" i="53"/>
  <c r="AP58" i="53"/>
  <c r="AD58" i="53"/>
  <c r="AW58" i="46"/>
  <c r="AW45" i="46"/>
  <c r="BC12" i="46"/>
  <c r="BC39" i="46"/>
  <c r="AL32" i="53"/>
  <c r="V32" i="53"/>
  <c r="L32" i="53"/>
  <c r="R45" i="53"/>
  <c r="AU58" i="53"/>
  <c r="T58" i="53"/>
  <c r="AW19" i="46"/>
  <c r="AX58" i="46"/>
  <c r="AX32" i="46"/>
  <c r="BB45" i="46" l="1"/>
  <c r="BC45" i="46" s="1"/>
  <c r="BB19" i="53"/>
  <c r="BB32" i="46"/>
  <c r="BC32" i="46" s="1"/>
  <c r="BB58" i="46"/>
  <c r="BB58" i="53"/>
  <c r="BB32" i="53"/>
  <c r="BC32" i="53" s="1"/>
  <c r="BB19" i="46"/>
  <c r="BC19" i="46" s="1"/>
  <c r="BB45" i="53"/>
  <c r="BC57" i="53"/>
  <c r="BC49" i="53"/>
  <c r="BC26" i="53"/>
  <c r="C75" i="46"/>
  <c r="BC33" i="46"/>
  <c r="C74" i="46"/>
  <c r="BC28" i="53"/>
  <c r="BC29" i="53"/>
  <c r="BC52" i="53"/>
  <c r="BC11" i="53"/>
  <c r="BC44" i="53"/>
  <c r="BC47" i="53"/>
  <c r="BC30" i="53"/>
  <c r="BC48" i="53"/>
  <c r="BC40" i="46"/>
  <c r="BC34" i="53"/>
  <c r="BC13" i="53"/>
  <c r="BC46" i="53"/>
  <c r="BC54" i="53"/>
  <c r="BC51" i="53"/>
  <c r="BC7" i="53"/>
  <c r="BC24" i="53"/>
  <c r="BC38" i="53"/>
  <c r="BC15" i="53"/>
  <c r="BC33" i="53"/>
  <c r="C75" i="53"/>
  <c r="BC58" i="46"/>
  <c r="BC39" i="53"/>
  <c r="BC50" i="46"/>
  <c r="BC12" i="53"/>
  <c r="BC42" i="53"/>
  <c r="BC9" i="53"/>
  <c r="BC27" i="53"/>
  <c r="BC18" i="53"/>
  <c r="BC16" i="53"/>
  <c r="BC20" i="53"/>
  <c r="BC43" i="53"/>
  <c r="BC23" i="53"/>
  <c r="BC37" i="53"/>
  <c r="BC17" i="53"/>
  <c r="BC35" i="53"/>
  <c r="BC55" i="53"/>
  <c r="BC14" i="53"/>
  <c r="BC53" i="53"/>
  <c r="BC41" i="53"/>
  <c r="BC36" i="53"/>
  <c r="BC21" i="53"/>
  <c r="BC56" i="53"/>
  <c r="BC8" i="53"/>
  <c r="BC22" i="53"/>
  <c r="BC31" i="53"/>
  <c r="BC25" i="53"/>
  <c r="BC10" i="53"/>
  <c r="BC19" i="53" l="1"/>
  <c r="BC58" i="53"/>
  <c r="BC45" i="53"/>
  <c r="AJ33" i="39"/>
  <c r="V33" i="39"/>
  <c r="N33" i="39"/>
  <c r="D33" i="39"/>
  <c r="AF32" i="39"/>
  <c r="AA32" i="39"/>
  <c r="F32" i="39"/>
  <c r="F33" i="38" l="1"/>
  <c r="AI33" i="39"/>
  <c r="O32" i="39"/>
  <c r="F33" i="39"/>
  <c r="Q41" i="39"/>
  <c r="H32" i="39"/>
  <c r="AD33" i="39"/>
  <c r="V32" i="38"/>
  <c r="AI32" i="38"/>
  <c r="AA41" i="38"/>
  <c r="M33" i="39"/>
  <c r="K32" i="38"/>
  <c r="W33" i="38"/>
  <c r="P32" i="38"/>
  <c r="K32" i="39"/>
  <c r="S33" i="38"/>
  <c r="Y32" i="38"/>
  <c r="D33" i="38"/>
  <c r="C33" i="38"/>
  <c r="Z33" i="38"/>
  <c r="AL33" i="38"/>
  <c r="Y33" i="39"/>
  <c r="H32" i="38"/>
  <c r="M41" i="38"/>
  <c r="AD32" i="39"/>
  <c r="AA33" i="39"/>
  <c r="C32" i="39"/>
  <c r="G33" i="38"/>
  <c r="AD33" i="38"/>
  <c r="D41" i="38"/>
  <c r="L33" i="39"/>
  <c r="P41" i="39"/>
  <c r="I32" i="38"/>
  <c r="AB33" i="39"/>
  <c r="AE32" i="38"/>
  <c r="AK32" i="38"/>
  <c r="V33" i="38"/>
  <c r="U32" i="39"/>
  <c r="AI32" i="39"/>
  <c r="O33" i="39"/>
  <c r="EP32" i="39"/>
  <c r="N33" i="38"/>
  <c r="AL33" i="39"/>
  <c r="Y33" i="38"/>
  <c r="AX33" i="39"/>
  <c r="BV33" i="39"/>
  <c r="CT33" i="39"/>
  <c r="DR33" i="39"/>
  <c r="AN33" i="38"/>
  <c r="AV33" i="38"/>
  <c r="CJ33" i="38"/>
  <c r="CU33" i="39"/>
  <c r="AW33" i="39"/>
  <c r="BU33" i="39"/>
  <c r="AU33" i="38"/>
  <c r="DT33" i="39"/>
  <c r="EB33" i="39"/>
  <c r="BK33" i="38"/>
  <c r="AX33" i="38"/>
  <c r="CT33" i="38"/>
  <c r="DR33" i="38"/>
  <c r="BI33" i="39"/>
  <c r="CG33" i="39"/>
  <c r="DE33" i="39"/>
  <c r="DQ33" i="39"/>
  <c r="DW33" i="38"/>
  <c r="AY33" i="38"/>
  <c r="CE33" i="38"/>
  <c r="DK33" i="38"/>
  <c r="BJ33" i="39"/>
  <c r="BR33" i="39"/>
  <c r="CH33" i="39"/>
  <c r="DF33" i="39"/>
  <c r="ED33" i="39"/>
  <c r="CS33" i="39"/>
  <c r="AM33" i="38"/>
  <c r="DG33" i="38"/>
  <c r="CF33" i="38"/>
  <c r="BK33" i="39"/>
  <c r="CG33" i="38"/>
  <c r="EC33" i="38"/>
  <c r="AV33" i="39"/>
  <c r="CR33" i="39"/>
  <c r="CM32" i="38"/>
  <c r="BG33" i="38"/>
  <c r="DV33" i="39"/>
  <c r="AZ32" i="38"/>
  <c r="ED41" i="38"/>
  <c r="I32" i="39"/>
  <c r="Q32" i="39"/>
  <c r="Y32" i="39"/>
  <c r="AG32" i="39"/>
  <c r="BE32" i="39"/>
  <c r="CC32" i="39"/>
  <c r="DA32" i="39"/>
  <c r="J32" i="39"/>
  <c r="AH32" i="39"/>
  <c r="P33" i="39"/>
  <c r="BH33" i="39"/>
  <c r="CF33" i="39"/>
  <c r="DD33" i="39"/>
  <c r="D41" i="39"/>
  <c r="AB41" i="39"/>
  <c r="AN41" i="39"/>
  <c r="BU41" i="39"/>
  <c r="CS41" i="39"/>
  <c r="AA32" i="38"/>
  <c r="BJ41" i="38"/>
  <c r="EC41" i="38"/>
  <c r="CP33" i="39"/>
  <c r="EL33" i="39"/>
  <c r="BX33" i="39"/>
  <c r="AI41" i="39"/>
  <c r="AB32" i="38"/>
  <c r="BX32" i="38"/>
  <c r="DT32" i="38"/>
  <c r="BJ33" i="38"/>
  <c r="EB33" i="38"/>
  <c r="Q41" i="38"/>
  <c r="E32" i="38"/>
  <c r="M32" i="38"/>
  <c r="AC32" i="38"/>
  <c r="AS32" i="38"/>
  <c r="BI32" i="38"/>
  <c r="CG32" i="38"/>
  <c r="DE32" i="38"/>
  <c r="EC32" i="38"/>
  <c r="EK32" i="38"/>
  <c r="F32" i="38"/>
  <c r="J33" i="38"/>
  <c r="R33" i="38"/>
  <c r="AH33" i="38"/>
  <c r="AA33" i="38"/>
  <c r="J41" i="38"/>
  <c r="Z41" i="38"/>
  <c r="AH41" i="38"/>
  <c r="I41" i="38"/>
  <c r="AB41" i="38"/>
  <c r="R32" i="39"/>
  <c r="Z32" i="39"/>
  <c r="AP32" i="39"/>
  <c r="AX32" i="39"/>
  <c r="BF32" i="39"/>
  <c r="CD32" i="39"/>
  <c r="CL32" i="39"/>
  <c r="DZ32" i="39"/>
  <c r="EH32" i="39"/>
  <c r="E41" i="39"/>
  <c r="M41" i="39"/>
  <c r="AC41" i="39"/>
  <c r="S41" i="39"/>
  <c r="CE32" i="38"/>
  <c r="EA32" i="38"/>
  <c r="Y41" i="38"/>
  <c r="BD32" i="39"/>
  <c r="CZ32" i="39"/>
  <c r="BB33" i="39"/>
  <c r="CX33" i="39"/>
  <c r="EC33" i="39"/>
  <c r="AA41" i="39"/>
  <c r="AR32" i="38"/>
  <c r="N32" i="38"/>
  <c r="AD32" i="38"/>
  <c r="AL32" i="38"/>
  <c r="AT32" i="38"/>
  <c r="CP32" i="38"/>
  <c r="DN32" i="38"/>
  <c r="EL32" i="38"/>
  <c r="BC32" i="38"/>
  <c r="DO32" i="38"/>
  <c r="EM32" i="38"/>
  <c r="AQ33" i="38"/>
  <c r="BO33" i="38"/>
  <c r="BW33" i="38"/>
  <c r="CM33" i="38"/>
  <c r="CU33" i="38"/>
  <c r="DC33" i="38"/>
  <c r="DS33" i="38"/>
  <c r="EI33" i="38"/>
  <c r="T33" i="38"/>
  <c r="DF33" i="38"/>
  <c r="ED33" i="38"/>
  <c r="S41" i="38"/>
  <c r="AG41" i="38"/>
  <c r="EK41" i="38"/>
  <c r="S32" i="39"/>
  <c r="AY32" i="39"/>
  <c r="BG32" i="39"/>
  <c r="BW32" i="39"/>
  <c r="CE32" i="39"/>
  <c r="CU32" i="39"/>
  <c r="DC32" i="39"/>
  <c r="DS32" i="39"/>
  <c r="EA32" i="39"/>
  <c r="Z33" i="39"/>
  <c r="N41" i="39"/>
  <c r="V41" i="39"/>
  <c r="AL41" i="39"/>
  <c r="T41" i="39"/>
  <c r="AW41" i="39"/>
  <c r="X32" i="39"/>
  <c r="CB32" i="39"/>
  <c r="AJ32" i="38"/>
  <c r="G32" i="38"/>
  <c r="O32" i="38"/>
  <c r="W32" i="38"/>
  <c r="AU32" i="38"/>
  <c r="BS32" i="38"/>
  <c r="CQ32" i="38"/>
  <c r="DW32" i="38"/>
  <c r="O41" i="38"/>
  <c r="AK41" i="38"/>
  <c r="CT41" i="38"/>
  <c r="DZ41" i="38"/>
  <c r="D32" i="39"/>
  <c r="L32" i="39"/>
  <c r="T32" i="39"/>
  <c r="AB32" i="39"/>
  <c r="AJ32" i="39"/>
  <c r="AR32" i="39"/>
  <c r="BP32" i="39"/>
  <c r="CN32" i="39"/>
  <c r="DL32" i="39"/>
  <c r="EJ32" i="39"/>
  <c r="J33" i="39"/>
  <c r="R33" i="39"/>
  <c r="AH33" i="39"/>
  <c r="C33" i="39"/>
  <c r="W41" i="39"/>
  <c r="C32" i="38"/>
  <c r="D32" i="38"/>
  <c r="DX32" i="39"/>
  <c r="DN33" i="39"/>
  <c r="K41" i="39"/>
  <c r="L32" i="38"/>
  <c r="DL32" i="38"/>
  <c r="U32" i="38"/>
  <c r="X32" i="38"/>
  <c r="AF32" i="38"/>
  <c r="AN32" i="38"/>
  <c r="BD32" i="38"/>
  <c r="BL32" i="38"/>
  <c r="CB32" i="38"/>
  <c r="CJ32" i="38"/>
  <c r="CZ32" i="38"/>
  <c r="DH32" i="38"/>
  <c r="DX32" i="38"/>
  <c r="EF32" i="38"/>
  <c r="Q32" i="38"/>
  <c r="E41" i="38"/>
  <c r="AC41" i="38"/>
  <c r="P41" i="38"/>
  <c r="E32" i="39"/>
  <c r="M32" i="39"/>
  <c r="AC32" i="39"/>
  <c r="AK32" i="39"/>
  <c r="AS32" i="39"/>
  <c r="BQ32" i="39"/>
  <c r="CO32" i="39"/>
  <c r="DM32" i="39"/>
  <c r="EK32" i="39"/>
  <c r="N32" i="39"/>
  <c r="V32" i="39"/>
  <c r="AL32" i="39"/>
  <c r="BW33" i="39"/>
  <c r="DS33" i="39"/>
  <c r="Y41" i="39"/>
  <c r="BO32" i="38"/>
  <c r="DC32" i="38"/>
  <c r="CZ33" i="38"/>
  <c r="CI33" i="38"/>
  <c r="EA33" i="38"/>
  <c r="P32" i="39"/>
  <c r="AT33" i="39"/>
  <c r="BZ33" i="39"/>
  <c r="AY33" i="39"/>
  <c r="CV33" i="39"/>
  <c r="AM41" i="39"/>
  <c r="BT41" i="39"/>
  <c r="CR41" i="39"/>
  <c r="DQ41" i="39"/>
  <c r="EO41" i="39"/>
  <c r="T32" i="38"/>
  <c r="CV32" i="38"/>
  <c r="EJ32" i="38"/>
  <c r="AG32" i="38"/>
  <c r="AW32" i="38"/>
  <c r="BU32" i="38"/>
  <c r="CC32" i="38"/>
  <c r="CS32" i="38"/>
  <c r="DQ32" i="38"/>
  <c r="EO32" i="38"/>
  <c r="AH32" i="38"/>
  <c r="AT33" i="38"/>
  <c r="BB33" i="38"/>
  <c r="BR33" i="38"/>
  <c r="BZ33" i="38"/>
  <c r="CP33" i="38"/>
  <c r="CX33" i="38"/>
  <c r="DN33" i="38"/>
  <c r="DV33" i="38"/>
  <c r="EL33" i="38"/>
  <c r="O33" i="38"/>
  <c r="AE33" i="38"/>
  <c r="EE33" i="38"/>
  <c r="F41" i="38"/>
  <c r="N41" i="38"/>
  <c r="V41" i="38"/>
  <c r="AD41" i="38"/>
  <c r="AL41" i="38"/>
  <c r="U41" i="38"/>
  <c r="BB32" i="39"/>
  <c r="CX32" i="39"/>
  <c r="W32" i="39"/>
  <c r="AZ33" i="39"/>
  <c r="AK33" i="39"/>
  <c r="BG32" i="38"/>
  <c r="J32" i="38"/>
  <c r="R32" i="38"/>
  <c r="Z32" i="38"/>
  <c r="BF32" i="38"/>
  <c r="BN32" i="38"/>
  <c r="CD32" i="38"/>
  <c r="DB32" i="38"/>
  <c r="DZ32" i="38"/>
  <c r="S32" i="38"/>
  <c r="BC33" i="38"/>
  <c r="BS33" i="38"/>
  <c r="CA33" i="38"/>
  <c r="CY33" i="38"/>
  <c r="X33" i="38"/>
  <c r="CH33" i="38"/>
  <c r="G41" i="38"/>
  <c r="AE41" i="38"/>
  <c r="H41" i="38"/>
  <c r="X41" i="38"/>
  <c r="CO41" i="38"/>
  <c r="G32" i="39"/>
  <c r="AE32" i="39"/>
  <c r="AM32" i="39"/>
  <c r="AU32" i="39"/>
  <c r="BK32" i="39"/>
  <c r="BS32" i="39"/>
  <c r="CQ32" i="39"/>
  <c r="DG32" i="39"/>
  <c r="DO32" i="39"/>
  <c r="EE32" i="39"/>
  <c r="EM32" i="39"/>
  <c r="AH41" i="39"/>
  <c r="L41" i="39"/>
  <c r="AK41" i="39"/>
  <c r="EN41" i="39"/>
  <c r="T41" i="38"/>
  <c r="AE33" i="39"/>
  <c r="F41" i="39"/>
  <c r="G41" i="39"/>
  <c r="K41" i="38"/>
  <c r="AD41" i="39"/>
  <c r="AF41" i="38"/>
  <c r="S33" i="39"/>
  <c r="H41" i="39"/>
  <c r="W41" i="38"/>
  <c r="AF41" i="39"/>
  <c r="K33" i="38"/>
  <c r="AI33" i="38"/>
  <c r="L41" i="38"/>
  <c r="AJ41" i="38"/>
  <c r="L33" i="38"/>
  <c r="AJ33" i="38"/>
  <c r="G33" i="39"/>
  <c r="R41" i="39"/>
  <c r="AE41" i="39"/>
  <c r="AI41" i="38"/>
  <c r="H33" i="38"/>
  <c r="AF33" i="38"/>
  <c r="P33" i="38"/>
  <c r="AB33" i="38"/>
  <c r="E33" i="38"/>
  <c r="Q33" i="38"/>
  <c r="AC33" i="38"/>
  <c r="C41" i="38"/>
  <c r="E33" i="39"/>
  <c r="Q33" i="39"/>
  <c r="AC33" i="39"/>
  <c r="W33" i="39"/>
  <c r="I33" i="38"/>
  <c r="U33" i="38"/>
  <c r="AG33" i="38"/>
  <c r="H33" i="39"/>
  <c r="X41" i="39"/>
  <c r="AJ41" i="39"/>
  <c r="I33" i="39"/>
  <c r="U33" i="39"/>
  <c r="AG33" i="39"/>
  <c r="C41" i="39"/>
  <c r="O41" i="39"/>
  <c r="X33" i="39"/>
  <c r="BR32" i="38" l="1"/>
  <c r="EG32" i="38"/>
  <c r="BR32" i="39"/>
  <c r="BN32" i="39"/>
  <c r="BM32" i="38"/>
  <c r="CW32" i="38"/>
  <c r="DI32" i="38"/>
  <c r="R41" i="38"/>
  <c r="CH32" i="39"/>
  <c r="DR32" i="39"/>
  <c r="DA41" i="39"/>
  <c r="DB32" i="39"/>
  <c r="ED32" i="39"/>
  <c r="AO32" i="38"/>
  <c r="AQ32" i="38"/>
  <c r="U41" i="39"/>
  <c r="CA32" i="38"/>
  <c r="DN32" i="39"/>
  <c r="T33" i="39"/>
  <c r="BE33" i="39"/>
  <c r="BK41" i="38"/>
  <c r="DI33" i="38"/>
  <c r="DL41" i="39"/>
  <c r="BF41" i="39"/>
  <c r="DS32" i="38"/>
  <c r="AW41" i="38"/>
  <c r="EF41" i="39"/>
  <c r="CH41" i="39"/>
  <c r="DK32" i="39"/>
  <c r="ED32" i="38"/>
  <c r="CX32" i="38"/>
  <c r="CF32" i="38"/>
  <c r="BY41" i="39"/>
  <c r="EF41" i="38"/>
  <c r="DR41" i="38"/>
  <c r="DP33" i="39"/>
  <c r="DX33" i="38"/>
  <c r="EG41" i="39"/>
  <c r="EN32" i="38"/>
  <c r="BF33" i="39"/>
  <c r="BI33" i="38"/>
  <c r="EI32" i="39"/>
  <c r="BX41" i="38"/>
  <c r="CS41" i="38"/>
  <c r="EI32" i="38"/>
  <c r="DY33" i="39"/>
  <c r="CT41" i="39"/>
  <c r="BL41" i="39"/>
  <c r="DE32" i="39"/>
  <c r="DO41" i="39"/>
  <c r="EH33" i="39"/>
  <c r="BV41" i="38"/>
  <c r="BG41" i="38"/>
  <c r="DV32" i="38"/>
  <c r="BI41" i="39"/>
  <c r="AN33" i="39"/>
  <c r="BQ41" i="38"/>
  <c r="CD33" i="38"/>
  <c r="CE41" i="39"/>
  <c r="CI33" i="39"/>
  <c r="DD32" i="38"/>
  <c r="AY41" i="39"/>
  <c r="DM33" i="39"/>
  <c r="CF41" i="39"/>
  <c r="CN33" i="39"/>
  <c r="CJ41" i="38"/>
  <c r="BQ33" i="38"/>
  <c r="BW41" i="38"/>
  <c r="EN41" i="38"/>
  <c r="DU33" i="39"/>
  <c r="CK33" i="38"/>
  <c r="DT33" i="38"/>
  <c r="CN41" i="39"/>
  <c r="EH41" i="39"/>
  <c r="EN33" i="38"/>
  <c r="BD41" i="39"/>
  <c r="DK33" i="39"/>
  <c r="AU41" i="38"/>
  <c r="I41" i="39"/>
  <c r="DI41" i="39"/>
  <c r="EL32" i="39"/>
  <c r="DF32" i="39"/>
  <c r="BZ32" i="39"/>
  <c r="AT32" i="39"/>
  <c r="DN41" i="38"/>
  <c r="BZ41" i="38"/>
  <c r="CK32" i="38"/>
  <c r="BE32" i="38"/>
  <c r="EI41" i="39"/>
  <c r="DP32" i="39"/>
  <c r="BE41" i="39"/>
  <c r="CD41" i="38"/>
  <c r="CW41" i="38"/>
  <c r="BA41" i="38"/>
  <c r="BT32" i="38"/>
  <c r="DZ33" i="39"/>
  <c r="DD32" i="39"/>
  <c r="BX32" i="39"/>
  <c r="DT41" i="38"/>
  <c r="AK33" i="38"/>
  <c r="BX41" i="39"/>
  <c r="AS41" i="39"/>
  <c r="BN33" i="38"/>
  <c r="BQ32" i="38"/>
  <c r="EG41" i="38"/>
  <c r="CJ32" i="39"/>
  <c r="CB33" i="39"/>
  <c r="BC33" i="39"/>
  <c r="EO32" i="39"/>
  <c r="DI32" i="39"/>
  <c r="AW32" i="39"/>
  <c r="DI41" i="38"/>
  <c r="EI33" i="39"/>
  <c r="CB41" i="39"/>
  <c r="CN41" i="38"/>
  <c r="DP41" i="39"/>
  <c r="CK41" i="39"/>
  <c r="AR33" i="39"/>
  <c r="DH41" i="38"/>
  <c r="EC41" i="39"/>
  <c r="DK41" i="38"/>
  <c r="DB33" i="38"/>
  <c r="DW32" i="39"/>
  <c r="CH41" i="38"/>
  <c r="DY32" i="38"/>
  <c r="AW33" i="38"/>
  <c r="BL33" i="39"/>
  <c r="EF32" i="39"/>
  <c r="DG33" i="39"/>
  <c r="BK41" i="39"/>
  <c r="CV41" i="38"/>
  <c r="AQ41" i="39"/>
  <c r="BO41" i="39"/>
  <c r="AX41" i="39"/>
  <c r="BE41" i="38"/>
  <c r="CT32" i="38"/>
  <c r="DA33" i="39"/>
  <c r="BD33" i="39"/>
  <c r="AZ41" i="38"/>
  <c r="BE33" i="38"/>
  <c r="AY41" i="38"/>
  <c r="BH41" i="38"/>
  <c r="DI33" i="39"/>
  <c r="BY33" i="38"/>
  <c r="DH33" i="38"/>
  <c r="CX41" i="39"/>
  <c r="DP33" i="38"/>
  <c r="BO33" i="39"/>
  <c r="DW33" i="39"/>
  <c r="CB41" i="38"/>
  <c r="DZ41" i="39"/>
  <c r="CD41" i="39"/>
  <c r="CI32" i="39"/>
  <c r="DR32" i="38"/>
  <c r="CL32" i="38"/>
  <c r="EC32" i="39"/>
  <c r="CW32" i="39"/>
  <c r="AS41" i="38"/>
  <c r="CU32" i="38"/>
  <c r="EA33" i="39"/>
  <c r="DJ33" i="39"/>
  <c r="DG32" i="38"/>
  <c r="AM32" i="38"/>
  <c r="DF41" i="39"/>
  <c r="BJ41" i="39"/>
  <c r="AR41" i="38"/>
  <c r="EA41" i="38"/>
  <c r="CM41" i="38"/>
  <c r="CH32" i="38"/>
  <c r="BB32" i="38"/>
  <c r="EN32" i="39"/>
  <c r="DE41" i="39"/>
  <c r="BA41" i="39"/>
  <c r="EO33" i="39"/>
  <c r="EH41" i="38"/>
  <c r="DB41" i="38"/>
  <c r="BN41" i="38"/>
  <c r="BF33" i="38"/>
  <c r="AN41" i="38"/>
  <c r="AM33" i="39"/>
  <c r="DA41" i="38"/>
  <c r="DC41" i="39"/>
  <c r="AU33" i="39"/>
  <c r="DO33" i="38"/>
  <c r="CG32" i="39"/>
  <c r="BN33" i="39"/>
  <c r="EE33" i="39"/>
  <c r="EK33" i="39"/>
  <c r="DS41" i="38"/>
  <c r="CW33" i="38"/>
  <c r="CZ41" i="39"/>
  <c r="AR33" i="38"/>
  <c r="DD41" i="38"/>
  <c r="CZ41" i="38"/>
  <c r="DV41" i="38"/>
  <c r="DQ33" i="38"/>
  <c r="CF32" i="39"/>
  <c r="EB41" i="39"/>
  <c r="AG41" i="39"/>
  <c r="DM41" i="38"/>
  <c r="CE33" i="39"/>
  <c r="EE41" i="38"/>
  <c r="CW33" i="39"/>
  <c r="BM33" i="38"/>
  <c r="BX33" i="38"/>
  <c r="AR41" i="39"/>
  <c r="DD33" i="38"/>
  <c r="CN33" i="38"/>
  <c r="BC41" i="39"/>
  <c r="CA33" i="39"/>
  <c r="DJ41" i="39"/>
  <c r="DX41" i="38"/>
  <c r="BC32" i="39"/>
  <c r="CY41" i="38"/>
  <c r="BC41" i="38"/>
  <c r="BM41" i="39"/>
  <c r="CX41" i="38"/>
  <c r="BR41" i="38"/>
  <c r="CR32" i="39"/>
  <c r="CG41" i="38"/>
  <c r="CR32" i="38"/>
  <c r="DB33" i="39"/>
  <c r="EB32" i="39"/>
  <c r="CV32" i="39"/>
  <c r="EK33" i="38"/>
  <c r="AQ32" i="39"/>
  <c r="BV33" i="38"/>
  <c r="EE32" i="38"/>
  <c r="DS41" i="39"/>
  <c r="DJ32" i="39"/>
  <c r="BV32" i="39"/>
  <c r="EH33" i="38"/>
  <c r="AP33" i="38"/>
  <c r="DU32" i="38"/>
  <c r="CO32" i="38"/>
  <c r="BU41" i="38"/>
  <c r="AN32" i="39"/>
  <c r="AF33" i="39"/>
  <c r="CT32" i="39"/>
  <c r="EG32" i="39"/>
  <c r="BU32" i="39"/>
  <c r="AO32" i="39"/>
  <c r="BL41" i="38"/>
  <c r="AO41" i="38"/>
  <c r="DA33" i="38"/>
  <c r="BM33" i="39"/>
  <c r="CB33" i="38"/>
  <c r="DB41" i="39"/>
  <c r="EH32" i="38"/>
  <c r="AP32" i="38"/>
  <c r="BA32" i="39"/>
  <c r="CC41" i="39"/>
  <c r="BK32" i="38"/>
  <c r="ED41" i="39"/>
  <c r="CV33" i="38"/>
  <c r="J41" i="39"/>
  <c r="CL41" i="38"/>
  <c r="EA41" i="39"/>
  <c r="EM33" i="39"/>
  <c r="BU33" i="38"/>
  <c r="CU41" i="39"/>
  <c r="DX33" i="39"/>
  <c r="AM41" i="38"/>
  <c r="BG33" i="39"/>
  <c r="CQ41" i="38"/>
  <c r="CY41" i="39"/>
  <c r="DO41" i="38"/>
  <c r="BB41" i="39"/>
  <c r="CO41" i="39"/>
  <c r="CA41" i="38"/>
  <c r="AT41" i="38"/>
  <c r="DH41" i="39"/>
  <c r="DU41" i="38"/>
  <c r="AZ41" i="39"/>
  <c r="AZ32" i="39"/>
  <c r="CL33" i="38"/>
  <c r="BW32" i="38"/>
  <c r="EN33" i="39"/>
  <c r="DQ32" i="39"/>
  <c r="CK32" i="39"/>
  <c r="AV32" i="39"/>
  <c r="BT33" i="39"/>
  <c r="CC33" i="38"/>
  <c r="EG33" i="39"/>
  <c r="AP41" i="39"/>
  <c r="DC41" i="38"/>
  <c r="BP33" i="39"/>
  <c r="BS41" i="38"/>
  <c r="CM33" i="39"/>
  <c r="BQ41" i="39"/>
  <c r="CG41" i="39"/>
  <c r="BS41" i="39"/>
  <c r="AP33" i="39"/>
  <c r="CI32" i="38"/>
  <c r="DN41" i="39"/>
  <c r="BR41" i="39"/>
  <c r="EI41" i="38"/>
  <c r="AZ33" i="38"/>
  <c r="BJ32" i="38"/>
  <c r="BW41" i="39"/>
  <c r="DU41" i="39"/>
  <c r="AP41" i="38"/>
  <c r="BY32" i="38"/>
  <c r="CQ33" i="39"/>
  <c r="CO33" i="39"/>
  <c r="AV41" i="39"/>
  <c r="AS33" i="38"/>
  <c r="AV41" i="38"/>
  <c r="BN41" i="39"/>
  <c r="CQ33" i="38"/>
  <c r="CF41" i="38"/>
  <c r="CC33" i="39"/>
  <c r="DY33" i="38"/>
  <c r="DG41" i="38"/>
  <c r="EG33" i="38"/>
  <c r="CK33" i="39"/>
  <c r="BA33" i="38"/>
  <c r="BL33" i="38"/>
  <c r="EJ33" i="38"/>
  <c r="CR41" i="38"/>
  <c r="CM41" i="39"/>
  <c r="CR33" i="38"/>
  <c r="DW41" i="39"/>
  <c r="EJ41" i="39"/>
  <c r="DV41" i="39"/>
  <c r="AQ33" i="39"/>
  <c r="BP41" i="38"/>
  <c r="DP41" i="38"/>
  <c r="DX41" i="39"/>
  <c r="DR41" i="39"/>
  <c r="BV41" i="39"/>
  <c r="Z41" i="39"/>
  <c r="CA32" i="39"/>
  <c r="DJ32" i="38"/>
  <c r="AX32" i="38"/>
  <c r="EO33" i="38"/>
  <c r="EP32" i="38"/>
  <c r="EK41" i="39"/>
  <c r="DQ41" i="38"/>
  <c r="BH32" i="38"/>
  <c r="EJ33" i="39"/>
  <c r="DU32" i="39"/>
  <c r="BI32" i="39"/>
  <c r="BP32" i="38"/>
  <c r="BT32" i="39"/>
  <c r="AY32" i="38"/>
  <c r="EE41" i="39"/>
  <c r="EM41" i="39"/>
  <c r="CQ41" i="39"/>
  <c r="AU41" i="39"/>
  <c r="CL33" i="39"/>
  <c r="M33" i="38"/>
  <c r="CY32" i="38"/>
  <c r="CN32" i="38"/>
  <c r="EP33" i="38"/>
  <c r="EL41" i="39"/>
  <c r="CP41" i="39"/>
  <c r="AT41" i="39"/>
  <c r="BO32" i="39"/>
  <c r="AQ41" i="38"/>
  <c r="DF32" i="38"/>
  <c r="BZ32" i="38"/>
  <c r="EB32" i="38"/>
  <c r="CW41" i="39"/>
  <c r="EF33" i="39"/>
  <c r="BF41" i="38"/>
  <c r="DZ33" i="38"/>
  <c r="DG41" i="39"/>
  <c r="BS33" i="39"/>
  <c r="EM41" i="38"/>
  <c r="BH33" i="38"/>
  <c r="EB41" i="38"/>
  <c r="BT41" i="38"/>
  <c r="DL41" i="38"/>
  <c r="CY32" i="39"/>
  <c r="BV32" i="38"/>
  <c r="CJ41" i="39"/>
  <c r="CI41" i="39"/>
  <c r="BO41" i="38"/>
  <c r="CJ33" i="39"/>
  <c r="AX41" i="38"/>
  <c r="DO33" i="39"/>
  <c r="AS33" i="39"/>
  <c r="CO33" i="38"/>
  <c r="BA33" i="39"/>
  <c r="CY33" i="39"/>
  <c r="DL33" i="39"/>
  <c r="BD41" i="38"/>
  <c r="DW41" i="38"/>
  <c r="BH41" i="39"/>
  <c r="BI41" i="38"/>
  <c r="AV32" i="38"/>
  <c r="CC41" i="38"/>
  <c r="CV41" i="39"/>
  <c r="DE41" i="38"/>
  <c r="CZ33" i="39"/>
  <c r="CU41" i="38"/>
  <c r="AO33" i="39"/>
  <c r="BY32" i="39"/>
  <c r="BQ33" i="39"/>
  <c r="DM33" i="38"/>
  <c r="CI41" i="38"/>
  <c r="DC33" i="39"/>
  <c r="DU33" i="38"/>
  <c r="BY33" i="39"/>
  <c r="AO33" i="38"/>
  <c r="EM33" i="38"/>
  <c r="BD33" i="38"/>
  <c r="CA41" i="39"/>
  <c r="CL41" i="39"/>
  <c r="BT33" i="38"/>
  <c r="CE41" i="38"/>
  <c r="BP41" i="39"/>
  <c r="BZ41" i="39"/>
  <c r="EJ41" i="38"/>
  <c r="DL33" i="38"/>
  <c r="DY41" i="38"/>
  <c r="EF33" i="38"/>
  <c r="DM41" i="39"/>
  <c r="AO41" i="39"/>
  <c r="DV32" i="39"/>
  <c r="CP32" i="39"/>
  <c r="BJ32" i="39"/>
  <c r="CK41" i="38"/>
  <c r="EL41" i="38"/>
  <c r="CP41" i="38"/>
  <c r="BB41" i="38"/>
  <c r="DA32" i="38"/>
  <c r="BG41" i="39"/>
  <c r="BL32" i="39"/>
  <c r="BY41" i="38"/>
  <c r="DP32" i="38"/>
  <c r="DK41" i="39"/>
  <c r="CS33" i="38"/>
  <c r="DD41" i="39"/>
  <c r="K33" i="39"/>
  <c r="CD33" i="39"/>
  <c r="DT32" i="39"/>
  <c r="BH32" i="39"/>
  <c r="DJ41" i="38"/>
  <c r="EO41" i="38"/>
  <c r="DE33" i="38"/>
  <c r="BP33" i="38"/>
  <c r="CM32" i="39"/>
  <c r="DF41" i="38"/>
  <c r="DY41" i="39"/>
  <c r="DH33" i="39"/>
  <c r="DJ33" i="38"/>
  <c r="DM32" i="38"/>
  <c r="BA32" i="38"/>
  <c r="BM41" i="38"/>
  <c r="DK32" i="38"/>
  <c r="DT41" i="39"/>
  <c r="DY32" i="39"/>
  <c r="CS32" i="39"/>
  <c r="BM32" i="39"/>
  <c r="DH32" i="39"/>
  <c r="EP33" i="39" l="1"/>
  <c r="EP41" i="38"/>
  <c r="EP41" i="39" l="1"/>
  <c r="B35" i="43" l="1"/>
  <c r="B35" i="42"/>
</calcChain>
</file>

<file path=xl/sharedStrings.xml><?xml version="1.0" encoding="utf-8"?>
<sst xmlns="http://schemas.openxmlformats.org/spreadsheetml/2006/main" count="3511" uniqueCount="2581">
  <si>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</si>
  <si>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</si>
  <si>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</si>
  <si>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</si>
  <si>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</si>
  <si>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</si>
  <si>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</si>
  <si>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</si>
  <si>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</si>
  <si>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</si>
  <si>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</si>
  <si>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</si>
  <si>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</si>
  <si>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</si>
  <si>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</si>
  <si>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</si>
  <si>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</si>
  <si>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</si>
  <si>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</si>
  <si>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</si>
  <si>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</si>
  <si>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</si>
  <si>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</si>
  <si>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</si>
  <si>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</si>
  <si>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</si>
  <si>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</si>
  <si>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</si>
  <si>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</si>
  <si>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</si>
  <si>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</si>
  <si>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</si>
  <si>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</si>
  <si>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</si>
  <si>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</si>
  <si>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</si>
  <si>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</si>
  <si>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</si>
  <si>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</si>
  <si>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</si>
  <si>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</si>
  <si>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</si>
  <si>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</si>
  <si>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</si>
  <si>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</si>
  <si>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</si>
  <si>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</si>
  <si>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</si>
  <si>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</si>
  <si>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</si>
  <si>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</si>
  <si>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</si>
  <si>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</si>
  <si>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</si>
  <si>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</si>
  <si>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</si>
  <si>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</si>
  <si>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</si>
  <si>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</si>
  <si>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</si>
  <si>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</si>
  <si>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</si>
  <si>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</si>
  <si>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</si>
  <si>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</si>
  <si>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</si>
  <si>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</si>
  <si>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</si>
  <si>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</si>
  <si>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</si>
  <si>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</si>
  <si>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</si>
  <si>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</si>
  <si>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</si>
  <si>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</si>
  <si>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</si>
  <si>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</si>
  <si>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</si>
  <si>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</si>
  <si>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</si>
  <si>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</si>
  <si>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</si>
  <si>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</si>
  <si>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</si>
  <si>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</si>
  <si>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</si>
  <si>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</si>
  <si>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</si>
  <si>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</si>
  <si>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</si>
  <si>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</si>
  <si>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</si>
  <si>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</si>
  <si>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</si>
  <si>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</si>
  <si>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</si>
  <si>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</si>
  <si>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</si>
  <si>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</si>
  <si>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</si>
  <si>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</si>
  <si>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</si>
  <si>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</si>
  <si>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</si>
  <si>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</si>
  <si>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</si>
  <si>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</si>
  <si>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</si>
  <si>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</si>
  <si>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</si>
  <si>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</si>
  <si>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</si>
  <si>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</si>
  <si>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</si>
  <si>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</si>
  <si>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Montant total des révisions</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</si>
  <si>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</si>
  <si>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</si>
  <si>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</si>
  <si>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</si>
  <si>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</si>
  <si>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</si>
  <si>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</si>
  <si>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</si>
  <si>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</si>
  <si>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</si>
  <si>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</si>
  <si>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</si>
  <si>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</si>
  <si>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</si>
  <si>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</si>
  <si>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</si>
  <si>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</si>
  <si>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</si>
  <si>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</si>
  <si>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</si>
  <si>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</si>
  <si>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</si>
  <si>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</si>
  <si>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</si>
  <si>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</si>
  <si>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</si>
  <si>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</si>
  <si>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</si>
  <si>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</si>
  <si>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</si>
  <si>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</si>
  <si>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</si>
  <si>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</si>
  <si>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</si>
  <si>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</si>
  <si>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</si>
  <si>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</si>
  <si>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</si>
  <si>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</si>
  <si>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</si>
  <si>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</si>
  <si>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</si>
  <si>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</si>
  <si>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</si>
  <si>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</si>
  <si>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</si>
  <si>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</si>
  <si>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</si>
  <si>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</si>
  <si>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</si>
  <si>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</si>
  <si>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</si>
  <si>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</si>
  <si>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</si>
  <si>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</si>
  <si>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</si>
  <si>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</si>
  <si>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</si>
  <si>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</si>
  <si>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</si>
  <si>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</si>
  <si>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</si>
  <si>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</si>
  <si>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</si>
  <si>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</si>
  <si>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</si>
  <si>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</si>
  <si>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</si>
  <si>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</si>
  <si>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</si>
  <si>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</si>
  <si>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</si>
  <si>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</si>
  <si>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</si>
  <si>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</si>
  <si>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</si>
  <si>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</si>
  <si>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</si>
  <si>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</si>
  <si>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</si>
  <si>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</si>
  <si>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</si>
  <si>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</si>
  <si>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</si>
  <si>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</si>
  <si>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</si>
  <si>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</si>
  <si>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</si>
  <si>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</si>
  <si>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</si>
  <si>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</si>
  <si>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</si>
  <si>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</si>
  <si>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</si>
  <si>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</si>
  <si>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</si>
  <si>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</si>
  <si>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</si>
  <si>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</si>
  <si>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</si>
  <si>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</si>
  <si>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</si>
  <si>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</si>
  <si>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</si>
  <si>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</si>
  <si>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</si>
  <si>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</si>
  <si>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</si>
  <si>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</si>
  <si>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</si>
  <si>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</si>
  <si>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</si>
  <si>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</si>
  <si>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</si>
  <si>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</si>
  <si>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</si>
  <si>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</si>
  <si>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</si>
  <si>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</si>
  <si>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</si>
  <si>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</si>
  <si>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</si>
  <si>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</si>
  <si>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</si>
  <si>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</si>
  <si>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</si>
  <si>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</si>
  <si>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</si>
  <si>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</si>
  <si>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</si>
  <si>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</si>
  <si>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</si>
  <si>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</si>
  <si>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</si>
  <si>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</si>
  <si>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</si>
  <si>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</si>
  <si>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</si>
  <si>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</si>
  <si>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</si>
  <si>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</si>
  <si>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</si>
  <si>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</si>
  <si>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</si>
  <si>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</si>
  <si>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</si>
  <si>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</si>
  <si>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</si>
  <si>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</si>
  <si>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</si>
  <si>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</si>
  <si>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</si>
  <si>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</si>
  <si>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</si>
  <si>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</si>
  <si>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</si>
  <si>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</si>
  <si>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</si>
  <si>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</si>
  <si>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</si>
  <si>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</si>
  <si>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</si>
  <si>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</si>
  <si>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</si>
  <si>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</si>
  <si>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</si>
  <si>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</si>
  <si>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</si>
  <si>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</si>
  <si>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</si>
  <si>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</si>
  <si>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</si>
  <si>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</si>
  <si>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</si>
  <si>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</si>
  <si>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</si>
  <si>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</si>
  <si>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</si>
  <si>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</si>
  <si>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</si>
  <si>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</si>
  <si>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</si>
  <si>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</si>
  <si>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</si>
  <si>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</si>
  <si>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</si>
  <si>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</si>
  <si>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</si>
  <si>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</si>
  <si>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</si>
  <si>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</si>
  <si>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</si>
  <si>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</si>
  <si>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</si>
  <si>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</si>
  <si>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</si>
  <si>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</si>
  <si>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</si>
  <si>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</si>
  <si>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</si>
  <si>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</si>
  <si>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</si>
  <si>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</si>
  <si>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</si>
  <si>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</si>
  <si>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</si>
  <si>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</si>
  <si>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</si>
  <si>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</si>
  <si>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</si>
  <si>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</si>
  <si>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</si>
  <si>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</si>
  <si>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</si>
  <si>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</si>
  <si>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</si>
  <si>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</si>
  <si>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</si>
  <si>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</si>
  <si>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</si>
  <si>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</si>
  <si>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</si>
  <si>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</si>
  <si>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</si>
  <si>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</si>
  <si>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</si>
  <si>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</si>
  <si>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</si>
  <si>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</si>
  <si>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</si>
  <si>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</si>
  <si>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</si>
  <si>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</si>
  <si>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</si>
  <si>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</si>
  <si>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</si>
  <si>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</si>
  <si>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</si>
  <si>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</si>
  <si>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</si>
  <si>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</si>
  <si>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</si>
  <si>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</si>
  <si>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</si>
  <si>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</si>
  <si>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</si>
  <si>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</si>
  <si>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</si>
  <si>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</si>
  <si>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</si>
  <si>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</si>
  <si>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</si>
  <si>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</si>
  <si>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</si>
  <si>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</si>
  <si>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</si>
  <si>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</si>
  <si>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</si>
  <si>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</si>
  <si>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</si>
  <si>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</si>
  <si>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</si>
  <si>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</si>
  <si>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</si>
  <si>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</si>
  <si>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</si>
  <si>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</si>
  <si>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</si>
  <si>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</si>
  <si>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</si>
  <si>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</si>
  <si>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</si>
  <si>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</si>
  <si>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</si>
  <si>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</si>
  <si>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</si>
  <si>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</si>
  <si>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</si>
  <si>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</si>
  <si>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</si>
  <si>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</si>
  <si>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</si>
  <si>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</si>
  <si>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</si>
  <si>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</si>
  <si>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</si>
  <si>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</si>
  <si>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</si>
  <si>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</si>
  <si>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</si>
  <si>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</si>
  <si>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</si>
  <si>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</si>
  <si>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</si>
  <si>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</si>
  <si>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</si>
  <si>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</si>
  <si>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</si>
  <si>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</si>
  <si>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</si>
  <si>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</si>
  <si>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</si>
  <si>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</si>
  <si>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</si>
  <si>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</si>
  <si>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</si>
  <si>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</si>
  <si>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</si>
  <si>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</si>
  <si>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</si>
  <si>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</si>
  <si>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</si>
  <si>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</si>
  <si>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</si>
  <si>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</si>
  <si>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</si>
  <si>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</si>
  <si>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</si>
  <si>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</si>
  <si>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</si>
  <si>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</si>
  <si>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</si>
  <si>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</si>
  <si>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</si>
  <si>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</si>
  <si>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</si>
  <si>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</si>
  <si>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</si>
  <si>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</si>
  <si>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</si>
  <si>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</si>
  <si>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</si>
  <si>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</si>
  <si>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</si>
  <si>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</si>
  <si>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</si>
  <si>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</si>
  <si>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</si>
  <si>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</si>
  <si>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</si>
  <si>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</si>
  <si>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</si>
  <si>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</si>
  <si>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</si>
  <si>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</si>
  <si>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</si>
  <si>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</si>
  <si>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</si>
  <si>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</si>
  <si>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</si>
  <si>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</si>
  <si>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</si>
  <si>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</si>
  <si>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</si>
  <si>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</si>
  <si>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</si>
  <si>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</si>
  <si>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</si>
  <si>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</si>
  <si>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</si>
  <si>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</si>
  <si>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</si>
  <si>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</si>
  <si>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</si>
  <si>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</si>
  <si>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</si>
  <si>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</si>
  <si>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</si>
  <si>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</si>
  <si>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</si>
  <si>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</si>
  <si>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</si>
  <si>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</si>
  <si>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</si>
  <si>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</si>
  <si>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</si>
  <si>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</si>
  <si>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</si>
  <si>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</si>
  <si>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</si>
  <si>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</si>
  <si>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</si>
  <si>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</si>
  <si>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</si>
  <si>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</si>
  <si>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</si>
  <si>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</si>
  <si>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</si>
  <si>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</si>
  <si>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</si>
  <si>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</si>
  <si>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</si>
  <si>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</si>
  <si>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</si>
  <si>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</si>
  <si>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</si>
  <si>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</si>
  <si>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</si>
  <si>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</si>
  <si>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</si>
  <si>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</si>
  <si>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</si>
  <si>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</si>
  <si>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</si>
  <si>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</si>
  <si>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</si>
  <si>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</si>
  <si>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</si>
  <si>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</si>
  <si>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</si>
  <si>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</si>
  <si>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</si>
  <si>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</si>
  <si>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</si>
  <si>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</si>
  <si>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</si>
  <si>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</si>
  <si>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</si>
  <si>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</si>
  <si>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</si>
  <si>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</si>
  <si>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</si>
  <si>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</si>
  <si>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</si>
  <si>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</si>
  <si>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</si>
  <si>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</si>
  <si>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</si>
  <si>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</si>
  <si>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</si>
  <si>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</si>
  <si>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</si>
  <si>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</si>
  <si>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</si>
  <si>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</si>
  <si>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</si>
  <si>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</si>
  <si>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</si>
  <si>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</si>
  <si>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</si>
  <si>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</si>
  <si>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</si>
  <si>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</si>
  <si>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</si>
  <si>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</si>
  <si>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</si>
  <si>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</si>
  <si>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</si>
  <si>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</si>
  <si>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</si>
  <si>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</si>
  <si>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</si>
  <si>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</si>
  <si>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</si>
  <si>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</si>
  <si>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</si>
  <si>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</si>
  <si>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</si>
  <si>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</si>
  <si>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</si>
  <si>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</si>
  <si>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</si>
  <si>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</si>
  <si>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</si>
  <si>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</si>
  <si>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</si>
  <si>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</si>
  <si>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</si>
  <si>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</si>
  <si>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</si>
  <si>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</si>
  <si>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</si>
  <si>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</si>
  <si>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</si>
  <si>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</si>
  <si>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</si>
  <si>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</si>
  <si>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</si>
  <si>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</si>
  <si>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</si>
  <si>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</si>
  <si>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</si>
  <si>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</si>
  <si>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</si>
  <si>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</si>
  <si>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</si>
  <si>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</si>
  <si>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</si>
  <si>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</si>
  <si>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</si>
  <si>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</si>
  <si>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</si>
  <si>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</si>
  <si>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</si>
  <si>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</si>
  <si>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</si>
  <si>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</si>
  <si>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</si>
  <si>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</si>
  <si>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</si>
  <si>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</si>
  <si>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</si>
  <si>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</si>
  <si>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</si>
  <si>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</si>
  <si>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</si>
  <si>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</si>
  <si>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</si>
  <si>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</si>
  <si>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</si>
  <si>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</si>
  <si>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</si>
  <si>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</si>
  <si>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</si>
  <si>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</si>
  <si>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</si>
  <si>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</si>
  <si>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</si>
  <si>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</si>
  <si>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</si>
  <si>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</si>
  <si>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</si>
  <si>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</si>
  <si>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</si>
  <si>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</si>
  <si>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</si>
  <si>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</si>
  <si>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</si>
  <si>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</si>
  <si>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</si>
  <si>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</si>
  <si>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</si>
  <si>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</si>
  <si>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</si>
  <si>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</si>
  <si>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</si>
  <si>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</si>
  <si>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</si>
  <si>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</si>
  <si>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</si>
  <si>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</si>
  <si>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</si>
  <si>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</si>
  <si>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</si>
  <si>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</si>
  <si>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</si>
  <si>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</si>
  <si>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</si>
  <si>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</si>
  <si>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</si>
  <si>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</si>
  <si>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</si>
  <si>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</si>
  <si>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</si>
  <si>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</si>
  <si>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</si>
  <si>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</si>
  <si>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</si>
  <si>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</si>
  <si>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</si>
  <si>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</si>
  <si>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</si>
  <si>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</si>
  <si>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</si>
  <si>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</si>
  <si>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</si>
  <si>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</si>
  <si>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</si>
  <si>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</si>
  <si>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</si>
  <si>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</si>
  <si>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</si>
  <si>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</si>
  <si>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</si>
  <si>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</si>
  <si>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</si>
  <si>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</si>
  <si>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</si>
  <si>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</si>
  <si>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</si>
  <si>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</si>
  <si>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</si>
  <si>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</si>
  <si>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</si>
  <si>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</si>
  <si>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</si>
  <si>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</si>
  <si>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</si>
  <si>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</si>
  <si>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</si>
  <si>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</si>
  <si>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</si>
  <si>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</si>
  <si>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</si>
  <si>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</si>
  <si>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</si>
  <si>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</si>
  <si>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</si>
  <si>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</si>
  <si>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</si>
  <si>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</si>
  <si>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</si>
  <si>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</si>
  <si>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</si>
  <si>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</si>
  <si>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</si>
  <si>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</si>
  <si>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</si>
  <si>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</si>
  <si>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</si>
  <si>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</si>
  <si>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</si>
  <si>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</si>
  <si>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</si>
  <si>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</si>
  <si>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</si>
  <si>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</si>
  <si>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</si>
  <si>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</si>
  <si>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</si>
  <si>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</si>
  <si>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</si>
  <si>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</si>
  <si>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</si>
  <si>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</si>
  <si>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</si>
  <si>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</si>
  <si>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</si>
  <si>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</si>
  <si>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</si>
  <si>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</si>
  <si>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</si>
  <si>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</si>
  <si>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</si>
  <si>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</si>
  <si>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</si>
  <si>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</si>
  <si>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</si>
  <si>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</si>
  <si>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</si>
  <si>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</si>
  <si>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</si>
  <si>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</si>
  <si>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</si>
  <si>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</si>
  <si>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</si>
  <si>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</si>
  <si>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</si>
  <si>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</si>
  <si>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</si>
  <si>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</si>
  <si>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</si>
  <si>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</si>
  <si>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</si>
  <si>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</si>
  <si>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</si>
  <si>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</si>
  <si>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</si>
  <si>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</si>
  <si>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</si>
  <si>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</si>
  <si>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</si>
  <si>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</si>
  <si>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</si>
  <si>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</si>
  <si>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</si>
  <si>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</si>
  <si>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</si>
  <si>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</si>
  <si>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</si>
  <si>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</si>
  <si>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</si>
  <si>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</si>
  <si>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</si>
  <si>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</si>
  <si>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</si>
  <si>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</si>
  <si>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</si>
  <si>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</si>
  <si>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</si>
  <si>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</si>
  <si>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</si>
  <si>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</si>
  <si>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</si>
  <si>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</si>
  <si>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</si>
  <si>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</si>
  <si>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</si>
  <si>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</si>
  <si>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</si>
  <si>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</si>
  <si>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</si>
  <si>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</si>
  <si>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</si>
  <si>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</si>
  <si>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</si>
  <si>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</si>
  <si>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</si>
  <si>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</si>
  <si>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</si>
  <si>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</si>
  <si>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</si>
  <si>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</si>
  <si>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</si>
  <si>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</si>
  <si>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</si>
  <si>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</si>
  <si>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</si>
  <si>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</si>
  <si>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</si>
  <si>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</si>
  <si>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</si>
  <si>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</si>
  <si>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</si>
  <si>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</si>
  <si>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</si>
  <si>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</si>
  <si>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</si>
  <si>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</si>
  <si>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</si>
  <si>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</si>
  <si>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</si>
  <si>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</si>
  <si>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</si>
  <si>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</si>
  <si>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</si>
  <si>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</si>
  <si>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</si>
  <si>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</si>
  <si>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</si>
  <si>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</si>
  <si>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</si>
  <si>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</si>
  <si>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</si>
  <si>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</si>
  <si>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</si>
  <si>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</si>
  <si>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</si>
  <si>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</si>
  <si>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</si>
  <si>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</si>
  <si>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</si>
  <si>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</si>
  <si>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</si>
  <si>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</si>
  <si>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</si>
  <si>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</si>
  <si>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</si>
  <si>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</si>
  <si>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</si>
  <si>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</si>
  <si>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</si>
  <si>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</si>
  <si>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</si>
  <si>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</si>
  <si>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</si>
  <si>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</si>
  <si>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</si>
  <si>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</si>
  <si>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</si>
  <si>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</si>
  <si>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</si>
  <si>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</si>
  <si>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</si>
  <si>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</si>
  <si>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</si>
  <si>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</si>
  <si>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</si>
  <si>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</si>
  <si>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</si>
  <si>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</si>
  <si>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</si>
  <si>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</si>
  <si>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</si>
  <si>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</si>
  <si>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</si>
  <si>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</si>
  <si>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</si>
  <si>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</si>
  <si>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</si>
  <si>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</si>
  <si>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</si>
  <si>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</si>
  <si>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</si>
  <si>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</si>
  <si>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</si>
  <si>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</si>
  <si>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</si>
  <si>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</si>
  <si>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</si>
  <si>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</si>
  <si>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</si>
  <si>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</si>
  <si>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</si>
  <si>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</si>
  <si>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</si>
  <si>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</si>
  <si>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</si>
  <si>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</si>
  <si>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</si>
  <si>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</si>
  <si>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</si>
  <si>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</si>
  <si>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</si>
  <si>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</si>
  <si>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</si>
  <si>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</si>
  <si>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</si>
  <si>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</si>
  <si>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</si>
  <si>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</si>
  <si>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</si>
  <si>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</si>
  <si>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</si>
  <si>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</si>
  <si>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</si>
  <si>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</si>
  <si>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</si>
  <si>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</si>
  <si>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</si>
  <si>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</si>
  <si>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</si>
  <si>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</si>
  <si>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</si>
  <si>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</si>
  <si>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</si>
  <si>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</si>
  <si>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</si>
  <si>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</si>
  <si>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</si>
  <si>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</si>
  <si>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</si>
  <si>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</si>
  <si>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</si>
  <si>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</si>
  <si>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</si>
  <si>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</si>
  <si>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</si>
  <si>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</si>
  <si>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</si>
  <si>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</si>
  <si>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</si>
  <si>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</si>
  <si>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</si>
  <si>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</si>
  <si>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</si>
  <si>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</si>
  <si>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</si>
  <si>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</si>
  <si>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</si>
  <si>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</si>
  <si>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</si>
  <si>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</si>
  <si>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</si>
  <si>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</si>
  <si>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</si>
  <si>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</si>
  <si>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</si>
  <si>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</si>
  <si>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</si>
  <si>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</si>
  <si>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</si>
  <si>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</si>
  <si>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</si>
  <si>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</si>
  <si>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</si>
  <si>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</si>
  <si>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</si>
  <si>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</si>
  <si>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</si>
  <si>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</si>
  <si>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</si>
  <si>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</si>
  <si>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</si>
  <si>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</si>
  <si>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</si>
  <si>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</si>
  <si>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</si>
  <si>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</si>
  <si>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</si>
  <si>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</si>
  <si>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</si>
  <si>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</si>
  <si>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</si>
  <si>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</si>
  <si>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</si>
  <si>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</si>
  <si>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</si>
  <si>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</si>
  <si>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</si>
  <si>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</si>
  <si>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</si>
  <si>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</si>
  <si>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</si>
  <si>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</si>
  <si>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</si>
  <si>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</si>
  <si>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</si>
  <si>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</si>
  <si>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</si>
  <si>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</si>
  <si>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</si>
  <si>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</si>
  <si>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</si>
  <si>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</si>
  <si>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</si>
  <si>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</si>
  <si>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</si>
  <si>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</si>
  <si>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</si>
  <si>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</si>
  <si>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</si>
  <si>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</si>
  <si>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</si>
  <si>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</si>
  <si>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</si>
  <si>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</si>
  <si>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</si>
  <si>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</si>
  <si>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</si>
  <si>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</si>
  <si>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</si>
  <si>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</si>
  <si>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</si>
  <si>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</si>
  <si>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</si>
  <si>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</si>
  <si>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</si>
  <si>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</si>
  <si>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</si>
  <si>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</si>
  <si>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</si>
  <si>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</si>
  <si>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</si>
  <si>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</si>
  <si>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</si>
  <si>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</si>
  <si>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</si>
  <si>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</si>
  <si>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</si>
  <si>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</si>
  <si>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</si>
  <si>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</si>
  <si>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</si>
  <si>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</si>
  <si>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</si>
  <si>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</si>
  <si>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</si>
  <si>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</si>
  <si>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</si>
  <si>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</si>
  <si>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</si>
  <si>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</si>
  <si>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</si>
  <si>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</si>
  <si>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</si>
  <si>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</si>
  <si>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</si>
  <si>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</si>
  <si>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</si>
  <si>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</si>
  <si>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</si>
  <si>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</si>
  <si>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</si>
  <si>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</si>
  <si>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</si>
  <si>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</si>
  <si>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</si>
  <si>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</si>
  <si>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</si>
  <si>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</si>
  <si>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</si>
  <si>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</si>
  <si>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</si>
  <si>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</si>
  <si>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</si>
  <si>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</si>
  <si>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</si>
  <si>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</si>
  <si>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</si>
  <si>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</si>
  <si>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</si>
  <si>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</si>
  <si>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</si>
  <si>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</si>
  <si>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</si>
  <si>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</si>
  <si>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</si>
  <si>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</si>
  <si>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</si>
  <si>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</si>
  <si>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</si>
  <si>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</si>
  <si>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</si>
  <si>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</si>
  <si>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</si>
  <si>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</si>
  <si>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</si>
  <si>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</si>
  <si>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</si>
  <si>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</si>
  <si>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</si>
  <si>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</si>
  <si>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</si>
  <si>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</si>
  <si>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</si>
  <si>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</si>
  <si>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</si>
  <si>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</si>
  <si>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</si>
  <si>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</si>
  <si>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</si>
  <si>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</si>
  <si>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</si>
  <si>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</si>
  <si>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</si>
  <si>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</si>
  <si>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</si>
  <si>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</si>
  <si>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</si>
  <si>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</si>
  <si>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</si>
  <si>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</si>
  <si>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</si>
  <si>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</si>
  <si>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</si>
  <si>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</si>
  <si>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</si>
  <si>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</si>
  <si>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</si>
  <si>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</si>
  <si>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</si>
  <si>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</si>
  <si>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</si>
  <si>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</si>
  <si>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</si>
  <si>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</si>
  <si>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</si>
  <si>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</si>
  <si>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</si>
  <si>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</si>
  <si>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</si>
  <si>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</si>
  <si>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</si>
  <si>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</si>
  <si>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</si>
  <si>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</si>
  <si>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</si>
  <si>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</si>
  <si>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</si>
  <si>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</si>
  <si>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</si>
  <si>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</si>
  <si>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</si>
  <si>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</si>
  <si>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</si>
  <si>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</si>
  <si>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</si>
  <si>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</si>
  <si>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</si>
  <si>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</si>
  <si>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</si>
  <si>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</si>
  <si>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</si>
  <si>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</si>
  <si>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</si>
  <si>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</si>
  <si>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</si>
  <si>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</si>
  <si>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</si>
  <si>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</si>
  <si>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</si>
  <si>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</si>
  <si>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</si>
  <si>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</si>
  <si>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</si>
  <si>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</si>
  <si>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</si>
  <si>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</si>
  <si>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</si>
  <si>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</si>
  <si>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</si>
  <si>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</si>
  <si>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</si>
  <si>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</si>
  <si>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</si>
  <si>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</si>
  <si>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</si>
  <si>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</si>
  <si>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</si>
  <si>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</si>
  <si>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</si>
  <si>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</si>
  <si>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</si>
  <si>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</si>
  <si>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</si>
  <si>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</si>
  <si>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</si>
  <si>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</si>
  <si>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</si>
  <si>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</si>
  <si>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</si>
  <si>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</si>
  <si>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</si>
  <si>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</si>
  <si>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</si>
  <si>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</si>
  <si>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</si>
  <si>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</si>
  <si>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</si>
  <si>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</si>
  <si>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</si>
  <si>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</si>
  <si>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</si>
  <si>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</si>
  <si>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</si>
  <si>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</si>
  <si>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</si>
  <si>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</si>
  <si>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</si>
  <si>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</si>
  <si>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</si>
  <si>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</si>
  <si>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</si>
  <si>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</si>
  <si>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</si>
  <si>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</si>
  <si>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</si>
  <si>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</si>
  <si>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</si>
  <si>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</si>
  <si>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</si>
  <si>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</si>
  <si>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</si>
  <si>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</si>
  <si>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</si>
  <si>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</si>
  <si>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</si>
  <si>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</si>
  <si>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</si>
  <si>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</si>
  <si>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</si>
  <si>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</si>
  <si>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</si>
  <si>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</si>
  <si>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</si>
  <si>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</si>
  <si>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</si>
  <si>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</si>
  <si>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</si>
  <si>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</si>
  <si>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</si>
  <si>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</si>
  <si>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</si>
  <si>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</si>
  <si>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</si>
  <si>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</si>
  <si>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</si>
  <si>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</si>
  <si>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</si>
  <si>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</si>
  <si>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</si>
  <si>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</si>
  <si>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</si>
  <si>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</si>
  <si>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</si>
  <si>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</si>
  <si>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</si>
  <si>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</si>
  <si>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</si>
  <si>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</si>
  <si>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</si>
  <si>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</si>
  <si>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</si>
  <si>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</si>
  <si>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</si>
  <si>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</si>
  <si>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</si>
  <si>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</si>
  <si>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</si>
  <si>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</si>
  <si>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</si>
  <si>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</si>
  <si>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</si>
  <si>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</si>
  <si>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</si>
  <si>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</si>
  <si>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</si>
  <si>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</si>
  <si>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</si>
  <si>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</si>
  <si>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</si>
  <si>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</si>
  <si>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</si>
  <si>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</si>
  <si>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</si>
  <si>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</si>
  <si>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</si>
  <si>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</si>
  <si>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</si>
  <si>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</si>
  <si>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</si>
  <si>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</si>
  <si>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</si>
  <si>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</si>
  <si>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</si>
  <si>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</si>
  <si>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</si>
  <si>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</si>
  <si>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</si>
  <si>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</si>
  <si>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</si>
  <si>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</si>
  <si>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</si>
  <si>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</si>
  <si>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</si>
  <si>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</si>
  <si>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</si>
  <si>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</si>
  <si>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</si>
  <si>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</si>
  <si>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</si>
  <si>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</si>
  <si>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</si>
  <si>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</si>
  <si>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</si>
  <si>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</si>
  <si>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</si>
  <si>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</si>
  <si>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</si>
  <si>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</si>
  <si>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</si>
  <si>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</si>
  <si>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</si>
  <si>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</si>
  <si>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</si>
  <si>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</si>
  <si>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</si>
  <si>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</si>
  <si>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</si>
  <si>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</si>
  <si>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</si>
  <si>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</si>
  <si>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</si>
  <si>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</si>
  <si>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</si>
  <si>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</si>
  <si>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</si>
  <si>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</si>
  <si>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</si>
  <si>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</si>
  <si>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</si>
  <si>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</si>
  <si>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</si>
  <si>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</si>
  <si>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</si>
  <si>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</si>
  <si>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</si>
  <si>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</si>
  <si>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</si>
  <si>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</si>
  <si>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</si>
  <si>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</si>
  <si>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</si>
  <si>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</si>
  <si>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</si>
  <si>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</si>
  <si>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</si>
  <si>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</si>
  <si>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</si>
  <si>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</si>
  <si>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</si>
  <si>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</si>
  <si>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</si>
  <si>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</si>
  <si>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</si>
  <si>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</si>
  <si>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</si>
  <si>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</si>
  <si>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</si>
  <si>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</si>
  <si>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</si>
  <si>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</si>
  <si>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</si>
  <si>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</si>
  <si>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</si>
  <si>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</si>
  <si>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</si>
  <si>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</si>
  <si>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</si>
  <si>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</si>
  <si>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</si>
  <si>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</si>
  <si>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</si>
  <si>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</si>
  <si>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</si>
  <si>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</si>
  <si>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</si>
  <si>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</si>
  <si>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</si>
  <si>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</si>
  <si>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</si>
  <si>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</si>
  <si>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</si>
  <si>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</si>
  <si>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</si>
  <si>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</si>
  <si>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</si>
  <si>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</si>
  <si>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</si>
  <si>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</si>
  <si>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</si>
  <si>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</si>
  <si>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</si>
  <si>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</si>
  <si>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</si>
  <si>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</si>
  <si>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</si>
  <si>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</si>
  <si>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</si>
  <si>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</si>
  <si>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</si>
  <si>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</si>
  <si>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</si>
  <si>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</si>
  <si>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</si>
  <si>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</si>
  <si>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</si>
  <si>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</si>
  <si>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</si>
  <si>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</si>
  <si>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</si>
  <si>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</si>
  <si>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</si>
  <si>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</si>
  <si>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</si>
  <si>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</si>
  <si>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</si>
  <si>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</si>
  <si>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</si>
  <si>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</si>
  <si>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</si>
  <si>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</si>
  <si>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</si>
  <si>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</si>
  <si>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</si>
  <si>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</si>
  <si>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</si>
  <si>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</si>
  <si>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</si>
  <si>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</si>
  <si>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</si>
  <si>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</si>
  <si>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</si>
  <si>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</si>
  <si>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</si>
  <si>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</si>
  <si>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</si>
  <si>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</si>
  <si>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</si>
  <si>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</si>
  <si>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</si>
  <si>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</si>
  <si>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</si>
  <si>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</si>
  <si>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</si>
  <si>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</si>
  <si>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</si>
  <si>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</si>
  <si>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</si>
  <si>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</si>
  <si>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</si>
  <si>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</si>
  <si>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</si>
  <si>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</si>
  <si>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</si>
  <si>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</si>
  <si>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</si>
  <si>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</si>
  <si>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</si>
  <si>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</si>
  <si>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</si>
  <si>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</si>
  <si>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</si>
  <si>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</si>
  <si>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</si>
  <si>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</si>
  <si>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</si>
  <si>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</si>
  <si>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</si>
  <si>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</si>
  <si>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</si>
  <si>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</si>
  <si>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</si>
  <si>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</si>
  <si>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</si>
  <si>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</si>
  <si>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</si>
  <si>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</si>
  <si>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</si>
  <si>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</si>
  <si>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</si>
  <si>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</si>
  <si>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</si>
  <si>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</si>
  <si>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</si>
  <si>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</si>
  <si>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</si>
  <si>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</si>
  <si>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</si>
  <si>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</si>
  <si>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</si>
  <si>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</si>
  <si>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</si>
  <si>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</si>
  <si>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</si>
  <si>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</si>
  <si>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</si>
  <si>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</si>
  <si>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</si>
  <si>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</si>
  <si>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</si>
  <si>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</si>
  <si>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</si>
  <si>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</si>
  <si>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</si>
  <si>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</si>
  <si>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</si>
  <si>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</si>
  <si>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</si>
  <si>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</si>
  <si>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</si>
  <si>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</si>
  <si>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</si>
  <si>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</si>
  <si>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</si>
  <si>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</si>
  <si>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</si>
  <si>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</si>
  <si>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</si>
  <si>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</si>
  <si>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</si>
  <si>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</si>
  <si>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</si>
  <si>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</si>
  <si>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</si>
  <si>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</si>
  <si>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</si>
  <si>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</si>
  <si>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</si>
  <si>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</si>
  <si>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</si>
  <si>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</si>
  <si>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</si>
  <si>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</si>
  <si>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</si>
  <si>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</si>
  <si>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</si>
  <si>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</si>
  <si>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</si>
  <si>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</si>
  <si>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</si>
  <si>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</si>
  <si>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</si>
  <si>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</si>
  <si>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</si>
  <si>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</si>
  <si>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</si>
  <si>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</si>
  <si>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</si>
  <si>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</si>
  <si>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</si>
  <si>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</si>
  <si>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</si>
  <si>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</si>
  <si>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</si>
  <si>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</si>
  <si>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</si>
  <si>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</si>
  <si>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</si>
  <si>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</si>
  <si>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</si>
  <si>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</si>
  <si>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</si>
  <si>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</si>
  <si>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</si>
  <si>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</si>
  <si>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</si>
  <si>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</si>
  <si>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</si>
  <si>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</si>
  <si>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</si>
  <si>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</si>
  <si>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</si>
  <si>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</si>
  <si>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</si>
  <si>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</si>
  <si>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</si>
  <si>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</si>
  <si>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</si>
  <si>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</si>
  <si>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</si>
  <si>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</si>
  <si>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</si>
  <si>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</si>
  <si>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</si>
  <si>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</si>
  <si>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</si>
  <si>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</si>
  <si>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</si>
  <si>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</si>
  <si>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</si>
  <si>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</si>
  <si>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</si>
  <si>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</si>
  <si>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</si>
  <si>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</si>
  <si>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</si>
  <si>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</si>
  <si>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</si>
  <si>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</si>
  <si>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</si>
  <si>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</si>
  <si>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</si>
  <si>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</si>
  <si>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</si>
  <si>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</si>
  <si>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</si>
  <si>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</si>
  <si>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</si>
  <si>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</si>
  <si>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</si>
  <si>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</si>
  <si>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</si>
  <si>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</si>
  <si>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</si>
  <si>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</si>
  <si>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</si>
  <si>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</si>
  <si>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</si>
  <si>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</si>
  <si>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</si>
  <si>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</si>
  <si>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</si>
  <si>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</si>
  <si>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</si>
  <si>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</si>
  <si>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</si>
  <si>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</si>
  <si>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</si>
  <si>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</si>
  <si>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</si>
  <si>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</si>
  <si>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</si>
  <si>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</si>
  <si>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</si>
  <si>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</si>
  <si>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</si>
  <si>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</si>
  <si>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</si>
  <si>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</si>
  <si>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</si>
  <si>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</si>
  <si>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</si>
  <si>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</si>
  <si>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</si>
  <si>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</si>
  <si>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</si>
  <si>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</si>
  <si>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</si>
  <si>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</si>
  <si>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</si>
  <si>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</si>
  <si>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</si>
  <si>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</si>
  <si>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</si>
  <si>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</si>
  <si>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</si>
  <si>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</si>
  <si>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</si>
  <si>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</si>
  <si>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</si>
  <si>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</si>
  <si>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</si>
  <si>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</si>
  <si>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</si>
  <si>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</si>
  <si>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</si>
  <si>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</si>
  <si>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</si>
  <si>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</si>
  <si>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</si>
  <si>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</si>
  <si>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</si>
  <si>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</si>
  <si>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</si>
  <si>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</si>
  <si>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</si>
  <si>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</si>
  <si>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</si>
  <si>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</si>
  <si>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</si>
  <si>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</si>
  <si>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</si>
  <si>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</si>
  <si>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</si>
  <si>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</si>
  <si>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</si>
  <si>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</si>
  <si>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</si>
  <si>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</si>
  <si>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</si>
  <si>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</si>
  <si>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</si>
  <si>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</si>
  <si>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</si>
  <si>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</si>
  <si>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</si>
  <si>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</si>
  <si>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</si>
  <si>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</si>
  <si>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</si>
  <si>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</si>
  <si>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</si>
  <si>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</si>
  <si>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</si>
  <si>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</si>
  <si>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</si>
  <si>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</si>
  <si>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</si>
  <si>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</si>
  <si>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</si>
  <si>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</si>
  <si>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</si>
  <si>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</si>
  <si>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</si>
  <si>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</si>
  <si>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</si>
  <si>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</si>
  <si>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</si>
  <si>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</si>
  <si>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</si>
  <si>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</si>
  <si>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</si>
  <si>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</si>
  <si>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</si>
  <si>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</si>
  <si>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</si>
  <si>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</si>
  <si>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</si>
  <si>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</si>
  <si>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</si>
  <si>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</si>
  <si>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</si>
  <si>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</si>
  <si>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</si>
  <si>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</si>
  <si>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</si>
  <si>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</si>
  <si>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</si>
  <si>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</si>
  <si>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</si>
  <si>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</si>
  <si>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</si>
  <si>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</si>
  <si>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</si>
  <si>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</si>
  <si>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</si>
  <si>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</si>
  <si>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</si>
  <si>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</si>
  <si>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</si>
  <si>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</si>
  <si>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</si>
  <si>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</si>
  <si>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</si>
  <si>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</si>
  <si>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</si>
  <si>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</si>
  <si>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</si>
  <si>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</si>
  <si>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</si>
  <si>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</si>
  <si>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</si>
  <si>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</si>
  <si>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</si>
  <si>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</si>
  <si>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</si>
  <si>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</si>
  <si>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</si>
  <si>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</si>
  <si>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</si>
  <si>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</si>
  <si>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</si>
  <si>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</si>
  <si>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</si>
  <si>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</si>
  <si>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</si>
  <si>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</si>
  <si>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</si>
  <si>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</si>
  <si>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</si>
  <si>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</si>
  <si>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</si>
  <si>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</si>
  <si>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</si>
  <si>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</si>
  <si>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</si>
  <si>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</si>
  <si>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</si>
  <si>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</si>
  <si>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</si>
  <si>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</si>
  <si>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</si>
  <si>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</si>
  <si>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</si>
  <si>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</si>
  <si>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</si>
  <si>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</si>
  <si>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</si>
  <si>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</si>
  <si>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</si>
  <si>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</si>
  <si>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</si>
  <si>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</si>
  <si>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</si>
  <si>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</si>
  <si>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</si>
  <si>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</si>
  <si>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</si>
  <si>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</si>
  <si>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</si>
  <si>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</si>
  <si>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</si>
  <si>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</si>
  <si>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</si>
  <si>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</si>
  <si>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</si>
  <si>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</si>
  <si>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</si>
  <si>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</si>
  <si>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</si>
  <si>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</si>
  <si>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</si>
  <si>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</si>
  <si>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</si>
  <si>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</si>
  <si>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</si>
  <si>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</si>
  <si>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</si>
  <si>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</si>
  <si>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</si>
  <si>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</si>
  <si>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</si>
  <si>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</si>
  <si>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</si>
  <si>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</si>
  <si>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</si>
  <si>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</si>
  <si>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</si>
  <si>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</si>
  <si>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</si>
  <si>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</si>
  <si>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</si>
  <si>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</si>
  <si>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</si>
  <si>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</si>
  <si>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</si>
  <si>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</si>
  <si>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</si>
  <si>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</si>
  <si>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</si>
  <si>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</si>
  <si>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</si>
  <si>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</si>
  <si>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</si>
  <si>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</si>
  <si>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</si>
  <si>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</si>
  <si>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</si>
  <si>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</si>
  <si>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</si>
  <si>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</si>
  <si>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</si>
  <si>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</si>
  <si>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</si>
  <si>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</si>
  <si>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</si>
  <si>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</si>
  <si>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</si>
  <si>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</si>
  <si>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</si>
  <si>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</si>
  <si>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</si>
  <si>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</si>
  <si>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</si>
  <si>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</si>
  <si>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</si>
  <si>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</si>
  <si>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</si>
  <si>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</si>
  <si>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</si>
  <si>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</si>
  <si>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</si>
  <si>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</si>
  <si>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</si>
  <si>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</si>
  <si>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</si>
  <si>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</si>
  <si>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</si>
  <si>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</si>
  <si>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</si>
  <si>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</si>
  <si>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</si>
  <si>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</si>
  <si>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</si>
  <si>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</si>
  <si>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</si>
  <si>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</si>
  <si>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</si>
  <si>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</si>
  <si>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</si>
  <si>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</si>
  <si>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</si>
  <si>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</si>
  <si>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</si>
  <si>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</si>
  <si>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</si>
  <si>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</si>
  <si>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</si>
  <si>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</si>
  <si>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</si>
  <si>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</si>
  <si>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</si>
  <si>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</si>
  <si>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</si>
  <si>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</si>
  <si>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</si>
  <si>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</si>
  <si>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</si>
  <si>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</si>
  <si>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</si>
  <si>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</si>
  <si>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</si>
  <si>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</si>
  <si>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</si>
  <si>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</si>
  <si>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</si>
  <si>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</si>
  <si>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</si>
  <si>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</si>
  <si>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</si>
  <si>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</si>
  <si>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</si>
  <si>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</si>
  <si>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</si>
  <si>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</si>
  <si>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</si>
  <si>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</si>
  <si>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</si>
  <si>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</si>
  <si>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</si>
  <si>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</si>
  <si>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</si>
  <si>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</si>
  <si>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</si>
  <si>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</si>
  <si>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</si>
  <si>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</si>
  <si>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</si>
  <si>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</si>
  <si>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</si>
  <si>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</si>
  <si>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</si>
  <si>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</si>
  <si>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</si>
  <si>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</si>
  <si>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</si>
  <si>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</si>
  <si>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</si>
  <si>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</si>
  <si>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</si>
  <si>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</si>
  <si>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</si>
  <si>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</si>
  <si>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</si>
  <si>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</si>
  <si>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</si>
  <si>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</si>
  <si>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</si>
  <si>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</si>
  <si>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</si>
  <si>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</si>
  <si>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</si>
  <si>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</si>
  <si>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</si>
  <si>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</si>
  <si>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</si>
  <si>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</si>
  <si>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</si>
  <si>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</si>
  <si>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</si>
  <si>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</si>
  <si>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</si>
  <si>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</si>
  <si>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</si>
  <si>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</si>
  <si>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</si>
  <si>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</si>
  <si>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</si>
  <si>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</si>
  <si>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</si>
  <si>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</si>
  <si>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</si>
  <si>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</si>
  <si>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</si>
  <si>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</si>
  <si>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</si>
  <si>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</si>
  <si>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</si>
  <si>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</si>
  <si>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</si>
  <si>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</si>
  <si>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</si>
  <si>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</si>
  <si>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</si>
  <si>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</si>
  <si>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</si>
  <si>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</si>
  <si>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</si>
  <si>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</si>
  <si>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</si>
  <si>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</si>
  <si>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</si>
  <si>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</si>
  <si>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</si>
  <si>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</si>
  <si>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</si>
  <si>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</si>
  <si>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</si>
  <si>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</si>
  <si>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</si>
  <si>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</si>
  <si>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</si>
  <si>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</si>
  <si>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</si>
  <si>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</si>
  <si>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</si>
  <si>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</si>
  <si>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</si>
  <si>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</si>
  <si>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</si>
  <si>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</si>
  <si>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</si>
  <si>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</si>
  <si>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</si>
  <si>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</si>
  <si>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</si>
  <si>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</si>
  <si>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</si>
  <si>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</si>
  <si>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</si>
  <si>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</si>
  <si>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</si>
  <si>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</si>
  <si>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</si>
  <si>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</si>
  <si>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</si>
  <si>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</si>
  <si>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</si>
  <si>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</si>
  <si>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</si>
  <si>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</si>
  <si>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</si>
  <si>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</si>
  <si>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</si>
  <si>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</si>
  <si>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</si>
  <si>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</si>
  <si>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</si>
  <si>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</si>
  <si>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</si>
  <si>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</si>
  <si>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</si>
  <si>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</si>
  <si>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</si>
  <si>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</si>
  <si>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</si>
  <si>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</si>
  <si>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</si>
  <si>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</si>
  <si>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</si>
  <si>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</si>
  <si>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</si>
  <si>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</si>
  <si>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</si>
  <si>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</si>
  <si>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</si>
  <si>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</si>
  <si>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</si>
  <si>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</si>
  <si>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</si>
  <si>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</si>
  <si>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</si>
  <si>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</si>
  <si>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</si>
  <si>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</si>
  <si>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</si>
  <si>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</si>
  <si>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</si>
  <si>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</si>
  <si>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</si>
  <si>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</si>
  <si>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</si>
  <si>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</si>
  <si>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</si>
  <si>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</si>
  <si>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</si>
  <si>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</si>
  <si>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</si>
  <si>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</si>
  <si>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</si>
  <si>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</si>
  <si>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</si>
  <si>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</si>
  <si>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</si>
  <si>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</si>
  <si>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</si>
  <si>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</si>
  <si>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</si>
  <si>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</si>
  <si>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</si>
  <si>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</si>
  <si>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</si>
  <si>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</si>
  <si>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</si>
  <si>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</si>
  <si>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</si>
  <si>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</si>
  <si>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</si>
  <si>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</si>
  <si>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</si>
  <si>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</si>
  <si>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</si>
  <si>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</si>
  <si>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</si>
  <si>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</si>
  <si>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</si>
  <si>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</si>
  <si>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</si>
  <si>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</si>
  <si>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</si>
  <si>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</si>
  <si>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</si>
  <si>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</si>
  <si>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</si>
  <si>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</si>
  <si>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</si>
  <si>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</si>
  <si>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</si>
  <si>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</si>
  <si>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</si>
  <si>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</si>
  <si>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</si>
  <si>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</si>
  <si>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</si>
  <si>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</si>
  <si>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</si>
  <si>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</si>
  <si>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</si>
  <si>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</si>
  <si>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</si>
  <si>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</si>
  <si>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</si>
  <si>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</si>
  <si>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</si>
  <si>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</si>
  <si>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</si>
  <si>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</si>
  <si>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</si>
  <si>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</si>
  <si>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</si>
  <si>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</si>
  <si>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</si>
  <si>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</si>
  <si>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</si>
  <si>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</si>
  <si>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</si>
  <si>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</si>
  <si>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</si>
  <si>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</si>
  <si>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</si>
  <si>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</si>
  <si>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</si>
  <si>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</si>
  <si>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</si>
  <si>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</si>
  <si>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</si>
  <si>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</si>
  <si>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</si>
  <si>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</si>
  <si>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</si>
  <si>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</si>
  <si>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</si>
  <si>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</si>
  <si>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</si>
  <si>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</si>
  <si>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</si>
  <si>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</si>
  <si>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</si>
  <si>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</si>
  <si>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</si>
  <si>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</si>
  <si>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</si>
  <si>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</si>
  <si>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</si>
  <si>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</si>
  <si>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</si>
  <si>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</si>
  <si>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</si>
  <si>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</si>
  <si>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</si>
  <si>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</si>
  <si>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</si>
  <si>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</si>
  <si>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</si>
  <si>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</si>
  <si>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</si>
  <si>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</si>
  <si>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</si>
  <si>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</si>
  <si>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</si>
  <si>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</si>
  <si>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</si>
  <si>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</si>
  <si>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</si>
  <si>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</si>
  <si>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</si>
  <si>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</si>
  <si>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</si>
  <si>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</si>
  <si>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</si>
  <si>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</si>
  <si>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</si>
  <si>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</si>
  <si>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</si>
  <si>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</si>
  <si>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</si>
  <si>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</si>
  <si>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</si>
  <si>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</si>
  <si>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</si>
  <si>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</si>
  <si>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</si>
  <si>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</si>
  <si>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</si>
  <si>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</si>
  <si>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</si>
  <si>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</si>
  <si>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</si>
  <si>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</si>
  <si>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</si>
  <si>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</si>
  <si>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</si>
  <si>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</si>
  <si>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</si>
  <si>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</si>
  <si>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</si>
  <si>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</si>
  <si>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</si>
  <si>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</si>
  <si>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</si>
  <si>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</si>
  <si>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</si>
  <si>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</si>
  <si>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</si>
  <si>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</si>
  <si>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</si>
  <si>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</si>
  <si>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</si>
  <si>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</si>
  <si>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</si>
  <si>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</si>
  <si>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</si>
  <si>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</si>
  <si>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</si>
  <si>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</si>
  <si>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</si>
  <si>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</si>
  <si>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</si>
  <si>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</si>
  <si>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</si>
  <si>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</si>
  <si>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</si>
  <si>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</si>
  <si>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</si>
  <si>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</si>
  <si>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</si>
  <si>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</si>
  <si>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</si>
  <si>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</si>
  <si>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</si>
  <si>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</si>
  <si>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</si>
  <si>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</si>
  <si>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</si>
  <si>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</si>
  <si>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</si>
  <si>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</si>
  <si>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</si>
  <si>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</si>
  <si>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</si>
  <si>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</si>
  <si>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</si>
  <si>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</si>
  <si>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</si>
  <si>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</si>
  <si>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</si>
  <si>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</si>
  <si>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</si>
  <si>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</si>
  <si>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</si>
  <si>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</si>
  <si>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</si>
  <si>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</si>
  <si>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</si>
  <si>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</si>
  <si>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</si>
  <si>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</si>
  <si>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</si>
  <si>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</si>
  <si>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</si>
  <si>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</si>
  <si>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</si>
  <si>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</si>
  <si>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</si>
  <si>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</si>
  <si>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</si>
  <si>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</si>
  <si>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</si>
  <si>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</si>
  <si>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</si>
  <si>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</si>
  <si>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</si>
  <si>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</si>
  <si>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</si>
  <si>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</si>
  <si>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</si>
  <si>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</si>
  <si>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</si>
  <si>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</si>
  <si>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</si>
  <si>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</si>
  <si>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</si>
  <si>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</si>
  <si>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</si>
  <si>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</si>
  <si>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</si>
  <si>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</si>
  <si>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</si>
  <si>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</si>
  <si>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</si>
  <si>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</si>
  <si>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</si>
  <si>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</si>
  <si>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</si>
  <si>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</si>
  <si>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</si>
  <si>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</si>
  <si>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</si>
  <si>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</si>
  <si>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</si>
  <si>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</si>
  <si>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</si>
  <si>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</si>
  <si>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</si>
  <si>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</si>
  <si>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</si>
  <si>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</si>
  <si>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</si>
  <si>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</si>
  <si>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</si>
  <si>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</si>
  <si>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</si>
  <si>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</si>
  <si>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</si>
  <si>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</si>
  <si>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</si>
  <si>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</si>
  <si>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</si>
  <si>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</si>
  <si>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</si>
  <si>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</si>
  <si>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</si>
  <si>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</si>
  <si>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</si>
  <si>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</si>
  <si>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</si>
  <si>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MCD, BDE , BDA, BDB, BDD, BDP, BDH</t>
  </si>
  <si>
    <t>B BP BM BR, SB2, SB3, SUB, SSN, SSF, SIM, RVB, MTI</t>
  </si>
  <si>
    <t>ATP, HTH, TTH, TMR, TPR</t>
  </si>
  <si>
    <t>FPI, FSD, SE1, SE2, SE3, SE5, SE6, SE8</t>
  </si>
  <si>
    <t>Mars 2025</t>
  </si>
  <si>
    <t>Avril 2025</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</si>
  <si>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</si>
  <si>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</si>
  <si>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</si>
  <si>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</si>
  <si>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</si>
  <si>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</si>
  <si>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</si>
  <si>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</si>
  <si>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</si>
  <si>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</si>
  <si>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</si>
  <si>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</si>
  <si>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</si>
  <si>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</si>
  <si>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</si>
  <si>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</si>
  <si>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</si>
  <si>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</si>
  <si>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</si>
  <si>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</si>
  <si>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</si>
  <si>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</si>
  <si>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</si>
  <si>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</si>
  <si>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</si>
  <si>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</si>
  <si>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</si>
  <si>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</si>
  <si>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</si>
  <si>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</si>
  <si>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</si>
  <si>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</si>
  <si>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</si>
  <si>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</si>
  <si>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</si>
  <si>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</si>
  <si>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</si>
  <si>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</si>
  <si>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</si>
  <si>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</si>
  <si>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</si>
  <si>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</si>
  <si>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</si>
  <si>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</si>
  <si>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</si>
  <si>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IK IKP, IKM, IKS, IF, IFA, IFO, IFR, IFN, IFP, IFS, PPS, FRD, FAD, TSA, IFV, TMK, TVB, APM, ARL, DRA, NMI, PLL, RAB, RAM, RAO, RAV, RIC, RIM, RPE, RPB, RSC, RSM, TER, VIC, VIM, VSC, VSM , BTC, STC, PR1, PR2, PR3</t>
  </si>
  <si>
    <t>IF, IFA, IK IKP, IKM, IKS, TSA, TMO, TVB, BTC, STC, IFS, IFN, PR1, PR2, PR3</t>
  </si>
  <si>
    <t>IF, IFA, IK IKP, IKM, IKS, TSA, TMY, TVB, IFS, IFN, PR1, PR2, PR3</t>
  </si>
  <si>
    <t>AMP, POD, TSA, TMP, TVB, BTC, STC POT, BPS, SPS, BRG, SRG, BMO, SMO, EEP, APS, PSS,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</si>
  <si>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</si>
  <si>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</si>
  <si>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</si>
  <si>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</si>
  <si>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</si>
  <si>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</si>
  <si>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Juillet 2025</t>
  </si>
  <si>
    <t>MNG</t>
  </si>
  <si>
    <t>INJ. MENINGO ACWY</t>
  </si>
  <si>
    <t>PML</t>
  </si>
  <si>
    <t>Protections menstruelles</t>
  </si>
  <si>
    <t>Août 2025</t>
  </si>
  <si>
    <t xml:space="preserve">Intégration de l'acte MNG : INJ. MENINGO ACWY selon la spécialité exécutant dans les lignes "Autres honoraires" des médecins libéraux,  "Autres actes" des infirmiers ou "Autres" des médicaments 
Intégration de l'acte PML : PROTECTIONS MENSTRUELLES dans la ligne "Autres" des médicaments </t>
  </si>
  <si>
    <t xml:space="preserve">Intégration de l'acte MNG : INJ. MENINGO ACWY selon la spécialité exécutant dans les lignes "Autres honoraires" des médecins libéraux,  "Total Infirmiers libéraux" ou "Total Médicaments" 
Intégration de l'acte PML : PROTECTIONS MENSTRUELLES dans la ligne "Total Médicaments" </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</si>
  <si>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 MNG</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</si>
  <si>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 MNG</t>
  </si>
  <si>
    <t>MM et HS, CMD, CMF, CMT, CDI, CDS, CDF, IG, IGA, IGB, IC, IGM, IGP, IVE, ICS, TTE, TDT, TCP, TEP, RNO, TLC, TLE, PPS, FHV, IPE, TSA, TSM, TCG , FFC, FFV, TC, SP1, SP2, TE1, TE2, DSP, MSF, BTC, STC, BDX, BRP, SFR, FA, FMN, RDV, PR1, PR2, PR3, MNG</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</si>
  <si>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 MNG</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</si>
  <si>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 MNG</t>
  </si>
  <si>
    <t>MSQ,  DDO,  DTG, OTO, RTG, DAD, PMR, OAT, EPT, HP1, HP2, PR1, PR2, PR3, MNG, PML</t>
  </si>
  <si>
    <t>Septembre 2025</t>
  </si>
  <si>
    <t>Octobre 2025</t>
  </si>
  <si>
    <t>Novembre 2025</t>
  </si>
  <si>
    <t>GL1</t>
  </si>
  <si>
    <t>CONSULTATION DE SORTIE D’HOSPITALISATION</t>
  </si>
  <si>
    <t>GL2</t>
  </si>
  <si>
    <t>CONSULTATION DE DEPRESCRIPTION DE PATIENTS HYPERPOLYMEDIQUES</t>
  </si>
  <si>
    <t>GL3</t>
  </si>
  <si>
    <t>CONSULTATION LONGUE D’ORIENTATION VERS UN PARCOURS MEDICO-SOCIAL</t>
  </si>
  <si>
    <t>MVR</t>
  </si>
  <si>
    <t>MAJORATION VISITE DELAI COURT SAS</t>
  </si>
  <si>
    <t>MDM</t>
  </si>
  <si>
    <t>MAJORATION DE DEPLACEMENT EN MONTAGNE</t>
  </si>
  <si>
    <t>EQR</t>
  </si>
  <si>
    <t>AUTRES ACTES TECHN (HORS NGAP)</t>
  </si>
  <si>
    <t>EQA</t>
  </si>
  <si>
    <t>Prélèvement/ saignée</t>
  </si>
  <si>
    <t>EQB</t>
  </si>
  <si>
    <t>Injection (toutes voies d'abord), hors vaccination</t>
  </si>
  <si>
    <t>EQC</t>
  </si>
  <si>
    <t>Vaccination/ test tuberculinique</t>
  </si>
  <si>
    <t>EQD</t>
  </si>
  <si>
    <t>Pansements et soins de plaie</t>
  </si>
  <si>
    <t>EQE</t>
  </si>
  <si>
    <t>Soins infirmiers sur l'appareil digestif</t>
  </si>
  <si>
    <t>EQP</t>
  </si>
  <si>
    <t>SOINS RELATIONNELS (HORS NGAP)</t>
  </si>
  <si>
    <t>EQQ</t>
  </si>
  <si>
    <t>SOINS DE NURSING</t>
  </si>
  <si>
    <t>EQM</t>
  </si>
  <si>
    <t>SURVEILLANCE PRADO OU RAAC</t>
  </si>
  <si>
    <t>EQN</t>
  </si>
  <si>
    <t>COORD/TRANSMISSIONS (HORS NGAP)</t>
  </si>
  <si>
    <t>EQO</t>
  </si>
  <si>
    <t>ACTES DEPISTAGE/PREV (HORS NGAP)</t>
  </si>
  <si>
    <t>EQF</t>
  </si>
  <si>
    <t>SOINS INFIRMIERS APP GENITO URIN</t>
  </si>
  <si>
    <t>EQI</t>
  </si>
  <si>
    <t>SOINS INFIRMIERS APP RESPIRATOIRE</t>
  </si>
  <si>
    <t>EQJ</t>
  </si>
  <si>
    <t>ADM/SURV THERAP ORALE</t>
  </si>
  <si>
    <t>EQK</t>
  </si>
  <si>
    <t>SOINS/SURV DE PERFUSION</t>
  </si>
  <si>
    <t>EQL</t>
  </si>
  <si>
    <t>SOINS/SURV DE DIABETE</t>
  </si>
  <si>
    <t>DFG</t>
  </si>
  <si>
    <t>DETECTION FRAGILITE SENIOR MILIEU THERMAL</t>
  </si>
  <si>
    <t>TBA</t>
  </si>
  <si>
    <t>TRANSPORT BARIATRIQUE</t>
  </si>
  <si>
    <t>ONC</t>
  </si>
  <si>
    <t>SUPPLEMENT ONCOLOGIE</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</si>
  <si>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
-Intégration de l'acte ONC : SUPPLEMENT ONCOLOGIE   dans la ligne " Autres dépenses"</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</si>
  <si>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t>
  </si>
  <si>
    <t>AAD, ATU, ENT, EXH, FFM, FJA, FS/SNS, FSD, FTN, FTR, GHS, MAD, PAS, PH1, PH4/PG4, PH7/PG7, PH8, PHJ, PII, PJ, PME, REA, SE1, SE2, SE3, SF, SRC, STF, ONC</t>
  </si>
  <si>
    <t>APC, APU, C, CA, CCP, CCX, CNP, COE, CRD, CRM, CRN, CRS, CS, FPE, G, GS, MCE, MCG, MCU, MCX, MEG, MGE, MNO, MPC, MPJ, MRT, MSH, MTA, MTX, MU, MUT, U03, U45, COB, COD,  COG, COH, COM, COA, SU3, SAS, SUN, SUF, SU2, SUM, FU1, FU2, FU3, FU4, SNP, VAX, FU0, PE1, PE2, IMT, CP, CEH, CEK, CEG, MVU, SHE, GL1, GL2, GL3</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</si>
  <si>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 GL1, GL2, GL3</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</si>
  <si>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 GL1, GL2, GL3</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</si>
  <si>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 GL1, GL2, GL3</t>
  </si>
  <si>
    <t>APV, ID, IF, IK IKP, IKM, IKS, MD, MDD, MDE, MDI, MDN, V, VA, VG, VGS, VL, VNP, VRD, VRM, VRN, VRS, VS, VU, VSP, MVR, MDM</t>
  </si>
  <si>
    <t>APV, AVY, ID, IF, IK IKP, IKM, IKS, V, VL, VNP, VRD, VRM, VRN, VRS, VS, VSP, MVR, MDM</t>
  </si>
  <si>
    <t>APV, AVY, ID, IF, IK IKP, IKM, IKS, MD, MDD, MDE, MDI, MDN, V, VA, VG, VGS, VL, VNP, VRD, VRM, VRN, VRS, VS, VU, VSP, MVR, MDM</t>
  </si>
  <si>
    <t>V, VS, VNP, VL, VG, VGS, APV, VA, VU, MD, MDD, MDN, MDI, MDE, VRN, VRM, VRD, VRS, ID, IF, IK IKP, IKM, IKS, VL, APV, AVY, VRN, VRM, VRD, VRS, VSP, MVR, MDM</t>
  </si>
  <si>
    <t xml:space="preserve">DI, MM, PPS, MAU, MCI, TSA, TLS, TLL, TLD, BSC, BSB, BSA, MIE, AMX, MIP, PAI, TMI, TVB, BTC, STC, RDI, HP1, HP2, PR1, PR2, PR3, MNG,  EQR, EQA, EQB, EQC, EQD, EQE, EQP, EQQ , EQM, EQN, EQO, EQF, EQI, EQJ, EQK, EQL </t>
  </si>
  <si>
    <t xml:space="preserve">IK IKP, IKM, IKS, IF, IFA, IFO, IFR, IFN, IFP, IFS, PPS, FRD, FAD, TSA, DI, MM, PPS, MAU, MCI, SP1, SP2, IFV, IFI,  TLS, TLL, TLD, BSC, BSB, BSA, MIE, AMX, MIP, PAI, TMI, TMK, TFS, TMO, TMY, TMP, TVB, BTC, STC, AMP, POD, RDI, EEP, APS, PSS, HP1, HP2, PR1, PR2, PR3, MNG,  EQR, EQA, EQB, EQC, EQD, EQE, EQP, EQQ , EQM, EQN, EQO, EQF, EQI, EQJ, EQK, EQL </t>
  </si>
  <si>
    <t>TH1, TH2, TH3, TH4, TH5, MK1, MK2, MK3, MK4, FSB, FKS, TC1, TC2, DFG</t>
  </si>
  <si>
    <t>ABA, FUS, AHG, TBA</t>
  </si>
  <si>
    <t>Décembre 2025</t>
  </si>
  <si>
    <t>Janvier 2026</t>
  </si>
  <si>
    <t>Années 2010 à 2026 pour les séries en dates de remboursement</t>
  </si>
  <si>
    <t>Février 2026</t>
  </si>
  <si>
    <t>-Intégration de l'acte MSO : MAJORATION MSO  dans la ligne "Actes d'orthophonie"</t>
  </si>
  <si>
    <t>-Intégration de l'acte MSO : MAJORATION MSO  dans la ligne "Total Autres auxilaires médicaux libéraux"</t>
  </si>
  <si>
    <t>MSO</t>
  </si>
  <si>
    <t xml:space="preserve">MAJORATION MSO </t>
  </si>
  <si>
    <t>AMO, FOH, FPH, MEO, FTD, MSO</t>
  </si>
  <si>
    <t>Années 2012 à 2026 pour les séries en dates de soins</t>
  </si>
  <si>
    <t>Mars 2026</t>
  </si>
  <si>
    <t>POB</t>
  </si>
  <si>
    <t>PRELEVEMENT ORGANE SOUS CRN</t>
  </si>
  <si>
    <t>POE</t>
  </si>
  <si>
    <t>PRELEVEMENT ORGANE POSE CRN</t>
  </si>
  <si>
    <t>AP2, APE, AMD, IMD, IMI, IPD, SF, ENT, FA1, FJ, FJA, FJC, FSO, FSY, PHJ, PJ, PJE, PMS, SHO, SSM, I01, FMV, HC, LAI, PH1, PH2, PH4/PG4, PH7/ANTI GRIPPE, PH7/PG7, PMR, SNG, TSG, AIS, FDA, FDC, FDO, FDR, FPC, FS/SNS, HN, PAU/AUA, PY1, RP/FS, SD, SUI, I07, I08, I13, I14, I15, I19, POB, POE</t>
  </si>
  <si>
    <t>-Intégration des actes POB : PRELEVEMENT ORGANE SOUS CRN  et POE : PRELEVEMENT ORGANE POSE CRN dans la ligne "Autres"  des établissements privés</t>
  </si>
  <si>
    <t>Total 2026</t>
  </si>
  <si>
    <t>Avril 2026</t>
  </si>
  <si>
    <t>2026</t>
  </si>
  <si>
    <t>Version Mai 2026</t>
  </si>
  <si>
    <t>Extraction datant du 10 juin 2026</t>
  </si>
  <si>
    <t>Mai 2026</t>
  </si>
  <si>
    <t>Séries de remboursements de soins de ville (en date de soins) avec les remboursements à fin mai 2026 (a)  - Non-salariés agricoles (métropole)  - Données provisoires</t>
  </si>
  <si>
    <t>Séries de remboursements de soins de ville (en date de soins) avec les remboursements à fin mai 2026 (a)  - Salariés agricoles (métropole)  - Données provisoires</t>
  </si>
  <si>
    <t>avec les remboursements de mai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</si>
</sst>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6">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7" fillId="0" borderId="21" xfId="0" quotePrefix="1" applyFont="1" applyBorder="1" applyAlignment="1">
      <alignment horizontal="left" vertical="top"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327">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zoomScale="85" zoomScaleNormal="85" workbookViewId="0"/>
  </sheetViews>
  <sheetFormatPr baseColWidth="10" defaultColWidth="11.44140625" defaultRowHeight="14.4" x14ac:dyDescent="0.3"/>
  <cols>
    <col min="1" max="1" width="2.44140625" style="28" customWidth="1"/>
    <col min="2" max="2" width="5.6640625" style="28" customWidth="1"/>
    <col min="3" max="16384" width="11.44140625" style="28"/>
  </cols>
  <sheetData>
    <row r="1" spans="1:22" x14ac:dyDescent="0.3">
      <c r="A1" s="28" t="s">
        <v>1550</v>
      </c>
    </row>
    <row r="3" spans="1:22" x14ac:dyDescent="0.3">
      <c r="B3" s="27" t="s">
        <v>157</v>
      </c>
      <c r="C3" s="27" t="s">
        <v>156</v>
      </c>
    </row>
    <row r="4" spans="1:22" x14ac:dyDescent="0.3">
      <c r="C4" s="28" t="s">
        <v>155</v>
      </c>
    </row>
    <row r="5" spans="1:22" x14ac:dyDescent="0.3">
      <c r="B5" s="27" t="s">
        <v>154</v>
      </c>
      <c r="C5" s="27" t="s">
        <v>153</v>
      </c>
      <c r="U5" s="28" t="s">
        <v>1550</v>
      </c>
    </row>
    <row r="6" spans="1:22" x14ac:dyDescent="0.3">
      <c r="C6" s="28" t="s">
        <v>152</v>
      </c>
    </row>
    <row r="7" spans="1:22" x14ac:dyDescent="0.3">
      <c r="B7" s="27" t="s">
        <v>151</v>
      </c>
      <c r="C7" s="27" t="s">
        <v>150</v>
      </c>
    </row>
    <row r="8" spans="1:22" x14ac:dyDescent="0.3">
      <c r="C8" s="28" t="s">
        <v>149</v>
      </c>
      <c r="V8" s="28" t="s">
        <v>1550</v>
      </c>
    </row>
    <row r="9" spans="1:22" x14ac:dyDescent="0.3">
      <c r="B9" s="27" t="s">
        <v>148</v>
      </c>
      <c r="C9" s="27" t="s">
        <v>147</v>
      </c>
    </row>
    <row r="10" spans="1:22" x14ac:dyDescent="0.3">
      <c r="B10" s="29"/>
      <c r="C10" s="30" t="s">
        <v>146</v>
      </c>
      <c r="D10" s="29"/>
      <c r="E10" s="29"/>
      <c r="F10" s="29"/>
      <c r="G10" s="29"/>
      <c r="H10" s="29"/>
      <c r="I10" s="29"/>
      <c r="J10" s="29"/>
      <c r="K10" s="29"/>
    </row>
    <row r="11" spans="1:22" x14ac:dyDescent="0.3">
      <c r="B11" s="29"/>
      <c r="C11" s="30" t="s">
        <v>1947</v>
      </c>
      <c r="D11" s="29"/>
      <c r="E11" s="29"/>
      <c r="F11" s="29"/>
      <c r="G11" s="29"/>
      <c r="H11" s="29"/>
      <c r="I11" s="29"/>
      <c r="J11" s="29"/>
      <c r="K11" s="29"/>
    </row>
    <row r="12" spans="1:22" x14ac:dyDescent="0.3">
      <c r="B12" s="29"/>
      <c r="C12" s="29" t="s">
        <v>1818</v>
      </c>
      <c r="D12" s="29"/>
      <c r="E12" s="29"/>
      <c r="F12" s="29"/>
      <c r="G12" s="29"/>
      <c r="H12" s="29"/>
      <c r="I12" s="29"/>
      <c r="J12" s="29"/>
      <c r="K12" s="29"/>
    </row>
    <row r="13" spans="1:22" x14ac:dyDescent="0.3">
      <c r="B13" s="29"/>
      <c r="C13" s="30" t="s">
        <v>1948</v>
      </c>
      <c r="D13" s="29"/>
      <c r="E13" s="29"/>
      <c r="F13" s="29"/>
      <c r="G13" s="29"/>
      <c r="H13" s="29"/>
      <c r="I13" s="29"/>
      <c r="J13" s="29"/>
      <c r="K13" s="29"/>
    </row>
    <row r="14" spans="1:22" x14ac:dyDescent="0.3">
      <c r="B14" s="27" t="s">
        <v>145</v>
      </c>
      <c r="C14" s="27" t="s">
        <v>144</v>
      </c>
    </row>
    <row r="15" spans="1:22" x14ac:dyDescent="0.3">
      <c r="C15" s="28" t="s">
        <v>143</v>
      </c>
    </row>
    <row r="16" spans="1:22" x14ac:dyDescent="0.3">
      <c r="B16" s="31" t="s">
        <v>1834</v>
      </c>
      <c r="C16" s="31" t="s">
        <v>1835</v>
      </c>
    </row>
    <row r="17" spans="2:22" x14ac:dyDescent="0.3">
      <c r="B17" s="29"/>
      <c r="C17" s="29" t="s">
        <v>1829</v>
      </c>
    </row>
    <row r="18" spans="2:22" x14ac:dyDescent="0.3">
      <c r="B18" s="31" t="s">
        <v>1836</v>
      </c>
      <c r="C18" s="31" t="s">
        <v>1837</v>
      </c>
    </row>
    <row r="19" spans="2:22" x14ac:dyDescent="0.3">
      <c r="B19" s="29"/>
      <c r="C19" s="29" t="s">
        <v>1833</v>
      </c>
    </row>
    <row r="20" spans="2:22" x14ac:dyDescent="0.3">
      <c r="B20" s="27" t="s">
        <v>142</v>
      </c>
      <c r="C20" s="27" t="s">
        <v>141</v>
      </c>
    </row>
    <row r="21" spans="2:22" x14ac:dyDescent="0.3">
      <c r="C21" s="28" t="s">
        <v>2557</v>
      </c>
    </row>
    <row r="22" spans="2:22" x14ac:dyDescent="0.3">
      <c r="C22" s="28" t="s">
        <v>2564</v>
      </c>
      <c r="V22" s="28" t="s">
        <v>1550</v>
      </c>
    </row>
    <row r="23" spans="2:22" x14ac:dyDescent="0.3">
      <c r="B23" s="27" t="s">
        <v>140</v>
      </c>
      <c r="C23" s="27" t="s">
        <v>139</v>
      </c>
    </row>
    <row r="24" spans="2:22" x14ac:dyDescent="0.3">
      <c r="C24" s="28" t="s">
        <v>138</v>
      </c>
    </row>
    <row r="25" spans="2:22" x14ac:dyDescent="0.3">
      <c r="B25" s="27" t="s">
        <v>137</v>
      </c>
      <c r="C25" s="27" t="s">
        <v>136</v>
      </c>
    </row>
    <row r="26" spans="2:22" x14ac:dyDescent="0.3">
      <c r="C26" s="28" t="s">
        <v>135</v>
      </c>
    </row>
    <row r="27" spans="2:22" x14ac:dyDescent="0.3">
      <c r="B27" s="27" t="s">
        <v>134</v>
      </c>
      <c r="C27" s="27" t="s">
        <v>133</v>
      </c>
    </row>
    <row r="28" spans="2:22" x14ac:dyDescent="0.3">
      <c r="C28" s="28" t="s">
        <v>132</v>
      </c>
    </row>
    <row r="29" spans="2:22" x14ac:dyDescent="0.3">
      <c r="B29" s="32" t="s">
        <v>131</v>
      </c>
      <c r="C29" s="32" t="s">
        <v>130</v>
      </c>
      <c r="D29" s="33"/>
    </row>
    <row r="30" spans="2:22" x14ac:dyDescent="0.3">
      <c r="C30" s="28" t="s">
        <v>129</v>
      </c>
      <c r="V30" s="28" t="s">
        <v>1550</v>
      </c>
    </row>
    <row r="31" spans="2:22" x14ac:dyDescent="0.3">
      <c r="C31" s="28" t="s">
        <v>128</v>
      </c>
    </row>
    <row r="32" spans="2:22" x14ac:dyDescent="0.3">
      <c r="B32" s="27" t="s">
        <v>127</v>
      </c>
      <c r="C32" s="27" t="s">
        <v>126</v>
      </c>
    </row>
    <row r="33" spans="2:21" s="29" customFormat="1" ht="14.4" customHeight="1" x14ac:dyDescent="0.3">
      <c r="C33" s="261" t="s">
        <v>1838</v>
      </c>
      <c r="D33" s="261"/>
      <c r="E33" s="261"/>
      <c r="F33" s="261"/>
      <c r="G33" s="261"/>
      <c r="H33" s="261"/>
      <c r="I33" s="261"/>
      <c r="J33" s="261"/>
      <c r="K33" s="261"/>
      <c r="L33" s="261"/>
      <c r="M33" s="261"/>
      <c r="N33" s="261"/>
      <c r="O33" s="261"/>
      <c r="P33" s="261"/>
      <c r="Q33" s="261"/>
      <c r="R33" s="261"/>
      <c r="S33" s="261"/>
    </row>
    <row r="34" spans="2:21" s="29" customFormat="1" x14ac:dyDescent="0.3">
      <c r="C34" s="261"/>
      <c r="D34" s="261"/>
      <c r="E34" s="261"/>
      <c r="F34" s="261"/>
      <c r="G34" s="261"/>
      <c r="H34" s="261"/>
      <c r="I34" s="261"/>
      <c r="J34" s="261"/>
      <c r="K34" s="261"/>
      <c r="L34" s="261"/>
      <c r="M34" s="261"/>
      <c r="N34" s="261"/>
      <c r="O34" s="261"/>
      <c r="P34" s="261"/>
      <c r="Q34" s="261"/>
      <c r="R34" s="261"/>
      <c r="S34" s="261"/>
    </row>
    <row r="35" spans="2:21" s="29" customFormat="1" x14ac:dyDescent="0.3">
      <c r="C35" s="261"/>
      <c r="D35" s="261"/>
      <c r="E35" s="261"/>
      <c r="F35" s="261"/>
      <c r="G35" s="261"/>
      <c r="H35" s="261"/>
      <c r="I35" s="261"/>
      <c r="J35" s="261"/>
      <c r="K35" s="261"/>
      <c r="L35" s="261"/>
      <c r="M35" s="261"/>
      <c r="N35" s="261"/>
      <c r="O35" s="261"/>
      <c r="P35" s="261"/>
      <c r="Q35" s="261"/>
      <c r="R35" s="261"/>
      <c r="S35" s="261"/>
    </row>
    <row r="36" spans="2:21" x14ac:dyDescent="0.3">
      <c r="B36" s="27" t="s">
        <v>125</v>
      </c>
      <c r="C36" s="27" t="s">
        <v>124</v>
      </c>
    </row>
    <row r="37" spans="2:21" x14ac:dyDescent="0.3">
      <c r="C37" s="28" t="s">
        <v>123</v>
      </c>
    </row>
    <row r="38" spans="2:21" x14ac:dyDescent="0.3">
      <c r="B38" s="27" t="s">
        <v>1825</v>
      </c>
      <c r="C38" s="27" t="s">
        <v>122</v>
      </c>
    </row>
    <row r="39" spans="2:21" x14ac:dyDescent="0.3">
      <c r="C39" s="28" t="s">
        <v>2575</v>
      </c>
    </row>
    <row r="40" spans="2:21" x14ac:dyDescent="0.3">
      <c r="B40" s="32" t="s">
        <v>1819</v>
      </c>
      <c r="C40" s="27" t="s">
        <v>1828</v>
      </c>
      <c r="D40" s="33"/>
    </row>
    <row r="41" spans="2:21" x14ac:dyDescent="0.3">
      <c r="B41" s="33"/>
      <c r="C41" s="244" t="s">
        <v>2576</v>
      </c>
      <c r="D41" s="33"/>
      <c r="E41" s="33"/>
      <c r="U41" s="28" t="s">
        <v>1550</v>
      </c>
    </row>
    <row r="42" spans="2:21" x14ac:dyDescent="0.3">
      <c r="C42" s="34"/>
      <c r="D42" s="34"/>
      <c r="E42" s="34"/>
      <c r="F42" s="34"/>
      <c r="G42" s="34"/>
      <c r="H42" s="34"/>
      <c r="I42" s="34"/>
      <c r="J42" s="34"/>
      <c r="K42" s="34"/>
      <c r="L42" s="34"/>
      <c r="M42" s="34"/>
      <c r="N42" s="34"/>
      <c r="O42" s="34"/>
      <c r="P42" s="34"/>
      <c r="Q42" s="34"/>
      <c r="R42" s="34"/>
      <c r="S42" s="34"/>
    </row>
    <row r="44" spans="2:21" x14ac:dyDescent="0.3">
      <c r="B44" s="28" t="s">
        <v>1949</v>
      </c>
    </row>
    <row r="46" spans="2:21" x14ac:dyDescent="0.3">
      <c r="B46" s="28" t="s">
        <v>1550</v>
      </c>
      <c r="C46" s="28" t="s">
        <v>1592</v>
      </c>
      <c r="E46" s="28" t="s">
        <v>1550</v>
      </c>
    </row>
    <row r="47" spans="2:21" x14ac:dyDescent="0.3">
      <c r="B47" s="28" t="s">
        <v>1550</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S45"/>
  <sheetViews>
    <sheetView showGridLines="0" zoomScale="80" zoomScaleNormal="80" workbookViewId="0">
      <pane xSplit="2" ySplit="14" topLeftCell="EF32" activePane="bottomRight" state="frozenSplit"/>
      <selection sqref="A1:XFD1048576"/>
      <selection pane="topRight" sqref="A1:XFD1048576"/>
      <selection pane="bottomLeft" sqref="A1:XFD1048576"/>
      <selection pane="bottomRight" activeCell="B13" sqref="B13"/>
    </sheetView>
  </sheetViews>
  <sheetFormatPr baseColWidth="10" defaultColWidth="11.44140625" defaultRowHeight="13.8" x14ac:dyDescent="0.25"/>
  <cols>
    <col min="1" max="1" width="1.5546875" style="123" customWidth="1"/>
    <col min="2" max="2" width="60.6640625" style="124" customWidth="1"/>
    <col min="3" max="61" width="15.33203125" style="123" bestFit="1" customWidth="1"/>
    <col min="62" max="102" width="12" style="123" bestFit="1" customWidth="1"/>
    <col min="103" max="149" width="12.88671875" style="123" customWidth="1"/>
    <col min="150" max="16384" width="11.44140625" style="123"/>
  </cols>
  <sheetData>
    <row r="1" spans="1:149"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9"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9"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9"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9"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9"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9"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9"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9"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9"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9"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9" s="98" customFormat="1" ht="72.75" customHeight="1" x14ac:dyDescent="0.3">
      <c r="B12" s="99" t="s">
        <v>2579</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9" s="98" customFormat="1" ht="27" thickBot="1" x14ac:dyDescent="0.3">
      <c r="B13" s="101" t="s">
        <v>117</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9"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c r="EO14" s="105">
        <v>45962</v>
      </c>
      <c r="EP14" s="105">
        <v>45992</v>
      </c>
      <c r="EQ14" s="105">
        <v>46023</v>
      </c>
      <c r="ER14" s="105">
        <v>46054</v>
      </c>
      <c r="ES14" s="105">
        <v>46082</v>
      </c>
    </row>
    <row r="15" spans="1:149" s="107" customFormat="1" ht="13.2" x14ac:dyDescent="0.25">
      <c r="B15" s="108" t="s">
        <v>50</v>
      </c>
      <c r="C15" s="109">
        <v>8488587.060870992</v>
      </c>
      <c r="D15" s="109">
        <v>9089752.9511400387</v>
      </c>
      <c r="E15" s="109">
        <v>8694249.8603121694</v>
      </c>
      <c r="F15" s="109">
        <v>8966263.4962568097</v>
      </c>
      <c r="G15" s="109">
        <v>8860939.0961307511</v>
      </c>
      <c r="H15" s="109">
        <v>9051332.4614001717</v>
      </c>
      <c r="I15" s="109">
        <v>8987679.3127628174</v>
      </c>
      <c r="J15" s="109">
        <v>9003526.3107093312</v>
      </c>
      <c r="K15" s="109">
        <v>8882314.6718373261</v>
      </c>
      <c r="L15" s="109">
        <v>8778950.8016909808</v>
      </c>
      <c r="M15" s="109">
        <v>8858705.8376941886</v>
      </c>
      <c r="N15" s="109">
        <v>8832716.0418060683</v>
      </c>
      <c r="O15" s="109">
        <v>9079522.5497749019</v>
      </c>
      <c r="P15" s="109">
        <v>9440646.2872670554</v>
      </c>
      <c r="Q15" s="109">
        <v>8982882.8604140617</v>
      </c>
      <c r="R15" s="109">
        <v>8948559.2782635782</v>
      </c>
      <c r="S15" s="109">
        <v>8984363.8643013313</v>
      </c>
      <c r="T15" s="109">
        <v>9029588.8929272071</v>
      </c>
      <c r="U15" s="109">
        <v>8872954.8556447234</v>
      </c>
      <c r="V15" s="109">
        <v>8987345.9533736259</v>
      </c>
      <c r="W15" s="109">
        <v>8998689.6300054081</v>
      </c>
      <c r="X15" s="109">
        <v>8984499.4424732495</v>
      </c>
      <c r="Y15" s="109">
        <v>8963963.8104076516</v>
      </c>
      <c r="Z15" s="109">
        <v>8977821.1054681074</v>
      </c>
      <c r="AA15" s="109">
        <v>8951612.0788257476</v>
      </c>
      <c r="AB15" s="109">
        <v>9115688.2216046732</v>
      </c>
      <c r="AC15" s="109">
        <v>9884564.8943389952</v>
      </c>
      <c r="AD15" s="109">
        <v>9334797.8220434599</v>
      </c>
      <c r="AE15" s="109">
        <v>9430612.2829063274</v>
      </c>
      <c r="AF15" s="109">
        <v>9210803.4313518945</v>
      </c>
      <c r="AG15" s="109">
        <v>9516853.7672931254</v>
      </c>
      <c r="AH15" s="109">
        <v>9476617.8697637822</v>
      </c>
      <c r="AI15" s="109">
        <v>9174385.1831502113</v>
      </c>
      <c r="AJ15" s="109">
        <v>9362182.8541232757</v>
      </c>
      <c r="AK15" s="109">
        <v>9579878.3576794118</v>
      </c>
      <c r="AL15" s="109">
        <v>9683496.1859228071</v>
      </c>
      <c r="AM15" s="109">
        <v>9543040.7996068411</v>
      </c>
      <c r="AN15" s="109">
        <v>9081946.6404097266</v>
      </c>
      <c r="AO15" s="109">
        <v>9120721.6021180227</v>
      </c>
      <c r="AP15" s="109">
        <v>9168592.6174840312</v>
      </c>
      <c r="AQ15" s="109">
        <v>10321069.414586263</v>
      </c>
      <c r="AR15" s="109">
        <v>10180795.507193111</v>
      </c>
      <c r="AS15" s="109">
        <v>10414962.204150202</v>
      </c>
      <c r="AT15" s="109">
        <v>10132142.426830504</v>
      </c>
      <c r="AU15" s="109">
        <v>10316827.421014233</v>
      </c>
      <c r="AV15" s="109">
        <v>10401009.810821068</v>
      </c>
      <c r="AW15" s="109">
        <v>9981455.9952395093</v>
      </c>
      <c r="AX15" s="109">
        <v>10876621.325449144</v>
      </c>
      <c r="AY15" s="109">
        <v>10177091.551650649</v>
      </c>
      <c r="AZ15" s="109">
        <v>10342689.681123221</v>
      </c>
      <c r="BA15" s="109">
        <v>10458968.500505211</v>
      </c>
      <c r="BB15" s="109">
        <v>10409681.919133751</v>
      </c>
      <c r="BC15" s="109">
        <v>10270871.014544867</v>
      </c>
      <c r="BD15" s="109">
        <v>10348863.951140929</v>
      </c>
      <c r="BE15" s="109">
        <v>10174631.423192199</v>
      </c>
      <c r="BF15" s="109">
        <v>10175894.004946152</v>
      </c>
      <c r="BG15" s="109">
        <v>10040657.015945053</v>
      </c>
      <c r="BH15" s="109">
        <v>10270845.308025051</v>
      </c>
      <c r="BI15" s="109">
        <v>10081803.129375612</v>
      </c>
      <c r="BJ15" s="109">
        <v>10244262.366923159</v>
      </c>
      <c r="BK15" s="109">
        <v>10281567.964642845</v>
      </c>
      <c r="BL15" s="109">
        <v>10625669.494224465</v>
      </c>
      <c r="BM15" s="109">
        <v>10190216.435977535</v>
      </c>
      <c r="BN15" s="109">
        <v>10471294.278093545</v>
      </c>
      <c r="BO15" s="109">
        <v>10468823.091852983</v>
      </c>
      <c r="BP15" s="109">
        <v>10385038.37086934</v>
      </c>
      <c r="BQ15" s="109">
        <v>10407851.633795625</v>
      </c>
      <c r="BR15" s="109">
        <v>10382584.01258783</v>
      </c>
      <c r="BS15" s="109">
        <v>10322381.117140977</v>
      </c>
      <c r="BT15" s="109">
        <v>10174931.901154865</v>
      </c>
      <c r="BU15" s="109">
        <v>10414978.877538785</v>
      </c>
      <c r="BV15" s="109">
        <v>10191396.748349568</v>
      </c>
      <c r="BW15" s="109">
        <v>10161863.942714557</v>
      </c>
      <c r="BX15" s="109">
        <v>10247401.919928214</v>
      </c>
      <c r="BY15" s="109">
        <v>8064017.6452437984</v>
      </c>
      <c r="BZ15" s="109">
        <v>5706706.0301360562</v>
      </c>
      <c r="CA15" s="109">
        <v>8413914.6370827146</v>
      </c>
      <c r="CB15" s="109">
        <v>9681474.8110056017</v>
      </c>
      <c r="CC15" s="109">
        <v>9841172.1855800245</v>
      </c>
      <c r="CD15" s="109">
        <v>10289468.514099523</v>
      </c>
      <c r="CE15" s="109">
        <v>9982304.7111035939</v>
      </c>
      <c r="CF15" s="109">
        <v>9465512.0309974849</v>
      </c>
      <c r="CG15" s="109">
        <v>9146051.0446834471</v>
      </c>
      <c r="CH15" s="109">
        <v>8346809.8579292614</v>
      </c>
      <c r="CI15" s="109">
        <v>9199084.7511144187</v>
      </c>
      <c r="CJ15" s="109">
        <v>9323907.7542703599</v>
      </c>
      <c r="CK15" s="109">
        <v>9737461.1790843792</v>
      </c>
      <c r="CL15" s="109">
        <v>9738599.5906141158</v>
      </c>
      <c r="CM15" s="109">
        <v>9733794.4691074528</v>
      </c>
      <c r="CN15" s="109">
        <v>9710207.9688992314</v>
      </c>
      <c r="CO15" s="109">
        <v>10017251.470908483</v>
      </c>
      <c r="CP15" s="109">
        <v>10002435.703262003</v>
      </c>
      <c r="CQ15" s="109">
        <v>9602964.236851925</v>
      </c>
      <c r="CR15" s="109">
        <v>10211641.410484167</v>
      </c>
      <c r="CS15" s="109">
        <v>10254345.192091126</v>
      </c>
      <c r="CT15" s="109">
        <v>9282814.0316415839</v>
      </c>
      <c r="CU15" s="109">
        <v>9735096.9599805847</v>
      </c>
      <c r="CV15" s="109">
        <v>9295475.8462537359</v>
      </c>
      <c r="CW15" s="109">
        <v>10062311.628546828</v>
      </c>
      <c r="CX15" s="109">
        <v>10326591.340909131</v>
      </c>
      <c r="CY15" s="109">
        <v>10021836.566194132</v>
      </c>
      <c r="CZ15" s="109">
        <v>10167802.608508918</v>
      </c>
      <c r="DA15" s="109">
        <v>10175141.852727139</v>
      </c>
      <c r="DB15" s="109">
        <v>10130710.651320526</v>
      </c>
      <c r="DC15" s="109">
        <v>9911279.1308761183</v>
      </c>
      <c r="DD15" s="109">
        <v>10318965.964594413</v>
      </c>
      <c r="DE15" s="109">
        <v>10338503.294850262</v>
      </c>
      <c r="DF15" s="109">
        <v>10008756.229339592</v>
      </c>
      <c r="DG15" s="109">
        <v>9730139.891846342</v>
      </c>
      <c r="DH15" s="109">
        <v>9679883.7663843688</v>
      </c>
      <c r="DI15" s="109">
        <v>9782540.5764914434</v>
      </c>
      <c r="DJ15" s="109">
        <v>9813152.0205711946</v>
      </c>
      <c r="DK15" s="109">
        <v>10093871.791739682</v>
      </c>
      <c r="DL15" s="109">
        <v>9908990.6950583849</v>
      </c>
      <c r="DM15" s="109">
        <v>9924459.4991935994</v>
      </c>
      <c r="DN15" s="109">
        <v>9975397.882952353</v>
      </c>
      <c r="DO15" s="109">
        <v>9749429.9482151587</v>
      </c>
      <c r="DP15" s="109">
        <v>9829125.3298604935</v>
      </c>
      <c r="DQ15" s="109">
        <v>10390991.680841967</v>
      </c>
      <c r="DR15" s="109">
        <v>10589178.258464865</v>
      </c>
      <c r="DS15" s="109">
        <v>10390203.86349448</v>
      </c>
      <c r="DT15" s="109">
        <v>10371966.846725086</v>
      </c>
      <c r="DU15" s="109">
        <v>10139860.840251988</v>
      </c>
      <c r="DV15" s="109">
        <v>10681979.195442161</v>
      </c>
      <c r="DW15" s="109">
        <v>10637066.234595424</v>
      </c>
      <c r="DX15" s="109">
        <v>10315012.039691042</v>
      </c>
      <c r="DY15" s="109">
        <v>10373862.569368277</v>
      </c>
      <c r="DZ15" s="109">
        <v>10396246.411173087</v>
      </c>
      <c r="EA15" s="109">
        <v>10338826.536111377</v>
      </c>
      <c r="EB15" s="109">
        <v>10181471.152078969</v>
      </c>
      <c r="EC15" s="109">
        <v>10339020.991166709</v>
      </c>
      <c r="ED15" s="109">
        <v>10415480.554007696</v>
      </c>
      <c r="EE15" s="109">
        <v>12119035.477353856</v>
      </c>
      <c r="EF15" s="109">
        <v>11849899.468832042</v>
      </c>
      <c r="EG15" s="109">
        <v>11488203.708005641</v>
      </c>
      <c r="EH15" s="109">
        <v>11520060.809084117</v>
      </c>
      <c r="EI15" s="109">
        <v>11699881.359930523</v>
      </c>
      <c r="EJ15" s="109">
        <v>11769679.068179728</v>
      </c>
      <c r="EK15" s="109">
        <v>11700482.842854803</v>
      </c>
      <c r="EL15" s="109">
        <v>11519991.789830482</v>
      </c>
      <c r="EM15" s="109">
        <v>11531353.26782609</v>
      </c>
      <c r="EN15" s="109">
        <v>11235634.803798212</v>
      </c>
      <c r="EO15" s="109">
        <v>11226197.131049883</v>
      </c>
      <c r="EP15" s="109">
        <v>11392968.282199662</v>
      </c>
      <c r="EQ15" s="109">
        <v>11232887.459230524</v>
      </c>
      <c r="ER15" s="109">
        <v>11184529.01734742</v>
      </c>
      <c r="ES15" s="109">
        <v>11589976.289651049</v>
      </c>
    </row>
    <row r="16" spans="1:149" s="107" customFormat="1" ht="13.2" x14ac:dyDescent="0.25">
      <c r="B16" s="108" t="s">
        <v>51</v>
      </c>
      <c r="C16" s="109">
        <v>1948121.3224937886</v>
      </c>
      <c r="D16" s="109">
        <v>1971118.7863805392</v>
      </c>
      <c r="E16" s="109">
        <v>1980649.8828825441</v>
      </c>
      <c r="F16" s="109">
        <v>2016939.4878054848</v>
      </c>
      <c r="G16" s="109">
        <v>1984053.6709184987</v>
      </c>
      <c r="H16" s="109">
        <v>2004023.7924095157</v>
      </c>
      <c r="I16" s="109">
        <v>1997637.6808545778</v>
      </c>
      <c r="J16" s="109">
        <v>1980013.156909328</v>
      </c>
      <c r="K16" s="109">
        <v>1924050.5448908317</v>
      </c>
      <c r="L16" s="109">
        <v>1893247.5809043725</v>
      </c>
      <c r="M16" s="109">
        <v>1904515.3134004825</v>
      </c>
      <c r="N16" s="109">
        <v>1901482.376300744</v>
      </c>
      <c r="O16" s="109">
        <v>1938166.8907910504</v>
      </c>
      <c r="P16" s="109">
        <v>2008451.121917441</v>
      </c>
      <c r="Q16" s="109">
        <v>1905323.3013818387</v>
      </c>
      <c r="R16" s="109">
        <v>1892840.3645629773</v>
      </c>
      <c r="S16" s="109">
        <v>1892497.2193621502</v>
      </c>
      <c r="T16" s="109">
        <v>1867101.4900002584</v>
      </c>
      <c r="U16" s="109">
        <v>1856628.4460440513</v>
      </c>
      <c r="V16" s="109">
        <v>1829110.6581195577</v>
      </c>
      <c r="W16" s="109">
        <v>1815603.1222892883</v>
      </c>
      <c r="X16" s="109">
        <v>1811398.7961500066</v>
      </c>
      <c r="Y16" s="109">
        <v>1784359.7909196971</v>
      </c>
      <c r="Z16" s="109">
        <v>1773889.395680638</v>
      </c>
      <c r="AA16" s="109">
        <v>1745789.6681691664</v>
      </c>
      <c r="AB16" s="109">
        <v>1778508.8912165225</v>
      </c>
      <c r="AC16" s="109">
        <v>1859660.4117703661</v>
      </c>
      <c r="AD16" s="109">
        <v>1763832.2029275314</v>
      </c>
      <c r="AE16" s="109">
        <v>1766376.307239943</v>
      </c>
      <c r="AF16" s="109">
        <v>1727458.9800478157</v>
      </c>
      <c r="AG16" s="109">
        <v>1756006.4525793586</v>
      </c>
      <c r="AH16" s="109">
        <v>1753067.6590978135</v>
      </c>
      <c r="AI16" s="109">
        <v>1677439.7692443074</v>
      </c>
      <c r="AJ16" s="109">
        <v>1730944.0117118193</v>
      </c>
      <c r="AK16" s="109">
        <v>1742113.6283693509</v>
      </c>
      <c r="AL16" s="109">
        <v>1714775.3571384468</v>
      </c>
      <c r="AM16" s="109">
        <v>1775101.5651254083</v>
      </c>
      <c r="AN16" s="109">
        <v>1643047.3346163745</v>
      </c>
      <c r="AO16" s="109">
        <v>1615697.9788561733</v>
      </c>
      <c r="AP16" s="109">
        <v>1628371.4127248703</v>
      </c>
      <c r="AQ16" s="109">
        <v>1739910.8250848677</v>
      </c>
      <c r="AR16" s="109">
        <v>1727901.0488323378</v>
      </c>
      <c r="AS16" s="109">
        <v>1722102.3693446598</v>
      </c>
      <c r="AT16" s="109">
        <v>1713143.7492371399</v>
      </c>
      <c r="AU16" s="109">
        <v>1706235.8638707849</v>
      </c>
      <c r="AV16" s="109">
        <v>1687583.0021556143</v>
      </c>
      <c r="AW16" s="109">
        <v>1666121.4956117761</v>
      </c>
      <c r="AX16" s="109">
        <v>1759479.8611360721</v>
      </c>
      <c r="AY16" s="109">
        <v>1677752.7378396217</v>
      </c>
      <c r="AZ16" s="109">
        <v>1674212.485462473</v>
      </c>
      <c r="BA16" s="109">
        <v>1710354.0502186567</v>
      </c>
      <c r="BB16" s="109">
        <v>1646859.6328388411</v>
      </c>
      <c r="BC16" s="109">
        <v>1655003.4197294214</v>
      </c>
      <c r="BD16" s="109">
        <v>1606167.0214952542</v>
      </c>
      <c r="BE16" s="109">
        <v>1603832.2462186161</v>
      </c>
      <c r="BF16" s="109">
        <v>1629993.1458603505</v>
      </c>
      <c r="BG16" s="109">
        <v>1574531.3578829279</v>
      </c>
      <c r="BH16" s="109">
        <v>1590072.0175829073</v>
      </c>
      <c r="BI16" s="109">
        <v>1550048.9429816096</v>
      </c>
      <c r="BJ16" s="109">
        <v>1560452.0527747548</v>
      </c>
      <c r="BK16" s="109">
        <v>1568719.2579830354</v>
      </c>
      <c r="BL16" s="109">
        <v>1587611.0949548509</v>
      </c>
      <c r="BM16" s="109">
        <v>1523153.4400946572</v>
      </c>
      <c r="BN16" s="109">
        <v>1543092.7069714365</v>
      </c>
      <c r="BO16" s="109">
        <v>1517313.4012996077</v>
      </c>
      <c r="BP16" s="109">
        <v>1533015.7578640846</v>
      </c>
      <c r="BQ16" s="109">
        <v>1497572.6159596636</v>
      </c>
      <c r="BR16" s="109">
        <v>1494466.0778185311</v>
      </c>
      <c r="BS16" s="109">
        <v>1480149.7648750872</v>
      </c>
      <c r="BT16" s="109">
        <v>1449657.0913993882</v>
      </c>
      <c r="BU16" s="109">
        <v>1486978.5283516031</v>
      </c>
      <c r="BV16" s="109">
        <v>1466905.1211919724</v>
      </c>
      <c r="BW16" s="109">
        <v>1435537.887509624</v>
      </c>
      <c r="BX16" s="109">
        <v>1462115.7874460181</v>
      </c>
      <c r="BY16" s="109">
        <v>1314547.7651588803</v>
      </c>
      <c r="BZ16" s="109">
        <v>1284753.9280813357</v>
      </c>
      <c r="CA16" s="109">
        <v>1504724.9343327477</v>
      </c>
      <c r="CB16" s="109">
        <v>1495645.796391821</v>
      </c>
      <c r="CC16" s="109">
        <v>1473394.0838820445</v>
      </c>
      <c r="CD16" s="109">
        <v>1504230.8239265336</v>
      </c>
      <c r="CE16" s="109">
        <v>1501483.2314032225</v>
      </c>
      <c r="CF16" s="109">
        <v>1469806.3453014244</v>
      </c>
      <c r="CG16" s="109">
        <v>1531033.1217956345</v>
      </c>
      <c r="CH16" s="109">
        <v>1473589.0923651252</v>
      </c>
      <c r="CI16" s="109">
        <v>1508548.0083169858</v>
      </c>
      <c r="CJ16" s="109">
        <v>1462472.9188264052</v>
      </c>
      <c r="CK16" s="109">
        <v>1461726.1319425413</v>
      </c>
      <c r="CL16" s="109">
        <v>1454617.4485588286</v>
      </c>
      <c r="CM16" s="109">
        <v>1422851.4439622955</v>
      </c>
      <c r="CN16" s="109">
        <v>1385657.0361197426</v>
      </c>
      <c r="CO16" s="109">
        <v>1370641.9200460636</v>
      </c>
      <c r="CP16" s="109">
        <v>1366436.5887033422</v>
      </c>
      <c r="CQ16" s="109">
        <v>1322009.5782916348</v>
      </c>
      <c r="CR16" s="109">
        <v>1315389.2026030731</v>
      </c>
      <c r="CS16" s="109">
        <v>1317614.2772217453</v>
      </c>
      <c r="CT16" s="109">
        <v>1216939.1470892748</v>
      </c>
      <c r="CU16" s="109">
        <v>1237737.395899025</v>
      </c>
      <c r="CV16" s="109">
        <v>1241448.7630347686</v>
      </c>
      <c r="CW16" s="109">
        <v>1249309.7947471016</v>
      </c>
      <c r="CX16" s="109">
        <v>1367982.2522136262</v>
      </c>
      <c r="CY16" s="109">
        <v>1307181.1933442308</v>
      </c>
      <c r="CZ16" s="109">
        <v>1328945.397065754</v>
      </c>
      <c r="DA16" s="109">
        <v>1351360.3466902208</v>
      </c>
      <c r="DB16" s="109">
        <v>1318670.0929637826</v>
      </c>
      <c r="DC16" s="109">
        <v>1293438.6569314585</v>
      </c>
      <c r="DD16" s="109">
        <v>1311686.3986908225</v>
      </c>
      <c r="DE16" s="109">
        <v>1283006.1789180199</v>
      </c>
      <c r="DF16" s="109">
        <v>1254223.8108839397</v>
      </c>
      <c r="DG16" s="109">
        <v>1287160.2650292441</v>
      </c>
      <c r="DH16" s="109">
        <v>1236150.3909144525</v>
      </c>
      <c r="DI16" s="109">
        <v>1234814.6697550397</v>
      </c>
      <c r="DJ16" s="109">
        <v>1236012.6743842841</v>
      </c>
      <c r="DK16" s="109">
        <v>1266489.6617008625</v>
      </c>
      <c r="DL16" s="109">
        <v>1236724.2188770401</v>
      </c>
      <c r="DM16" s="109">
        <v>1241712.8608993946</v>
      </c>
      <c r="DN16" s="109">
        <v>1222146.2698788082</v>
      </c>
      <c r="DO16" s="109">
        <v>1219832.6806572005</v>
      </c>
      <c r="DP16" s="109">
        <v>1214477.2535862657</v>
      </c>
      <c r="DQ16" s="109">
        <v>1209780.0289981291</v>
      </c>
      <c r="DR16" s="109">
        <v>1257409.0563652592</v>
      </c>
      <c r="DS16" s="109">
        <v>1239587.6183762345</v>
      </c>
      <c r="DT16" s="109">
        <v>1203608.3404897107</v>
      </c>
      <c r="DU16" s="109">
        <v>1147204.9923477974</v>
      </c>
      <c r="DV16" s="109">
        <v>1215757.2004203773</v>
      </c>
      <c r="DW16" s="109">
        <v>1186273.1362864904</v>
      </c>
      <c r="DX16" s="109">
        <v>1129042.0724561126</v>
      </c>
      <c r="DY16" s="109">
        <v>1174100.387475824</v>
      </c>
      <c r="DZ16" s="109">
        <v>1151385.7435706551</v>
      </c>
      <c r="EA16" s="109">
        <v>1133842.1313664517</v>
      </c>
      <c r="EB16" s="109">
        <v>1144915.7485529096</v>
      </c>
      <c r="EC16" s="109">
        <v>1113891.2807267227</v>
      </c>
      <c r="ED16" s="109">
        <v>1087280.2311344433</v>
      </c>
      <c r="EE16" s="109">
        <v>1224517.2270162455</v>
      </c>
      <c r="EF16" s="109">
        <v>1155761.4783723461</v>
      </c>
      <c r="EG16" s="109">
        <v>1103558.2828884558</v>
      </c>
      <c r="EH16" s="109">
        <v>1148958.5568138401</v>
      </c>
      <c r="EI16" s="109">
        <v>1121029.6144447098</v>
      </c>
      <c r="EJ16" s="109">
        <v>1120013.7207116527</v>
      </c>
      <c r="EK16" s="109">
        <v>1135020.9466447928</v>
      </c>
      <c r="EL16" s="109">
        <v>1079051.472780572</v>
      </c>
      <c r="EM16" s="109">
        <v>1094797.3378942588</v>
      </c>
      <c r="EN16" s="109">
        <v>1064645.4764007281</v>
      </c>
      <c r="EO16" s="109">
        <v>1032800.6703355209</v>
      </c>
      <c r="EP16" s="109">
        <v>1039142.2088970726</v>
      </c>
      <c r="EQ16" s="109">
        <v>1102820.6599287814</v>
      </c>
      <c r="ER16" s="109">
        <v>1034986.1852915447</v>
      </c>
      <c r="ES16" s="109">
        <v>1038570.955197918</v>
      </c>
    </row>
    <row r="17" spans="2:149" s="107" customFormat="1" ht="13.2" x14ac:dyDescent="0.25">
      <c r="B17" s="108" t="s">
        <v>96</v>
      </c>
      <c r="C17" s="109">
        <v>1653660.3394592456</v>
      </c>
      <c r="D17" s="109">
        <v>1713768.4174648421</v>
      </c>
      <c r="E17" s="109">
        <v>1703993.1529962739</v>
      </c>
      <c r="F17" s="109">
        <v>1731101.7535978064</v>
      </c>
      <c r="G17" s="109">
        <v>1734819.8288531164</v>
      </c>
      <c r="H17" s="109">
        <v>1784612.6922504986</v>
      </c>
      <c r="I17" s="109">
        <v>1790315.4033458056</v>
      </c>
      <c r="J17" s="109">
        <v>1827119.0342506901</v>
      </c>
      <c r="K17" s="109">
        <v>1709916.259206159</v>
      </c>
      <c r="L17" s="109">
        <v>1781297.0183623082</v>
      </c>
      <c r="M17" s="109">
        <v>1837587.3549692535</v>
      </c>
      <c r="N17" s="109">
        <v>1820745.9966399688</v>
      </c>
      <c r="O17" s="109">
        <v>1883075.5008338518</v>
      </c>
      <c r="P17" s="109">
        <v>1889276.4583532424</v>
      </c>
      <c r="Q17" s="109">
        <v>1899422.1151801809</v>
      </c>
      <c r="R17" s="109">
        <v>1882530.9198866498</v>
      </c>
      <c r="S17" s="109">
        <v>2023006.2247194219</v>
      </c>
      <c r="T17" s="109">
        <v>1904936.5544870431</v>
      </c>
      <c r="U17" s="109">
        <v>1855254.7086523033</v>
      </c>
      <c r="V17" s="109">
        <v>1894885.8224313506</v>
      </c>
      <c r="W17" s="109">
        <v>1713783.0947279136</v>
      </c>
      <c r="X17" s="109">
        <v>1879200.8347941989</v>
      </c>
      <c r="Y17" s="109">
        <v>1895913.8818834706</v>
      </c>
      <c r="Z17" s="109">
        <v>1914177.8918612255</v>
      </c>
      <c r="AA17" s="109">
        <v>2047385.9095525243</v>
      </c>
      <c r="AB17" s="109">
        <v>1912822.0623187157</v>
      </c>
      <c r="AC17" s="109">
        <v>1921560.4422876642</v>
      </c>
      <c r="AD17" s="109">
        <v>1945810.5831372335</v>
      </c>
      <c r="AE17" s="109">
        <v>2005565.0834996209</v>
      </c>
      <c r="AF17" s="109">
        <v>1944836.4782144569</v>
      </c>
      <c r="AG17" s="109">
        <v>2019655.9961414654</v>
      </c>
      <c r="AH17" s="109">
        <v>1999183.6390537641</v>
      </c>
      <c r="AI17" s="109">
        <v>1797948.911108698</v>
      </c>
      <c r="AJ17" s="109">
        <v>1974610.04515623</v>
      </c>
      <c r="AK17" s="109">
        <v>1993928.0732972631</v>
      </c>
      <c r="AL17" s="109">
        <v>2001402.3268844029</v>
      </c>
      <c r="AM17" s="109">
        <v>2075385.0519281677</v>
      </c>
      <c r="AN17" s="109">
        <v>2218099.2169278362</v>
      </c>
      <c r="AO17" s="109">
        <v>2047425.4506729492</v>
      </c>
      <c r="AP17" s="109">
        <v>2090439.2431323344</v>
      </c>
      <c r="AQ17" s="109">
        <v>2100399.056895141</v>
      </c>
      <c r="AR17" s="109">
        <v>2064286.712486452</v>
      </c>
      <c r="AS17" s="109">
        <v>2090232.0377257201</v>
      </c>
      <c r="AT17" s="109">
        <v>2115566.6337238634</v>
      </c>
      <c r="AU17" s="109">
        <v>1848026.3885063489</v>
      </c>
      <c r="AV17" s="109">
        <v>1952254.3693459353</v>
      </c>
      <c r="AW17" s="109">
        <v>1936318.9945940142</v>
      </c>
      <c r="AX17" s="109">
        <v>2126204.1656682505</v>
      </c>
      <c r="AY17" s="109">
        <v>547457.27954680403</v>
      </c>
      <c r="AZ17" s="109">
        <v>556887.14716495213</v>
      </c>
      <c r="BA17" s="109">
        <v>580849.04098110506</v>
      </c>
      <c r="BB17" s="109">
        <v>738835.89963484253</v>
      </c>
      <c r="BC17" s="109">
        <v>658465.0741519233</v>
      </c>
      <c r="BD17" s="109">
        <v>686055.93102282914</v>
      </c>
      <c r="BE17" s="109">
        <v>666301.97742882185</v>
      </c>
      <c r="BF17" s="109">
        <v>572678.9601036103</v>
      </c>
      <c r="BG17" s="109">
        <v>657104.97561976302</v>
      </c>
      <c r="BH17" s="109">
        <v>691204.94830200484</v>
      </c>
      <c r="BI17" s="109">
        <v>634913.07557559991</v>
      </c>
      <c r="BJ17" s="109">
        <v>616213.13194416917</v>
      </c>
      <c r="BK17" s="109">
        <v>577076.66500111262</v>
      </c>
      <c r="BL17" s="109">
        <v>610619.23539586598</v>
      </c>
      <c r="BM17" s="109">
        <v>642050.58808198327</v>
      </c>
      <c r="BN17" s="109">
        <v>637878.24333239545</v>
      </c>
      <c r="BO17" s="109">
        <v>672576.20738635876</v>
      </c>
      <c r="BP17" s="109">
        <v>645112.50407639658</v>
      </c>
      <c r="BQ17" s="109">
        <v>631381.26677388966</v>
      </c>
      <c r="BR17" s="109">
        <v>579657.29961771471</v>
      </c>
      <c r="BS17" s="109">
        <v>651904.74995943124</v>
      </c>
      <c r="BT17" s="109">
        <v>730357.6387746922</v>
      </c>
      <c r="BU17" s="109">
        <v>681493.11353649292</v>
      </c>
      <c r="BV17" s="109">
        <v>698152.66858573083</v>
      </c>
      <c r="BW17" s="109">
        <v>676684.27466490574</v>
      </c>
      <c r="BX17" s="109">
        <v>683604.06900277734</v>
      </c>
      <c r="BY17" s="109">
        <v>1025044.6784825593</v>
      </c>
      <c r="BZ17" s="109">
        <v>2006279.7753223733</v>
      </c>
      <c r="CA17" s="109">
        <v>1549004.6719125488</v>
      </c>
      <c r="CB17" s="109">
        <v>1083726.4081193393</v>
      </c>
      <c r="CC17" s="109">
        <v>987508.05923085881</v>
      </c>
      <c r="CD17" s="109">
        <v>888523.53131974849</v>
      </c>
      <c r="CE17" s="109">
        <v>937639.83779624023</v>
      </c>
      <c r="CF17" s="109">
        <v>1083405.6324842919</v>
      </c>
      <c r="CG17" s="109">
        <v>1324992.9786815394</v>
      </c>
      <c r="CH17" s="109">
        <v>1280258.0206956428</v>
      </c>
      <c r="CI17" s="109">
        <v>1323166.5303017905</v>
      </c>
      <c r="CJ17" s="109">
        <v>1337445.6649979386</v>
      </c>
      <c r="CK17" s="109">
        <v>2043243.531242844</v>
      </c>
      <c r="CL17" s="109">
        <v>1872809.3823842986</v>
      </c>
      <c r="CM17" s="109">
        <v>1526117.6578979192</v>
      </c>
      <c r="CN17" s="109">
        <v>1623294.7650583421</v>
      </c>
      <c r="CO17" s="109">
        <v>1595614.2240895734</v>
      </c>
      <c r="CP17" s="109">
        <v>1493433.3272253731</v>
      </c>
      <c r="CQ17" s="109">
        <v>1167094.8709670883</v>
      </c>
      <c r="CR17" s="109">
        <v>1124198.4088033952</v>
      </c>
      <c r="CS17" s="109">
        <v>1174162.5826634585</v>
      </c>
      <c r="CT17" s="109">
        <v>1934091.980361694</v>
      </c>
      <c r="CU17" s="109">
        <v>1733510.249880099</v>
      </c>
      <c r="CV17" s="109">
        <v>1192961.6076527108</v>
      </c>
      <c r="CW17" s="109">
        <v>1081358.2880547917</v>
      </c>
      <c r="CX17" s="109">
        <v>1044164.7823570129</v>
      </c>
      <c r="CY17" s="109">
        <v>1048267.807398478</v>
      </c>
      <c r="CZ17" s="109">
        <v>1007364.4188359628</v>
      </c>
      <c r="DA17" s="109">
        <v>1044402.3181910772</v>
      </c>
      <c r="DB17" s="109">
        <v>1024915.8019937974</v>
      </c>
      <c r="DC17" s="109">
        <v>1003812.1006456233</v>
      </c>
      <c r="DD17" s="109">
        <v>947500.84355671145</v>
      </c>
      <c r="DE17" s="109">
        <v>934801.30034664774</v>
      </c>
      <c r="DF17" s="109">
        <v>930604.44048141234</v>
      </c>
      <c r="DG17" s="109">
        <v>1047389.4628870833</v>
      </c>
      <c r="DH17" s="109">
        <v>980365.02648288419</v>
      </c>
      <c r="DI17" s="109">
        <v>1006058.1928117854</v>
      </c>
      <c r="DJ17" s="109">
        <v>964989.490381059</v>
      </c>
      <c r="DK17" s="109">
        <v>1007442.2703141435</v>
      </c>
      <c r="DL17" s="109">
        <v>1021228.8872114203</v>
      </c>
      <c r="DM17" s="109">
        <v>971128.4112522963</v>
      </c>
      <c r="DN17" s="109">
        <v>1019079.9188942257</v>
      </c>
      <c r="DO17" s="109">
        <v>980787.3456349005</v>
      </c>
      <c r="DP17" s="109">
        <v>1038124.0626598062</v>
      </c>
      <c r="DQ17" s="109">
        <v>1013615.0946599824</v>
      </c>
      <c r="DR17" s="109">
        <v>1042479.3251478235</v>
      </c>
      <c r="DS17" s="109">
        <v>1087341.5583372719</v>
      </c>
      <c r="DT17" s="109">
        <v>1079859.68070846</v>
      </c>
      <c r="DU17" s="109">
        <v>1059143.8493583375</v>
      </c>
      <c r="DV17" s="109">
        <v>1062613.1113598349</v>
      </c>
      <c r="DW17" s="109">
        <v>679782.83114472311</v>
      </c>
      <c r="DX17" s="109">
        <v>682993.49348495714</v>
      </c>
      <c r="DY17" s="109">
        <v>684602.41263223323</v>
      </c>
      <c r="DZ17" s="109">
        <v>641107.6914561952</v>
      </c>
      <c r="EA17" s="109">
        <v>722504.19356359215</v>
      </c>
      <c r="EB17" s="109">
        <v>745444.59184354148</v>
      </c>
      <c r="EC17" s="109">
        <v>803421.39580762526</v>
      </c>
      <c r="ED17" s="109">
        <v>735121.70290151553</v>
      </c>
      <c r="EE17" s="109">
        <v>603572.46989221266</v>
      </c>
      <c r="EF17" s="109">
        <v>583747.66228804528</v>
      </c>
      <c r="EG17" s="109">
        <v>614202.28016968421</v>
      </c>
      <c r="EH17" s="109">
        <v>642646.50478273001</v>
      </c>
      <c r="EI17" s="109">
        <v>642635.89789989917</v>
      </c>
      <c r="EJ17" s="109">
        <v>648056.6495707205</v>
      </c>
      <c r="EK17" s="109">
        <v>667085.59292185958</v>
      </c>
      <c r="EL17" s="109">
        <v>651042.0492607411</v>
      </c>
      <c r="EM17" s="109">
        <v>680137.04469363648</v>
      </c>
      <c r="EN17" s="109">
        <v>669653.57657992141</v>
      </c>
      <c r="EO17" s="109">
        <v>690386.42779003759</v>
      </c>
      <c r="EP17" s="109">
        <v>698832.23134116875</v>
      </c>
      <c r="EQ17" s="109">
        <v>669904.50937470561</v>
      </c>
      <c r="ER17" s="109">
        <v>688798.24402075377</v>
      </c>
      <c r="ES17" s="109">
        <v>703465.98018861352</v>
      </c>
    </row>
    <row r="18" spans="2:149" s="107" customFormat="1" ht="13.2" x14ac:dyDescent="0.25">
      <c r="B18" s="110" t="s">
        <v>92</v>
      </c>
      <c r="C18" s="111">
        <v>12090368.722824028</v>
      </c>
      <c r="D18" s="111">
        <v>12774640.15498542</v>
      </c>
      <c r="E18" s="111">
        <v>12378892.896190988</v>
      </c>
      <c r="F18" s="111">
        <v>12714304.737660101</v>
      </c>
      <c r="G18" s="111">
        <v>12579812.595902365</v>
      </c>
      <c r="H18" s="111">
        <v>12839968.946060188</v>
      </c>
      <c r="I18" s="111">
        <v>12775632.3969632</v>
      </c>
      <c r="J18" s="111">
        <v>12810658.501869349</v>
      </c>
      <c r="K18" s="111">
        <v>12516281.475934315</v>
      </c>
      <c r="L18" s="111">
        <v>12453495.400957659</v>
      </c>
      <c r="M18" s="111">
        <v>12600808.506063923</v>
      </c>
      <c r="N18" s="111">
        <v>12554944.414746782</v>
      </c>
      <c r="O18" s="111">
        <v>12900764.941399802</v>
      </c>
      <c r="P18" s="111">
        <v>13338373.867537737</v>
      </c>
      <c r="Q18" s="111">
        <v>12787628.276976082</v>
      </c>
      <c r="R18" s="111">
        <v>12723930.562713206</v>
      </c>
      <c r="S18" s="111">
        <v>12899867.308382904</v>
      </c>
      <c r="T18" s="111">
        <v>12801626.93741451</v>
      </c>
      <c r="U18" s="111">
        <v>12584838.010341076</v>
      </c>
      <c r="V18" s="111">
        <v>12711342.433924533</v>
      </c>
      <c r="W18" s="111">
        <v>12528075.84702261</v>
      </c>
      <c r="X18" s="111">
        <v>12675099.073417455</v>
      </c>
      <c r="Y18" s="111">
        <v>12644237.483210821</v>
      </c>
      <c r="Z18" s="111">
        <v>12665888.393009972</v>
      </c>
      <c r="AA18" s="111">
        <v>12744787.656547438</v>
      </c>
      <c r="AB18" s="111">
        <v>12807019.175139911</v>
      </c>
      <c r="AC18" s="111">
        <v>13665785.748397026</v>
      </c>
      <c r="AD18" s="111">
        <v>13044440.608108224</v>
      </c>
      <c r="AE18" s="111">
        <v>13202553.673645893</v>
      </c>
      <c r="AF18" s="111">
        <v>12883098.889614167</v>
      </c>
      <c r="AG18" s="111">
        <v>13292516.216013949</v>
      </c>
      <c r="AH18" s="111">
        <v>13228869.167915359</v>
      </c>
      <c r="AI18" s="111">
        <v>12649773.863503216</v>
      </c>
      <c r="AJ18" s="111">
        <v>13067736.910991326</v>
      </c>
      <c r="AK18" s="111">
        <v>13315920.059346026</v>
      </c>
      <c r="AL18" s="111">
        <v>13399673.869945658</v>
      </c>
      <c r="AM18" s="111">
        <v>13393527.416660415</v>
      </c>
      <c r="AN18" s="111">
        <v>12943093.191953938</v>
      </c>
      <c r="AO18" s="111">
        <v>12783845.031647144</v>
      </c>
      <c r="AP18" s="111">
        <v>12887403.273341235</v>
      </c>
      <c r="AQ18" s="111">
        <v>14161379.296566272</v>
      </c>
      <c r="AR18" s="111">
        <v>13972983.268511901</v>
      </c>
      <c r="AS18" s="111">
        <v>14227296.611220583</v>
      </c>
      <c r="AT18" s="111">
        <v>13960852.809791507</v>
      </c>
      <c r="AU18" s="111">
        <v>13871089.673391365</v>
      </c>
      <c r="AV18" s="111">
        <v>14040847.182322618</v>
      </c>
      <c r="AW18" s="111">
        <v>13583896.485445298</v>
      </c>
      <c r="AX18" s="111">
        <v>14762305.352253467</v>
      </c>
      <c r="AY18" s="111">
        <v>12402301.569037074</v>
      </c>
      <c r="AZ18" s="111">
        <v>12573789.313750647</v>
      </c>
      <c r="BA18" s="111">
        <v>12750171.591704974</v>
      </c>
      <c r="BB18" s="111">
        <v>12795377.451607436</v>
      </c>
      <c r="BC18" s="111">
        <v>12584339.508426212</v>
      </c>
      <c r="BD18" s="111">
        <v>12641086.903659012</v>
      </c>
      <c r="BE18" s="111">
        <v>12444765.646839637</v>
      </c>
      <c r="BF18" s="111">
        <v>12378566.110910112</v>
      </c>
      <c r="BG18" s="111">
        <v>12272293.349447744</v>
      </c>
      <c r="BH18" s="111">
        <v>12552122.273909966</v>
      </c>
      <c r="BI18" s="111">
        <v>12266765.147932822</v>
      </c>
      <c r="BJ18" s="111">
        <v>12420927.551642084</v>
      </c>
      <c r="BK18" s="111">
        <v>12427363.887626993</v>
      </c>
      <c r="BL18" s="111">
        <v>12823899.824575182</v>
      </c>
      <c r="BM18" s="111">
        <v>12355420.464154176</v>
      </c>
      <c r="BN18" s="111">
        <v>12652265.228397377</v>
      </c>
      <c r="BO18" s="111">
        <v>12658712.700538948</v>
      </c>
      <c r="BP18" s="111">
        <v>12563166.632809822</v>
      </c>
      <c r="BQ18" s="111">
        <v>12536805.516529176</v>
      </c>
      <c r="BR18" s="111">
        <v>12456707.390024077</v>
      </c>
      <c r="BS18" s="111">
        <v>12454435.631975492</v>
      </c>
      <c r="BT18" s="111">
        <v>12354946.631328946</v>
      </c>
      <c r="BU18" s="111">
        <v>12583450.519426882</v>
      </c>
      <c r="BV18" s="111">
        <v>12356454.538127271</v>
      </c>
      <c r="BW18" s="111">
        <v>12274086.104889087</v>
      </c>
      <c r="BX18" s="111">
        <v>12393121.776377009</v>
      </c>
      <c r="BY18" s="111">
        <v>10403610.088885238</v>
      </c>
      <c r="BZ18" s="111">
        <v>8997739.7335397657</v>
      </c>
      <c r="CA18" s="111">
        <v>11467644.243328013</v>
      </c>
      <c r="CB18" s="111">
        <v>12260847.015516764</v>
      </c>
      <c r="CC18" s="111">
        <v>12302074.328692928</v>
      </c>
      <c r="CD18" s="111">
        <v>12682222.869345805</v>
      </c>
      <c r="CE18" s="111">
        <v>12421427.780303057</v>
      </c>
      <c r="CF18" s="111">
        <v>12018724.008783199</v>
      </c>
      <c r="CG18" s="111">
        <v>12002077.145160621</v>
      </c>
      <c r="CH18" s="111">
        <v>11100656.97099003</v>
      </c>
      <c r="CI18" s="111">
        <v>12030799.289733196</v>
      </c>
      <c r="CJ18" s="111">
        <v>12123826.338094702</v>
      </c>
      <c r="CK18" s="111">
        <v>13242430.842269765</v>
      </c>
      <c r="CL18" s="111">
        <v>13066026.421557244</v>
      </c>
      <c r="CM18" s="111">
        <v>12682763.570967669</v>
      </c>
      <c r="CN18" s="111">
        <v>12719159.770077316</v>
      </c>
      <c r="CO18" s="111">
        <v>12983507.615044123</v>
      </c>
      <c r="CP18" s="111">
        <v>12862305.619190719</v>
      </c>
      <c r="CQ18" s="111">
        <v>12092068.686110647</v>
      </c>
      <c r="CR18" s="111">
        <v>12651229.021890635</v>
      </c>
      <c r="CS18" s="111">
        <v>12746122.051976331</v>
      </c>
      <c r="CT18" s="111">
        <v>12433845.159092555</v>
      </c>
      <c r="CU18" s="111">
        <v>12706344.605759708</v>
      </c>
      <c r="CV18" s="111">
        <v>11729886.216941215</v>
      </c>
      <c r="CW18" s="111">
        <v>12392979.71134872</v>
      </c>
      <c r="CX18" s="111">
        <v>12738738.375479771</v>
      </c>
      <c r="CY18" s="111">
        <v>12377285.566936839</v>
      </c>
      <c r="CZ18" s="111">
        <v>12504112.424410636</v>
      </c>
      <c r="DA18" s="111">
        <v>12570904.517608438</v>
      </c>
      <c r="DB18" s="111">
        <v>12474296.546278106</v>
      </c>
      <c r="DC18" s="111">
        <v>12208529.888453202</v>
      </c>
      <c r="DD18" s="111">
        <v>12578153.206841946</v>
      </c>
      <c r="DE18" s="111">
        <v>12556310.774114929</v>
      </c>
      <c r="DF18" s="111">
        <v>12193584.480704943</v>
      </c>
      <c r="DG18" s="111">
        <v>12064689.61976267</v>
      </c>
      <c r="DH18" s="111">
        <v>11896399.183781706</v>
      </c>
      <c r="DI18" s="111">
        <v>12023413.43905827</v>
      </c>
      <c r="DJ18" s="111">
        <v>12014154.185336538</v>
      </c>
      <c r="DK18" s="111">
        <v>12367803.723754687</v>
      </c>
      <c r="DL18" s="111">
        <v>12166943.801146844</v>
      </c>
      <c r="DM18" s="111">
        <v>12137300.771345289</v>
      </c>
      <c r="DN18" s="111">
        <v>12216624.071725385</v>
      </c>
      <c r="DO18" s="111">
        <v>11950049.974507259</v>
      </c>
      <c r="DP18" s="111">
        <v>12081726.646106565</v>
      </c>
      <c r="DQ18" s="111">
        <v>12614386.804500081</v>
      </c>
      <c r="DR18" s="111">
        <v>12889066.639977949</v>
      </c>
      <c r="DS18" s="111">
        <v>12717133.040207986</v>
      </c>
      <c r="DT18" s="111">
        <v>12655434.867923256</v>
      </c>
      <c r="DU18" s="111">
        <v>12346209.681958122</v>
      </c>
      <c r="DV18" s="111">
        <v>12960349.507222373</v>
      </c>
      <c r="DW18" s="111">
        <v>12503122.202026637</v>
      </c>
      <c r="DX18" s="111">
        <v>12127047.605632111</v>
      </c>
      <c r="DY18" s="111">
        <v>12232565.369476335</v>
      </c>
      <c r="DZ18" s="111">
        <v>12188739.846199937</v>
      </c>
      <c r="EA18" s="111">
        <v>12195172.861041421</v>
      </c>
      <c r="EB18" s="111">
        <v>12071831.492475422</v>
      </c>
      <c r="EC18" s="111">
        <v>12256333.667701058</v>
      </c>
      <c r="ED18" s="111">
        <v>12237882.488043655</v>
      </c>
      <c r="EE18" s="111">
        <v>13947125.174262315</v>
      </c>
      <c r="EF18" s="111">
        <v>13589408.609492432</v>
      </c>
      <c r="EG18" s="111">
        <v>13205964.27106378</v>
      </c>
      <c r="EH18" s="111">
        <v>13311665.870680688</v>
      </c>
      <c r="EI18" s="111">
        <v>13463546.872275133</v>
      </c>
      <c r="EJ18" s="111">
        <v>13537749.438462103</v>
      </c>
      <c r="EK18" s="111">
        <v>13502589.382421454</v>
      </c>
      <c r="EL18" s="111">
        <v>13250085.311871793</v>
      </c>
      <c r="EM18" s="111">
        <v>13306287.650413984</v>
      </c>
      <c r="EN18" s="111">
        <v>12969933.856778862</v>
      </c>
      <c r="EO18" s="111">
        <v>12949384.229175441</v>
      </c>
      <c r="EP18" s="111">
        <v>13130942.722437903</v>
      </c>
      <c r="EQ18" s="111">
        <v>13005612.628534012</v>
      </c>
      <c r="ER18" s="111">
        <v>12908313.44665972</v>
      </c>
      <c r="ES18" s="111">
        <v>13332013.22503758</v>
      </c>
    </row>
    <row r="19" spans="2:149" s="107" customFormat="1" ht="13.2" x14ac:dyDescent="0.25">
      <c r="B19" s="108" t="s">
        <v>50</v>
      </c>
      <c r="C19" s="109">
        <v>3881922.4064832279</v>
      </c>
      <c r="D19" s="109">
        <v>4111202.3246419886</v>
      </c>
      <c r="E19" s="109">
        <v>3797410.9197026733</v>
      </c>
      <c r="F19" s="109">
        <v>4001241.2433977323</v>
      </c>
      <c r="G19" s="109">
        <v>3945642.5577968461</v>
      </c>
      <c r="H19" s="109">
        <v>3982648.9578320198</v>
      </c>
      <c r="I19" s="109">
        <v>4019929.3944240073</v>
      </c>
      <c r="J19" s="109">
        <v>3926230.944716163</v>
      </c>
      <c r="K19" s="109">
        <v>4004404.8641103292</v>
      </c>
      <c r="L19" s="109">
        <v>3934901.9605129943</v>
      </c>
      <c r="M19" s="109">
        <v>3937633.2412437778</v>
      </c>
      <c r="N19" s="109">
        <v>4044620.9471678757</v>
      </c>
      <c r="O19" s="109">
        <v>3939513.534850738</v>
      </c>
      <c r="P19" s="109">
        <v>3937240.5767459031</v>
      </c>
      <c r="Q19" s="109">
        <v>3977647.6337576043</v>
      </c>
      <c r="R19" s="109">
        <v>3978090.7441531038</v>
      </c>
      <c r="S19" s="109">
        <v>3907889.5973349679</v>
      </c>
      <c r="T19" s="109">
        <v>4007272.8122669258</v>
      </c>
      <c r="U19" s="109">
        <v>3912003.898368747</v>
      </c>
      <c r="V19" s="109">
        <v>3909430.5155322724</v>
      </c>
      <c r="W19" s="109">
        <v>4001867.1368790888</v>
      </c>
      <c r="X19" s="109">
        <v>3963527.8818454659</v>
      </c>
      <c r="Y19" s="109">
        <v>4009611.3725414393</v>
      </c>
      <c r="Z19" s="109">
        <v>3948310.7800162192</v>
      </c>
      <c r="AA19" s="109">
        <v>4098712.5809553908</v>
      </c>
      <c r="AB19" s="109">
        <v>3996790.9628667529</v>
      </c>
      <c r="AC19" s="109">
        <v>4037983.4788559503</v>
      </c>
      <c r="AD19" s="109">
        <v>4001315.397296668</v>
      </c>
      <c r="AE19" s="109">
        <v>4103400.7567771124</v>
      </c>
      <c r="AF19" s="109">
        <v>4027247.5569824423</v>
      </c>
      <c r="AG19" s="109">
        <v>4016360.7186714611</v>
      </c>
      <c r="AH19" s="109">
        <v>4096790.982208794</v>
      </c>
      <c r="AI19" s="109">
        <v>4016173.1371760066</v>
      </c>
      <c r="AJ19" s="109">
        <v>3973811.8712632842</v>
      </c>
      <c r="AK19" s="109">
        <v>4044329.6401300509</v>
      </c>
      <c r="AL19" s="109">
        <v>3908202.2982588685</v>
      </c>
      <c r="AM19" s="109">
        <v>4015219.5856888429</v>
      </c>
      <c r="AN19" s="109">
        <v>3964148.9516438162</v>
      </c>
      <c r="AO19" s="109">
        <v>4013989.3491069977</v>
      </c>
      <c r="AP19" s="109">
        <v>3913113.4382818229</v>
      </c>
      <c r="AQ19" s="109">
        <v>4111139.1568743731</v>
      </c>
      <c r="AR19" s="109">
        <v>4036157.8923788662</v>
      </c>
      <c r="AS19" s="109">
        <v>4159326.0142125338</v>
      </c>
      <c r="AT19" s="109">
        <v>4226933.0437445305</v>
      </c>
      <c r="AU19" s="109">
        <v>4203778.2155574001</v>
      </c>
      <c r="AV19" s="109">
        <v>4320002.5895019434</v>
      </c>
      <c r="AW19" s="109">
        <v>4172706.7252660682</v>
      </c>
      <c r="AX19" s="109">
        <v>4463303.6159752458</v>
      </c>
      <c r="AY19" s="109">
        <v>4193109.6975412057</v>
      </c>
      <c r="AZ19" s="109">
        <v>4314598.0450699087</v>
      </c>
      <c r="BA19" s="109">
        <v>4202883.041878311</v>
      </c>
      <c r="BB19" s="109">
        <v>4316343.7046905225</v>
      </c>
      <c r="BC19" s="109">
        <v>4180059.8485228955</v>
      </c>
      <c r="BD19" s="109">
        <v>4360380.1483037351</v>
      </c>
      <c r="BE19" s="109">
        <v>4342576.4335124111</v>
      </c>
      <c r="BF19" s="109">
        <v>4345962.0102132205</v>
      </c>
      <c r="BG19" s="109">
        <v>4363687.0072859693</v>
      </c>
      <c r="BH19" s="109">
        <v>4411686.1748416722</v>
      </c>
      <c r="BI19" s="109">
        <v>4317599.0693135168</v>
      </c>
      <c r="BJ19" s="109">
        <v>4378490.4178934582</v>
      </c>
      <c r="BK19" s="109">
        <v>4273091.4509174498</v>
      </c>
      <c r="BL19" s="109">
        <v>4348341.8201115904</v>
      </c>
      <c r="BM19" s="109">
        <v>4381679.5849629594</v>
      </c>
      <c r="BN19" s="109">
        <v>4375458.9804864507</v>
      </c>
      <c r="BO19" s="109">
        <v>4444916.7354307333</v>
      </c>
      <c r="BP19" s="109">
        <v>4352499.3836061023</v>
      </c>
      <c r="BQ19" s="109">
        <v>4412641.9090601979</v>
      </c>
      <c r="BR19" s="109">
        <v>4394488.9313747613</v>
      </c>
      <c r="BS19" s="109">
        <v>4423441.3758833837</v>
      </c>
      <c r="BT19" s="109">
        <v>4356466.966885278</v>
      </c>
      <c r="BU19" s="109">
        <v>4426475.193757236</v>
      </c>
      <c r="BV19" s="109">
        <v>4393012.2044756766</v>
      </c>
      <c r="BW19" s="109">
        <v>4355596.1272208756</v>
      </c>
      <c r="BX19" s="109">
        <v>4376098.7976601394</v>
      </c>
      <c r="BY19" s="109">
        <v>2766846.5447095297</v>
      </c>
      <c r="BZ19" s="109">
        <v>1756708.7371854424</v>
      </c>
      <c r="CA19" s="109">
        <v>3515281.306373205</v>
      </c>
      <c r="CB19" s="109">
        <v>4287187.144058249</v>
      </c>
      <c r="CC19" s="109">
        <v>4437519.3290000176</v>
      </c>
      <c r="CD19" s="109">
        <v>4355191.2178146597</v>
      </c>
      <c r="CE19" s="109">
        <v>4339184.4265254037</v>
      </c>
      <c r="CF19" s="109">
        <v>4168536.8606756101</v>
      </c>
      <c r="CG19" s="109">
        <v>4219398.5710617127</v>
      </c>
      <c r="CH19" s="109">
        <v>4100875.6066915337</v>
      </c>
      <c r="CI19" s="109">
        <v>4245268.0912121367</v>
      </c>
      <c r="CJ19" s="109">
        <v>4186574.2366645602</v>
      </c>
      <c r="CK19" s="109">
        <v>4229720.7957665101</v>
      </c>
      <c r="CL19" s="109">
        <v>4225519.4021234354</v>
      </c>
      <c r="CM19" s="109">
        <v>4192037.7173235831</v>
      </c>
      <c r="CN19" s="109">
        <v>4296708.7860558024</v>
      </c>
      <c r="CO19" s="109">
        <v>4264416.4346480062</v>
      </c>
      <c r="CP19" s="109">
        <v>4215786.7648139382</v>
      </c>
      <c r="CQ19" s="109">
        <v>4277342.9404582148</v>
      </c>
      <c r="CR19" s="109">
        <v>4380206.8937741378</v>
      </c>
      <c r="CS19" s="109">
        <v>4223962.1676273476</v>
      </c>
      <c r="CT19" s="109">
        <v>4001897.4399866406</v>
      </c>
      <c r="CU19" s="109">
        <v>4200580.9245798551</v>
      </c>
      <c r="CV19" s="109">
        <v>4103607.7572086742</v>
      </c>
      <c r="CW19" s="109">
        <v>4203832.1552968295</v>
      </c>
      <c r="CX19" s="109">
        <v>4341815.5049475292</v>
      </c>
      <c r="CY19" s="109">
        <v>4493675.4379400713</v>
      </c>
      <c r="CZ19" s="109">
        <v>4425466.6306736143</v>
      </c>
      <c r="DA19" s="109">
        <v>4372541.444030067</v>
      </c>
      <c r="DB19" s="109">
        <v>4535841.4623812828</v>
      </c>
      <c r="DC19" s="109">
        <v>4521598.6775613585</v>
      </c>
      <c r="DD19" s="109">
        <v>4554843.9071588079</v>
      </c>
      <c r="DE19" s="109">
        <v>4512724.6307972213</v>
      </c>
      <c r="DF19" s="109">
        <v>4315524.5021709353</v>
      </c>
      <c r="DG19" s="109">
        <v>4569267.2245930182</v>
      </c>
      <c r="DH19" s="109">
        <v>4456230.7272582706</v>
      </c>
      <c r="DI19" s="109">
        <v>4560180.041446263</v>
      </c>
      <c r="DJ19" s="109">
        <v>4450264.3267692691</v>
      </c>
      <c r="DK19" s="109">
        <v>4575634.6029764106</v>
      </c>
      <c r="DL19" s="109">
        <v>4605278.6239090813</v>
      </c>
      <c r="DM19" s="109">
        <v>4556290.0352490144</v>
      </c>
      <c r="DN19" s="109">
        <v>4659162.1421213932</v>
      </c>
      <c r="DO19" s="109">
        <v>4576805.7377223717</v>
      </c>
      <c r="DP19" s="109">
        <v>4646837.5790098086</v>
      </c>
      <c r="DQ19" s="109">
        <v>4646200.4350379612</v>
      </c>
      <c r="DR19" s="109">
        <v>4844051.6024008691</v>
      </c>
      <c r="DS19" s="109">
        <v>4584090.6284193695</v>
      </c>
      <c r="DT19" s="109">
        <v>4757566.6657030676</v>
      </c>
      <c r="DU19" s="109">
        <v>4625149.8107915586</v>
      </c>
      <c r="DV19" s="109">
        <v>4821713.3655816698</v>
      </c>
      <c r="DW19" s="109">
        <v>4760383.6088314522</v>
      </c>
      <c r="DX19" s="109">
        <v>4721181.8435078934</v>
      </c>
      <c r="DY19" s="109">
        <v>4783632.4085896686</v>
      </c>
      <c r="DZ19" s="109">
        <v>4748094.1325667221</v>
      </c>
      <c r="EA19" s="109">
        <v>4787726.2579127485</v>
      </c>
      <c r="EB19" s="109">
        <v>4712818.8540865555</v>
      </c>
      <c r="EC19" s="109">
        <v>4866600.0834658463</v>
      </c>
      <c r="ED19" s="109">
        <v>4844848.836535492</v>
      </c>
      <c r="EE19" s="109">
        <v>5090098.7595028495</v>
      </c>
      <c r="EF19" s="109">
        <v>5068623.3040472372</v>
      </c>
      <c r="EG19" s="109">
        <v>5135449.7134431247</v>
      </c>
      <c r="EH19" s="109">
        <v>5146486.4861760363</v>
      </c>
      <c r="EI19" s="109">
        <v>5139276.264665016</v>
      </c>
      <c r="EJ19" s="109">
        <v>5198028.6756028309</v>
      </c>
      <c r="EK19" s="109">
        <v>5145899.9889262142</v>
      </c>
      <c r="EL19" s="109">
        <v>4995394.9286947176</v>
      </c>
      <c r="EM19" s="109">
        <v>5224158.6419833144</v>
      </c>
      <c r="EN19" s="109">
        <v>4990090.2047774876</v>
      </c>
      <c r="EO19" s="109">
        <v>5116028.1089271046</v>
      </c>
      <c r="EP19" s="109">
        <v>5141915.0428116154</v>
      </c>
      <c r="EQ19" s="109">
        <v>5051357.1004543127</v>
      </c>
      <c r="ER19" s="109">
        <v>5152183.6529741315</v>
      </c>
      <c r="ES19" s="109">
        <v>5282063.902480037</v>
      </c>
    </row>
    <row r="20" spans="2:149" s="107" customFormat="1" ht="13.2" x14ac:dyDescent="0.25">
      <c r="B20" s="108" t="s">
        <v>40</v>
      </c>
      <c r="C20" s="109">
        <v>10451358.69949227</v>
      </c>
      <c r="D20" s="109">
        <v>11119474.835931472</v>
      </c>
      <c r="E20" s="109">
        <v>10206848.711555028</v>
      </c>
      <c r="F20" s="109">
        <v>10836158.140952321</v>
      </c>
      <c r="G20" s="109">
        <v>10662745.854007985</v>
      </c>
      <c r="H20" s="109">
        <v>10873365.681597194</v>
      </c>
      <c r="I20" s="109">
        <v>10872503.124478241</v>
      </c>
      <c r="J20" s="109">
        <v>10930063.419609724</v>
      </c>
      <c r="K20" s="109">
        <v>10979902.247463888</v>
      </c>
      <c r="L20" s="109">
        <v>10918374.057597093</v>
      </c>
      <c r="M20" s="109">
        <v>10949772.038617181</v>
      </c>
      <c r="N20" s="109">
        <v>11145888.784401175</v>
      </c>
      <c r="O20" s="109">
        <v>11047409.99691589</v>
      </c>
      <c r="P20" s="109">
        <v>11136405.222874107</v>
      </c>
      <c r="Q20" s="109">
        <v>11138159.692626499</v>
      </c>
      <c r="R20" s="109">
        <v>11248521.069238881</v>
      </c>
      <c r="S20" s="109">
        <v>11293547.0092871</v>
      </c>
      <c r="T20" s="109">
        <v>11279037.098560039</v>
      </c>
      <c r="U20" s="109">
        <v>11203903.288259191</v>
      </c>
      <c r="V20" s="109">
        <v>11084396.486188387</v>
      </c>
      <c r="W20" s="109">
        <v>11467701.206588184</v>
      </c>
      <c r="X20" s="109">
        <v>11447768.786705602</v>
      </c>
      <c r="Y20" s="109">
        <v>11525532.599117404</v>
      </c>
      <c r="Z20" s="109">
        <v>11296589.319118973</v>
      </c>
      <c r="AA20" s="109">
        <v>11972846.246887814</v>
      </c>
      <c r="AB20" s="109">
        <v>11669894.613770682</v>
      </c>
      <c r="AC20" s="109">
        <v>11889579.761572355</v>
      </c>
      <c r="AD20" s="109">
        <v>11903555.778407983</v>
      </c>
      <c r="AE20" s="109">
        <v>11934194.009280466</v>
      </c>
      <c r="AF20" s="109">
        <v>11844469.41252332</v>
      </c>
      <c r="AG20" s="109">
        <v>12046263.869516667</v>
      </c>
      <c r="AH20" s="109">
        <v>12020210.214058597</v>
      </c>
      <c r="AI20" s="109">
        <v>11955630.714147702</v>
      </c>
      <c r="AJ20" s="109">
        <v>11890771.674931023</v>
      </c>
      <c r="AK20" s="109">
        <v>12214248.532748513</v>
      </c>
      <c r="AL20" s="109">
        <v>11985255.300766766</v>
      </c>
      <c r="AM20" s="109">
        <v>12275022.822853031</v>
      </c>
      <c r="AN20" s="109">
        <v>12199194.73095019</v>
      </c>
      <c r="AO20" s="109">
        <v>12222727.329741035</v>
      </c>
      <c r="AP20" s="109">
        <v>12230170.154302604</v>
      </c>
      <c r="AQ20" s="109">
        <v>12526313.675537882</v>
      </c>
      <c r="AR20" s="109">
        <v>12510114.798056608</v>
      </c>
      <c r="AS20" s="109">
        <v>12567408.365627375</v>
      </c>
      <c r="AT20" s="109">
        <v>12709234.032005791</v>
      </c>
      <c r="AU20" s="109">
        <v>12641138.389716001</v>
      </c>
      <c r="AV20" s="109">
        <v>12982646.919462748</v>
      </c>
      <c r="AW20" s="109">
        <v>12590418.24212689</v>
      </c>
      <c r="AX20" s="109">
        <v>13313075.661786664</v>
      </c>
      <c r="AY20" s="109">
        <v>12485203.025371566</v>
      </c>
      <c r="AZ20" s="109">
        <v>12990102.147925593</v>
      </c>
      <c r="BA20" s="109">
        <v>12659979.272466023</v>
      </c>
      <c r="BB20" s="109">
        <v>13258043.86001895</v>
      </c>
      <c r="BC20" s="109">
        <v>12773294.033014379</v>
      </c>
      <c r="BD20" s="109">
        <v>13122378.55502207</v>
      </c>
      <c r="BE20" s="109">
        <v>12960692.052557172</v>
      </c>
      <c r="BF20" s="109">
        <v>13036799.610052874</v>
      </c>
      <c r="BG20" s="109">
        <v>13114294.228509692</v>
      </c>
      <c r="BH20" s="109">
        <v>13186134.115338506</v>
      </c>
      <c r="BI20" s="109">
        <v>13277289.07942673</v>
      </c>
      <c r="BJ20" s="109">
        <v>13166728.424291477</v>
      </c>
      <c r="BK20" s="109">
        <v>13223287.559771474</v>
      </c>
      <c r="BL20" s="109">
        <v>13231527.012702614</v>
      </c>
      <c r="BM20" s="109">
        <v>13505786.149299519</v>
      </c>
      <c r="BN20" s="109">
        <v>13411916.311860435</v>
      </c>
      <c r="BO20" s="109">
        <v>13546897.035190171</v>
      </c>
      <c r="BP20" s="109">
        <v>13280912.133438809</v>
      </c>
      <c r="BQ20" s="109">
        <v>13837781.629136868</v>
      </c>
      <c r="BR20" s="109">
        <v>13916161.323766448</v>
      </c>
      <c r="BS20" s="109">
        <v>13837088.518464705</v>
      </c>
      <c r="BT20" s="109">
        <v>13679038.995243259</v>
      </c>
      <c r="BU20" s="109">
        <v>13946838.387397559</v>
      </c>
      <c r="BV20" s="109">
        <v>14057221.675184535</v>
      </c>
      <c r="BW20" s="109">
        <v>13795098.942154283</v>
      </c>
      <c r="BX20" s="109">
        <v>13996755.655669257</v>
      </c>
      <c r="BY20" s="109">
        <v>8968699.8738489691</v>
      </c>
      <c r="BZ20" s="109">
        <v>6122210.6059969785</v>
      </c>
      <c r="CA20" s="109">
        <v>11042072.747800598</v>
      </c>
      <c r="CB20" s="109">
        <v>13774128.995724112</v>
      </c>
      <c r="CC20" s="109">
        <v>14671755.62328303</v>
      </c>
      <c r="CD20" s="109">
        <v>14389645.70767842</v>
      </c>
      <c r="CE20" s="109">
        <v>14202608.18889069</v>
      </c>
      <c r="CF20" s="109">
        <v>13948969.189252907</v>
      </c>
      <c r="CG20" s="109">
        <v>13848835.021291327</v>
      </c>
      <c r="CH20" s="109">
        <v>13819385.639916018</v>
      </c>
      <c r="CI20" s="109">
        <v>14025424.531493742</v>
      </c>
      <c r="CJ20" s="109">
        <v>14042370.225016929</v>
      </c>
      <c r="CK20" s="109">
        <v>14132605.011128046</v>
      </c>
      <c r="CL20" s="109">
        <v>14077894.373623267</v>
      </c>
      <c r="CM20" s="109">
        <v>13949746.793635229</v>
      </c>
      <c r="CN20" s="109">
        <v>14273485.984315949</v>
      </c>
      <c r="CO20" s="109">
        <v>14224383.580570184</v>
      </c>
      <c r="CP20" s="109">
        <v>14143325.932171997</v>
      </c>
      <c r="CQ20" s="109">
        <v>14503795.756840022</v>
      </c>
      <c r="CR20" s="109">
        <v>14751119.444588458</v>
      </c>
      <c r="CS20" s="109">
        <v>14314732.177128615</v>
      </c>
      <c r="CT20" s="109">
        <v>13676349.45645559</v>
      </c>
      <c r="CU20" s="109">
        <v>13926201.293661434</v>
      </c>
      <c r="CV20" s="109">
        <v>14085449.787865989</v>
      </c>
      <c r="CW20" s="109">
        <v>14262621.072657265</v>
      </c>
      <c r="CX20" s="109">
        <v>14128374.429599419</v>
      </c>
      <c r="CY20" s="109">
        <v>14638370.961218553</v>
      </c>
      <c r="CZ20" s="109">
        <v>14352910.984041654</v>
      </c>
      <c r="DA20" s="109">
        <v>14333001.193341464</v>
      </c>
      <c r="DB20" s="109">
        <v>14889248.30640199</v>
      </c>
      <c r="DC20" s="109">
        <v>14755143.678939881</v>
      </c>
      <c r="DD20" s="109">
        <v>14728847.868168531</v>
      </c>
      <c r="DE20" s="109">
        <v>14909080.938801831</v>
      </c>
      <c r="DF20" s="109">
        <v>14203233.883358171</v>
      </c>
      <c r="DG20" s="109">
        <v>14997302.075137671</v>
      </c>
      <c r="DH20" s="109">
        <v>14790619.707635995</v>
      </c>
      <c r="DI20" s="109">
        <v>15056146.682736509</v>
      </c>
      <c r="DJ20" s="109">
        <v>15056901.86868933</v>
      </c>
      <c r="DK20" s="109">
        <v>15354316.519717941</v>
      </c>
      <c r="DL20" s="109">
        <v>15547214.095072055</v>
      </c>
      <c r="DM20" s="109">
        <v>15371022.365099603</v>
      </c>
      <c r="DN20" s="109">
        <v>15382292.867712861</v>
      </c>
      <c r="DO20" s="109">
        <v>15292247.395119175</v>
      </c>
      <c r="DP20" s="109">
        <v>15788829.31973619</v>
      </c>
      <c r="DQ20" s="109">
        <v>15514767.171495022</v>
      </c>
      <c r="DR20" s="109">
        <v>16028230.984762281</v>
      </c>
      <c r="DS20" s="109">
        <v>15245761.044760909</v>
      </c>
      <c r="DT20" s="109">
        <v>16027360.4857537</v>
      </c>
      <c r="DU20" s="109">
        <v>15364864.578883609</v>
      </c>
      <c r="DV20" s="109">
        <v>16245757.245713981</v>
      </c>
      <c r="DW20" s="109">
        <v>15876945.309186818</v>
      </c>
      <c r="DX20" s="109">
        <v>15663443.281272354</v>
      </c>
      <c r="DY20" s="109">
        <v>16214336.627830653</v>
      </c>
      <c r="DZ20" s="109">
        <v>16213994.514936896</v>
      </c>
      <c r="EA20" s="109">
        <v>16230150.563655553</v>
      </c>
      <c r="EB20" s="109">
        <v>16185647.096732121</v>
      </c>
      <c r="EC20" s="109">
        <v>16662896.947276745</v>
      </c>
      <c r="ED20" s="109">
        <v>16925556.132853165</v>
      </c>
      <c r="EE20" s="109">
        <v>16670388.257848278</v>
      </c>
      <c r="EF20" s="109">
        <v>16847267.008522626</v>
      </c>
      <c r="EG20" s="109">
        <v>16955823.852083869</v>
      </c>
      <c r="EH20" s="109">
        <v>17301251.629702799</v>
      </c>
      <c r="EI20" s="109">
        <v>16904739.212183945</v>
      </c>
      <c r="EJ20" s="109">
        <v>17273610.482224096</v>
      </c>
      <c r="EK20" s="109">
        <v>17463994.287302945</v>
      </c>
      <c r="EL20" s="109">
        <v>17257931.395227831</v>
      </c>
      <c r="EM20" s="109">
        <v>17888606.671980683</v>
      </c>
      <c r="EN20" s="109">
        <v>17453875.412531137</v>
      </c>
      <c r="EO20" s="109">
        <v>17771839.843788344</v>
      </c>
      <c r="EP20" s="109">
        <v>17504744.308034226</v>
      </c>
      <c r="EQ20" s="109">
        <v>16464695.864229966</v>
      </c>
      <c r="ER20" s="109">
        <v>17917549.037039395</v>
      </c>
      <c r="ES20" s="109">
        <v>18674959.311815932</v>
      </c>
    </row>
    <row r="21" spans="2:149" s="107" customFormat="1" ht="13.2" x14ac:dyDescent="0.25">
      <c r="B21" s="108" t="s">
        <v>41</v>
      </c>
      <c r="C21" s="109">
        <v>3210211.9022071753</v>
      </c>
      <c r="D21" s="109">
        <v>3312466.8763570711</v>
      </c>
      <c r="E21" s="109">
        <v>3105597.5544525282</v>
      </c>
      <c r="F21" s="109">
        <v>3236265.6961230985</v>
      </c>
      <c r="G21" s="109">
        <v>3233989.4871144053</v>
      </c>
      <c r="H21" s="109">
        <v>3255824.8001930257</v>
      </c>
      <c r="I21" s="109">
        <v>3247312.7278426397</v>
      </c>
      <c r="J21" s="109">
        <v>3168431.5274282582</v>
      </c>
      <c r="K21" s="109">
        <v>3266124.3901661462</v>
      </c>
      <c r="L21" s="109">
        <v>3226419.6938389167</v>
      </c>
      <c r="M21" s="109">
        <v>3246010.6178632779</v>
      </c>
      <c r="N21" s="109">
        <v>3262399.347273495</v>
      </c>
      <c r="O21" s="109">
        <v>3252972.6566588157</v>
      </c>
      <c r="P21" s="109">
        <v>3286400.7404260114</v>
      </c>
      <c r="Q21" s="109">
        <v>3285389.4132069717</v>
      </c>
      <c r="R21" s="109">
        <v>3306127.7827873044</v>
      </c>
      <c r="S21" s="109">
        <v>3255378.2314414661</v>
      </c>
      <c r="T21" s="109">
        <v>3308010.0190301407</v>
      </c>
      <c r="U21" s="109">
        <v>3195221.2433505524</v>
      </c>
      <c r="V21" s="109">
        <v>3237279.4157631788</v>
      </c>
      <c r="W21" s="109">
        <v>3285043.5001469161</v>
      </c>
      <c r="X21" s="109">
        <v>3287028.5436932705</v>
      </c>
      <c r="Y21" s="109">
        <v>3302580.0829877802</v>
      </c>
      <c r="Z21" s="109">
        <v>3273677.9377774857</v>
      </c>
      <c r="AA21" s="109">
        <v>3421203.7981803343</v>
      </c>
      <c r="AB21" s="109">
        <v>3313881.2597056818</v>
      </c>
      <c r="AC21" s="109">
        <v>3341239.0587496357</v>
      </c>
      <c r="AD21" s="109">
        <v>3328137.7028020853</v>
      </c>
      <c r="AE21" s="109">
        <v>3358777.9948443905</v>
      </c>
      <c r="AF21" s="109">
        <v>3339066.3902727044</v>
      </c>
      <c r="AG21" s="109">
        <v>3374415.3731917525</v>
      </c>
      <c r="AH21" s="109">
        <v>3381787.490483861</v>
      </c>
      <c r="AI21" s="109">
        <v>3365242.1630649185</v>
      </c>
      <c r="AJ21" s="109">
        <v>3313898.3401294262</v>
      </c>
      <c r="AK21" s="109">
        <v>3392715.6293207598</v>
      </c>
      <c r="AL21" s="109">
        <v>3403236.4535988402</v>
      </c>
      <c r="AM21" s="109">
        <v>3402015.0768078417</v>
      </c>
      <c r="AN21" s="109">
        <v>3366916.6658157092</v>
      </c>
      <c r="AO21" s="109">
        <v>3400201.3809805373</v>
      </c>
      <c r="AP21" s="109">
        <v>3367172.4864026667</v>
      </c>
      <c r="AQ21" s="109">
        <v>3414275.0236241198</v>
      </c>
      <c r="AR21" s="109">
        <v>3383474.8011931861</v>
      </c>
      <c r="AS21" s="109">
        <v>3378858.9570710338</v>
      </c>
      <c r="AT21" s="109">
        <v>3385692.5129316021</v>
      </c>
      <c r="AU21" s="109">
        <v>3387974.6583216535</v>
      </c>
      <c r="AV21" s="109">
        <v>3443368.8837574497</v>
      </c>
      <c r="AW21" s="109">
        <v>3347097.7568009039</v>
      </c>
      <c r="AX21" s="109">
        <v>3568396.5634474764</v>
      </c>
      <c r="AY21" s="109">
        <v>3384786.8043606477</v>
      </c>
      <c r="AZ21" s="109">
        <v>3431739.2995196693</v>
      </c>
      <c r="BA21" s="109">
        <v>3378997.7211538395</v>
      </c>
      <c r="BB21" s="109">
        <v>3458367.0751564829</v>
      </c>
      <c r="BC21" s="109">
        <v>3381747.1607130743</v>
      </c>
      <c r="BD21" s="109">
        <v>3412355.8563466966</v>
      </c>
      <c r="BE21" s="109">
        <v>3419186.6722403057</v>
      </c>
      <c r="BF21" s="109">
        <v>3456920.6622184925</v>
      </c>
      <c r="BG21" s="109">
        <v>3442697.6845284887</v>
      </c>
      <c r="BH21" s="109">
        <v>3426427.5456773494</v>
      </c>
      <c r="BI21" s="109">
        <v>3423130.8885817938</v>
      </c>
      <c r="BJ21" s="109">
        <v>3435124.377646883</v>
      </c>
      <c r="BK21" s="109">
        <v>3478778.9447181504</v>
      </c>
      <c r="BL21" s="109">
        <v>3457044.6238314793</v>
      </c>
      <c r="BM21" s="109">
        <v>3491724.6528325481</v>
      </c>
      <c r="BN21" s="109">
        <v>3512113.4263323923</v>
      </c>
      <c r="BO21" s="109">
        <v>3538068.4708905304</v>
      </c>
      <c r="BP21" s="109">
        <v>3496535.4607893382</v>
      </c>
      <c r="BQ21" s="109">
        <v>3498227.7792588603</v>
      </c>
      <c r="BR21" s="109">
        <v>3521966.0688907257</v>
      </c>
      <c r="BS21" s="109">
        <v>3541773.9208906516</v>
      </c>
      <c r="BT21" s="109">
        <v>3562120.0035734968</v>
      </c>
      <c r="BU21" s="109">
        <v>3580920.7316582277</v>
      </c>
      <c r="BV21" s="109">
        <v>3542741.2885196647</v>
      </c>
      <c r="BW21" s="109">
        <v>3533149.78194965</v>
      </c>
      <c r="BX21" s="109">
        <v>3567386.9799351473</v>
      </c>
      <c r="BY21" s="109">
        <v>2156592.2634439101</v>
      </c>
      <c r="BZ21" s="109">
        <v>1231438.959149499</v>
      </c>
      <c r="CA21" s="109">
        <v>2700870.3904499016</v>
      </c>
      <c r="CB21" s="109">
        <v>3562336.3996272106</v>
      </c>
      <c r="CC21" s="109">
        <v>3682083.262826365</v>
      </c>
      <c r="CD21" s="109">
        <v>3654929.3845235948</v>
      </c>
      <c r="CE21" s="109">
        <v>3580102.0829675505</v>
      </c>
      <c r="CF21" s="109">
        <v>3432904.9870108343</v>
      </c>
      <c r="CG21" s="109">
        <v>3448153.5677858484</v>
      </c>
      <c r="CH21" s="109">
        <v>3488601.5047212294</v>
      </c>
      <c r="CI21" s="109">
        <v>3501032.6267866339</v>
      </c>
      <c r="CJ21" s="109">
        <v>3530226.4497691323</v>
      </c>
      <c r="CK21" s="109">
        <v>3510506.7789204083</v>
      </c>
      <c r="CL21" s="109">
        <v>3523901.8689113301</v>
      </c>
      <c r="CM21" s="109">
        <v>3504806.3233968704</v>
      </c>
      <c r="CN21" s="109">
        <v>3640831.0648208656</v>
      </c>
      <c r="CO21" s="109">
        <v>3588373.9313377417</v>
      </c>
      <c r="CP21" s="109">
        <v>3513294.2254330111</v>
      </c>
      <c r="CQ21" s="109">
        <v>3560548.3117984645</v>
      </c>
      <c r="CR21" s="109">
        <v>3609946.6363003505</v>
      </c>
      <c r="CS21" s="109">
        <v>3638863.3222070583</v>
      </c>
      <c r="CT21" s="109">
        <v>3486025.8997781919</v>
      </c>
      <c r="CU21" s="109">
        <v>3542760.3413802986</v>
      </c>
      <c r="CV21" s="109">
        <v>3543478.7225401881</v>
      </c>
      <c r="CW21" s="109">
        <v>3676433.5304458193</v>
      </c>
      <c r="CX21" s="109">
        <v>3612910.2277692985</v>
      </c>
      <c r="CY21" s="109">
        <v>3651539.7090644236</v>
      </c>
      <c r="CZ21" s="109">
        <v>3638394.7925456837</v>
      </c>
      <c r="DA21" s="109">
        <v>3633229.4379834924</v>
      </c>
      <c r="DB21" s="109">
        <v>3704466.0113346493</v>
      </c>
      <c r="DC21" s="109">
        <v>3739047.9964438062</v>
      </c>
      <c r="DD21" s="109">
        <v>3767243.5344431559</v>
      </c>
      <c r="DE21" s="109">
        <v>3669692.2430535783</v>
      </c>
      <c r="DF21" s="109">
        <v>3698827.9794649673</v>
      </c>
      <c r="DG21" s="109">
        <v>3815675.2389961882</v>
      </c>
      <c r="DH21" s="109">
        <v>3773288.5966610336</v>
      </c>
      <c r="DI21" s="109">
        <v>3797377.9256041674</v>
      </c>
      <c r="DJ21" s="109">
        <v>3778605.9124356783</v>
      </c>
      <c r="DK21" s="109">
        <v>3874120.9700546921</v>
      </c>
      <c r="DL21" s="109">
        <v>3897824.9477799605</v>
      </c>
      <c r="DM21" s="109">
        <v>3884762.930011597</v>
      </c>
      <c r="DN21" s="109">
        <v>3919067.755360757</v>
      </c>
      <c r="DO21" s="109">
        <v>3903899.1329307701</v>
      </c>
      <c r="DP21" s="109">
        <v>3894189.1434951867</v>
      </c>
      <c r="DQ21" s="109">
        <v>3938679.0836159047</v>
      </c>
      <c r="DR21" s="109">
        <v>4055739.5303495564</v>
      </c>
      <c r="DS21" s="109">
        <v>3950805.1098192418</v>
      </c>
      <c r="DT21" s="109">
        <v>3985184.9683679738</v>
      </c>
      <c r="DU21" s="109">
        <v>3972900.1467839363</v>
      </c>
      <c r="DV21" s="109">
        <v>4003300.8987185461</v>
      </c>
      <c r="DW21" s="109">
        <v>3935570.3363688388</v>
      </c>
      <c r="DX21" s="109">
        <v>3938564.9239353449</v>
      </c>
      <c r="DY21" s="109">
        <v>4004498.519432087</v>
      </c>
      <c r="DZ21" s="109">
        <v>3997504.5881818989</v>
      </c>
      <c r="EA21" s="109">
        <v>4007635.5369603573</v>
      </c>
      <c r="EB21" s="109">
        <v>4047950.1655665566</v>
      </c>
      <c r="EC21" s="109">
        <v>4163481.5932270805</v>
      </c>
      <c r="ED21" s="109">
        <v>4181110.6424883376</v>
      </c>
      <c r="EE21" s="109">
        <v>4227025.8849496674</v>
      </c>
      <c r="EF21" s="109">
        <v>4221040.4581810776</v>
      </c>
      <c r="EG21" s="109">
        <v>4245315.786273866</v>
      </c>
      <c r="EH21" s="109">
        <v>4257879.6624720972</v>
      </c>
      <c r="EI21" s="109">
        <v>4279090.2475333307</v>
      </c>
      <c r="EJ21" s="109">
        <v>4303219.3901734902</v>
      </c>
      <c r="EK21" s="109">
        <v>4345377.440693235</v>
      </c>
      <c r="EL21" s="109">
        <v>4334793.2098572273</v>
      </c>
      <c r="EM21" s="109">
        <v>4303088.098634473</v>
      </c>
      <c r="EN21" s="109">
        <v>4284107.8669209648</v>
      </c>
      <c r="EO21" s="109">
        <v>4222370.1042882698</v>
      </c>
      <c r="EP21" s="109">
        <v>4292096.7263998548</v>
      </c>
      <c r="EQ21" s="109">
        <v>4154362.1735025709</v>
      </c>
      <c r="ER21" s="109">
        <v>4261113.0790161742</v>
      </c>
      <c r="ES21" s="109">
        <v>4265755.2237559743</v>
      </c>
    </row>
    <row r="22" spans="2:149" s="107" customFormat="1" ht="13.2" x14ac:dyDescent="0.25">
      <c r="B22" s="108" t="s">
        <v>96</v>
      </c>
      <c r="C22" s="109">
        <v>1388955.7081808061</v>
      </c>
      <c r="D22" s="109">
        <v>1403749.418585127</v>
      </c>
      <c r="E22" s="109">
        <v>1407884.4599151798</v>
      </c>
      <c r="F22" s="109">
        <v>1407707.8862109827</v>
      </c>
      <c r="G22" s="109">
        <v>1384488.4641753198</v>
      </c>
      <c r="H22" s="109">
        <v>1433123.7551543289</v>
      </c>
      <c r="I22" s="109">
        <v>1393033.5910798989</v>
      </c>
      <c r="J22" s="109">
        <v>1380629.8680010505</v>
      </c>
      <c r="K22" s="109">
        <v>1398109.6990517604</v>
      </c>
      <c r="L22" s="109">
        <v>1393523.5580621539</v>
      </c>
      <c r="M22" s="109">
        <v>1407461.0297991426</v>
      </c>
      <c r="N22" s="109">
        <v>1416317.7562107549</v>
      </c>
      <c r="O22" s="109">
        <v>1432155.3381882971</v>
      </c>
      <c r="P22" s="109">
        <v>1461992.0543819978</v>
      </c>
      <c r="Q22" s="109">
        <v>1453916.324820423</v>
      </c>
      <c r="R22" s="109">
        <v>1526124.3067364977</v>
      </c>
      <c r="S22" s="109">
        <v>1489492.9692808285</v>
      </c>
      <c r="T22" s="109">
        <v>1487241.8010410648</v>
      </c>
      <c r="U22" s="109">
        <v>1496444.7631237593</v>
      </c>
      <c r="V22" s="109">
        <v>1479280.7690622939</v>
      </c>
      <c r="W22" s="109">
        <v>1497847.957659675</v>
      </c>
      <c r="X22" s="109">
        <v>1513596.8828077693</v>
      </c>
      <c r="Y22" s="109">
        <v>1497106.3820111589</v>
      </c>
      <c r="Z22" s="109">
        <v>1506430.0990215302</v>
      </c>
      <c r="AA22" s="109">
        <v>1672754.7095136256</v>
      </c>
      <c r="AB22" s="109">
        <v>1652969.7417134251</v>
      </c>
      <c r="AC22" s="109">
        <v>1681640.7000073895</v>
      </c>
      <c r="AD22" s="109">
        <v>1673462.6602200263</v>
      </c>
      <c r="AE22" s="109">
        <v>1679705.6715788709</v>
      </c>
      <c r="AF22" s="109">
        <v>1652430.4286361698</v>
      </c>
      <c r="AG22" s="109">
        <v>1653007.311209426</v>
      </c>
      <c r="AH22" s="109">
        <v>1673947.0677889371</v>
      </c>
      <c r="AI22" s="109">
        <v>1687116.2530799767</v>
      </c>
      <c r="AJ22" s="109">
        <v>1676470.664580575</v>
      </c>
      <c r="AK22" s="109">
        <v>1694173.7436841012</v>
      </c>
      <c r="AL22" s="109">
        <v>1707695.6694738625</v>
      </c>
      <c r="AM22" s="109">
        <v>1767237.2011007983</v>
      </c>
      <c r="AN22" s="109">
        <v>1749873.9454840277</v>
      </c>
      <c r="AO22" s="109">
        <v>1755677.8408260369</v>
      </c>
      <c r="AP22" s="109">
        <v>1752351.7186435265</v>
      </c>
      <c r="AQ22" s="109">
        <v>1780185.632522149</v>
      </c>
      <c r="AR22" s="109">
        <v>1820223.5854509692</v>
      </c>
      <c r="AS22" s="109">
        <v>1875006.5237366541</v>
      </c>
      <c r="AT22" s="109">
        <v>1864781.9788239338</v>
      </c>
      <c r="AU22" s="109">
        <v>1822974.7290430714</v>
      </c>
      <c r="AV22" s="109">
        <v>1845266.227556108</v>
      </c>
      <c r="AW22" s="109">
        <v>1829908.2012968366</v>
      </c>
      <c r="AX22" s="109">
        <v>1906794.5061696488</v>
      </c>
      <c r="AY22" s="109">
        <v>1826884.6318281491</v>
      </c>
      <c r="AZ22" s="109">
        <v>1840043.4773269482</v>
      </c>
      <c r="BA22" s="109">
        <v>1867380.1294201137</v>
      </c>
      <c r="BB22" s="109">
        <v>1887488.1788315435</v>
      </c>
      <c r="BC22" s="109">
        <v>1877590.7356821161</v>
      </c>
      <c r="BD22" s="109">
        <v>1900239.1713881998</v>
      </c>
      <c r="BE22" s="109">
        <v>1886930.1096671247</v>
      </c>
      <c r="BF22" s="109">
        <v>1923510.8765249299</v>
      </c>
      <c r="BG22" s="109">
        <v>1945078.1691604324</v>
      </c>
      <c r="BH22" s="109">
        <v>1978458.5616652283</v>
      </c>
      <c r="BI22" s="109">
        <v>1974353.0756311486</v>
      </c>
      <c r="BJ22" s="109">
        <v>1942178.9865976335</v>
      </c>
      <c r="BK22" s="109">
        <v>1952533.3600419953</v>
      </c>
      <c r="BL22" s="109">
        <v>1957121.5243338151</v>
      </c>
      <c r="BM22" s="109">
        <v>1962898.0726070602</v>
      </c>
      <c r="BN22" s="109">
        <v>1993772.8067232817</v>
      </c>
      <c r="BO22" s="109">
        <v>2017789.4720827616</v>
      </c>
      <c r="BP22" s="109">
        <v>2027686.2588531519</v>
      </c>
      <c r="BQ22" s="109">
        <v>2070049.4227583222</v>
      </c>
      <c r="BR22" s="109">
        <v>2107666.9228437725</v>
      </c>
      <c r="BS22" s="109">
        <v>2145958.8991178996</v>
      </c>
      <c r="BT22" s="109">
        <v>2231322.7669511996</v>
      </c>
      <c r="BU22" s="109">
        <v>2245647.5986450594</v>
      </c>
      <c r="BV22" s="109">
        <v>2291137.1889683004</v>
      </c>
      <c r="BW22" s="109">
        <v>2102969.2830842249</v>
      </c>
      <c r="BX22" s="109">
        <v>2167628.6208558418</v>
      </c>
      <c r="BY22" s="109">
        <v>1542768.7720823686</v>
      </c>
      <c r="BZ22" s="109">
        <v>1365466.3849220574</v>
      </c>
      <c r="CA22" s="109">
        <v>2013553.6231150802</v>
      </c>
      <c r="CB22" s="109">
        <v>2480203.8311731713</v>
      </c>
      <c r="CC22" s="109">
        <v>2611176.3511373312</v>
      </c>
      <c r="CD22" s="109">
        <v>2676201.5305928369</v>
      </c>
      <c r="CE22" s="109">
        <v>2589387.2274272311</v>
      </c>
      <c r="CF22" s="109">
        <v>2437580.4337929729</v>
      </c>
      <c r="CG22" s="109">
        <v>2563764.6677309587</v>
      </c>
      <c r="CH22" s="109">
        <v>2522234.9640650833</v>
      </c>
      <c r="CI22" s="109">
        <v>2317814.7630272498</v>
      </c>
      <c r="CJ22" s="109">
        <v>2373903.3531054105</v>
      </c>
      <c r="CK22" s="109">
        <v>2356634.5766252475</v>
      </c>
      <c r="CL22" s="109">
        <v>2391225.234447876</v>
      </c>
      <c r="CM22" s="109">
        <v>2368219.4242494125</v>
      </c>
      <c r="CN22" s="109">
        <v>2421368.649402455</v>
      </c>
      <c r="CO22" s="109">
        <v>2437798.7319838074</v>
      </c>
      <c r="CP22" s="109">
        <v>2384564.7485091528</v>
      </c>
      <c r="CQ22" s="109">
        <v>2500599.1789624775</v>
      </c>
      <c r="CR22" s="109">
        <v>2511985.7966773883</v>
      </c>
      <c r="CS22" s="109">
        <v>2601894.2857651217</v>
      </c>
      <c r="CT22" s="109">
        <v>2526045.3051075484</v>
      </c>
      <c r="CU22" s="109">
        <v>2538103.7019834467</v>
      </c>
      <c r="CV22" s="109">
        <v>2482902.7617994542</v>
      </c>
      <c r="CW22" s="109">
        <v>2548409.2293861103</v>
      </c>
      <c r="CX22" s="109">
        <v>2574563.4150096322</v>
      </c>
      <c r="CY22" s="109">
        <v>2585885.349560766</v>
      </c>
      <c r="CZ22" s="109">
        <v>2559199.8988685212</v>
      </c>
      <c r="DA22" s="109">
        <v>2629489.3265357916</v>
      </c>
      <c r="DB22" s="109">
        <v>2642398.7405943209</v>
      </c>
      <c r="DC22" s="109">
        <v>2635714.8228970654</v>
      </c>
      <c r="DD22" s="109">
        <v>2690276.0608323226</v>
      </c>
      <c r="DE22" s="109">
        <v>2792521.7400946184</v>
      </c>
      <c r="DF22" s="109">
        <v>2676750.9198053125</v>
      </c>
      <c r="DG22" s="109">
        <v>2770718.9558618008</v>
      </c>
      <c r="DH22" s="109">
        <v>2760586.9884997932</v>
      </c>
      <c r="DI22" s="109">
        <v>2800910.4192374703</v>
      </c>
      <c r="DJ22" s="109">
        <v>2793206.9330526185</v>
      </c>
      <c r="DK22" s="109">
        <v>2832758.5845074691</v>
      </c>
      <c r="DL22" s="109">
        <v>2862319.519548065</v>
      </c>
      <c r="DM22" s="109">
        <v>2849461.6698918757</v>
      </c>
      <c r="DN22" s="109">
        <v>2877821.2114319294</v>
      </c>
      <c r="DO22" s="109">
        <v>2993269.2871804195</v>
      </c>
      <c r="DP22" s="109">
        <v>2993235.2639488401</v>
      </c>
      <c r="DQ22" s="109">
        <v>3019648.8532565888</v>
      </c>
      <c r="DR22" s="109">
        <v>3223845.0062108743</v>
      </c>
      <c r="DS22" s="109">
        <v>3078630.0435471204</v>
      </c>
      <c r="DT22" s="109">
        <v>3171119.1412075246</v>
      </c>
      <c r="DU22" s="109">
        <v>3271129.3456123024</v>
      </c>
      <c r="DV22" s="109">
        <v>3184317.1574519826</v>
      </c>
      <c r="DW22" s="109">
        <v>2911289.3958128723</v>
      </c>
      <c r="DX22" s="109">
        <v>2353083.911044661</v>
      </c>
      <c r="DY22" s="109">
        <v>2950672.3711289051</v>
      </c>
      <c r="DZ22" s="109">
        <v>2982272.5284228628</v>
      </c>
      <c r="EA22" s="109">
        <v>2974007.0223694118</v>
      </c>
      <c r="EB22" s="109">
        <v>3139893.7655839114</v>
      </c>
      <c r="EC22" s="109">
        <v>3105373.7139230943</v>
      </c>
      <c r="ED22" s="109">
        <v>3197735.3165394422</v>
      </c>
      <c r="EE22" s="109">
        <v>3272447.967658069</v>
      </c>
      <c r="EF22" s="109">
        <v>3300801.8226413759</v>
      </c>
      <c r="EG22" s="109">
        <v>3322615.1585388319</v>
      </c>
      <c r="EH22" s="109">
        <v>3337411.2165442687</v>
      </c>
      <c r="EI22" s="109">
        <v>3368347.047891391</v>
      </c>
      <c r="EJ22" s="109">
        <v>3415153.5898641972</v>
      </c>
      <c r="EK22" s="109">
        <v>3494621.4771346729</v>
      </c>
      <c r="EL22" s="109">
        <v>3566965.8439014442</v>
      </c>
      <c r="EM22" s="109">
        <v>3586568.1070948387</v>
      </c>
      <c r="EN22" s="109">
        <v>3601063.9186384771</v>
      </c>
      <c r="EO22" s="109">
        <v>3297070.6568029262</v>
      </c>
      <c r="EP22" s="109">
        <v>3367644.7925904724</v>
      </c>
      <c r="EQ22" s="109">
        <v>3301952.832269805</v>
      </c>
      <c r="ER22" s="109">
        <v>3301863.5704243556</v>
      </c>
      <c r="ES22" s="109">
        <v>3334492.3195523606</v>
      </c>
    </row>
    <row r="23" spans="2:149" s="107" customFormat="1" ht="13.2" x14ac:dyDescent="0.25">
      <c r="B23" s="110" t="s">
        <v>93</v>
      </c>
      <c r="C23" s="111">
        <v>18932448.716363478</v>
      </c>
      <c r="D23" s="111">
        <v>19946893.455515664</v>
      </c>
      <c r="E23" s="111">
        <v>18517741.645625405</v>
      </c>
      <c r="F23" s="111">
        <v>19481372.966684133</v>
      </c>
      <c r="G23" s="111">
        <v>19226866.363094561</v>
      </c>
      <c r="H23" s="111">
        <v>19544963.194776565</v>
      </c>
      <c r="I23" s="111">
        <v>19532778.837824788</v>
      </c>
      <c r="J23" s="111">
        <v>19405355.759755194</v>
      </c>
      <c r="K23" s="111">
        <v>19648541.200792126</v>
      </c>
      <c r="L23" s="111">
        <v>19473219.270011157</v>
      </c>
      <c r="M23" s="111">
        <v>19540876.927523378</v>
      </c>
      <c r="N23" s="111">
        <v>19869226.835053302</v>
      </c>
      <c r="O23" s="111">
        <v>19672051.526613746</v>
      </c>
      <c r="P23" s="111">
        <v>19822038.594428021</v>
      </c>
      <c r="Q23" s="111">
        <v>19855113.064411499</v>
      </c>
      <c r="R23" s="111">
        <v>20058863.902915787</v>
      </c>
      <c r="S23" s="111">
        <v>19946307.807344362</v>
      </c>
      <c r="T23" s="111">
        <v>20081561.730898172</v>
      </c>
      <c r="U23" s="111">
        <v>19807573.193102248</v>
      </c>
      <c r="V23" s="111">
        <v>19710387.186546132</v>
      </c>
      <c r="W23" s="111">
        <v>20252459.801273864</v>
      </c>
      <c r="X23" s="111">
        <v>20211922.095052104</v>
      </c>
      <c r="Y23" s="111">
        <v>20334830.436657783</v>
      </c>
      <c r="Z23" s="111">
        <v>20025008.135934208</v>
      </c>
      <c r="AA23" s="111">
        <v>21165517.335537165</v>
      </c>
      <c r="AB23" s="111">
        <v>20633536.578056544</v>
      </c>
      <c r="AC23" s="111">
        <v>20950442.999185327</v>
      </c>
      <c r="AD23" s="111">
        <v>20906471.538726762</v>
      </c>
      <c r="AE23" s="111">
        <v>21076078.432480838</v>
      </c>
      <c r="AF23" s="111">
        <v>20863213.788414635</v>
      </c>
      <c r="AG23" s="111">
        <v>21090047.272589304</v>
      </c>
      <c r="AH23" s="111">
        <v>21172735.754540186</v>
      </c>
      <c r="AI23" s="111">
        <v>21024162.267468605</v>
      </c>
      <c r="AJ23" s="111">
        <v>20854952.550904308</v>
      </c>
      <c r="AK23" s="111">
        <v>21345467.545883425</v>
      </c>
      <c r="AL23" s="111">
        <v>21004389.722098339</v>
      </c>
      <c r="AM23" s="111">
        <v>21459494.686450511</v>
      </c>
      <c r="AN23" s="111">
        <v>21280134.293893743</v>
      </c>
      <c r="AO23" s="111">
        <v>21392595.900654603</v>
      </c>
      <c r="AP23" s="111">
        <v>21262807.797630623</v>
      </c>
      <c r="AQ23" s="111">
        <v>21831913.488558527</v>
      </c>
      <c r="AR23" s="111">
        <v>21749971.077079631</v>
      </c>
      <c r="AS23" s="111">
        <v>21980599.860647596</v>
      </c>
      <c r="AT23" s="111">
        <v>22186641.567505855</v>
      </c>
      <c r="AU23" s="111">
        <v>22055865.992638126</v>
      </c>
      <c r="AV23" s="111">
        <v>22591284.62027825</v>
      </c>
      <c r="AW23" s="111">
        <v>21940130.925490696</v>
      </c>
      <c r="AX23" s="111">
        <v>23251570.347379036</v>
      </c>
      <c r="AY23" s="111">
        <v>21889984.159101572</v>
      </c>
      <c r="AZ23" s="111">
        <v>22576482.969842121</v>
      </c>
      <c r="BA23" s="111">
        <v>22109240.164918285</v>
      </c>
      <c r="BB23" s="111">
        <v>22920242.818697501</v>
      </c>
      <c r="BC23" s="111">
        <v>22212691.777932465</v>
      </c>
      <c r="BD23" s="111">
        <v>22795353.731060702</v>
      </c>
      <c r="BE23" s="111">
        <v>22609385.267977018</v>
      </c>
      <c r="BF23" s="111">
        <v>22763193.15900952</v>
      </c>
      <c r="BG23" s="111">
        <v>22865757.08948458</v>
      </c>
      <c r="BH23" s="111">
        <v>23002706.397522755</v>
      </c>
      <c r="BI23" s="111">
        <v>22992372.112953186</v>
      </c>
      <c r="BJ23" s="111">
        <v>22922522.206429452</v>
      </c>
      <c r="BK23" s="111">
        <v>22927691.31544907</v>
      </c>
      <c r="BL23" s="111">
        <v>22994034.980979498</v>
      </c>
      <c r="BM23" s="111">
        <v>23342088.459702086</v>
      </c>
      <c r="BN23" s="111">
        <v>23293261.525402557</v>
      </c>
      <c r="BO23" s="111">
        <v>23547671.713594195</v>
      </c>
      <c r="BP23" s="111">
        <v>23157633.236687399</v>
      </c>
      <c r="BQ23" s="111">
        <v>23818700.740214244</v>
      </c>
      <c r="BR23" s="111">
        <v>23940283.246875707</v>
      </c>
      <c r="BS23" s="111">
        <v>23948262.714356638</v>
      </c>
      <c r="BT23" s="111">
        <v>23828948.732653234</v>
      </c>
      <c r="BU23" s="111">
        <v>24199881.911458082</v>
      </c>
      <c r="BV23" s="111">
        <v>24284112.357148178</v>
      </c>
      <c r="BW23" s="111">
        <v>23786814.134409033</v>
      </c>
      <c r="BX23" s="111">
        <v>24107870.054120388</v>
      </c>
      <c r="BY23" s="111">
        <v>15434907.454084778</v>
      </c>
      <c r="BZ23" s="111">
        <v>10475824.687253976</v>
      </c>
      <c r="CA23" s="111">
        <v>19271778.067738786</v>
      </c>
      <c r="CB23" s="111">
        <v>24103856.370582744</v>
      </c>
      <c r="CC23" s="111">
        <v>25402534.566246744</v>
      </c>
      <c r="CD23" s="111">
        <v>25075967.840609513</v>
      </c>
      <c r="CE23" s="111">
        <v>24711281.925810877</v>
      </c>
      <c r="CF23" s="111">
        <v>23987991.470732328</v>
      </c>
      <c r="CG23" s="111">
        <v>24080151.827869851</v>
      </c>
      <c r="CH23" s="111">
        <v>23931097.715393867</v>
      </c>
      <c r="CI23" s="111">
        <v>24089540.012519762</v>
      </c>
      <c r="CJ23" s="111">
        <v>24133074.264556035</v>
      </c>
      <c r="CK23" s="111">
        <v>24229467.162440211</v>
      </c>
      <c r="CL23" s="111">
        <v>24218540.879105911</v>
      </c>
      <c r="CM23" s="111">
        <v>24014810.258605096</v>
      </c>
      <c r="CN23" s="111">
        <v>24632394.484595072</v>
      </c>
      <c r="CO23" s="111">
        <v>24514972.678539738</v>
      </c>
      <c r="CP23" s="111">
        <v>24256971.670928098</v>
      </c>
      <c r="CQ23" s="111">
        <v>24842286.188059177</v>
      </c>
      <c r="CR23" s="111">
        <v>25253258.771340337</v>
      </c>
      <c r="CS23" s="111">
        <v>24779451.952728137</v>
      </c>
      <c r="CT23" s="111">
        <v>23690318.101327971</v>
      </c>
      <c r="CU23" s="111">
        <v>24207646.261605036</v>
      </c>
      <c r="CV23" s="111">
        <v>24215439.029414304</v>
      </c>
      <c r="CW23" s="111">
        <v>24691295.987786025</v>
      </c>
      <c r="CX23" s="111">
        <v>24657663.577325873</v>
      </c>
      <c r="CY23" s="111">
        <v>25369471.457783815</v>
      </c>
      <c r="CZ23" s="111">
        <v>24975972.306129474</v>
      </c>
      <c r="DA23" s="111">
        <v>24968261.401890814</v>
      </c>
      <c r="DB23" s="111">
        <v>25771954.520712242</v>
      </c>
      <c r="DC23" s="111">
        <v>25651505.175842114</v>
      </c>
      <c r="DD23" s="111">
        <v>25741211.370602816</v>
      </c>
      <c r="DE23" s="111">
        <v>25884019.552747246</v>
      </c>
      <c r="DF23" s="111">
        <v>24894337.284799386</v>
      </c>
      <c r="DG23" s="111">
        <v>26152963.494588681</v>
      </c>
      <c r="DH23" s="111">
        <v>25780726.020055089</v>
      </c>
      <c r="DI23" s="111">
        <v>26214615.06902441</v>
      </c>
      <c r="DJ23" s="111">
        <v>26078979.040946893</v>
      </c>
      <c r="DK23" s="111">
        <v>26636830.677256513</v>
      </c>
      <c r="DL23" s="111">
        <v>26912637.186309163</v>
      </c>
      <c r="DM23" s="111">
        <v>26661537.00025209</v>
      </c>
      <c r="DN23" s="111">
        <v>26838343.97662694</v>
      </c>
      <c r="DO23" s="111">
        <v>26766221.552952737</v>
      </c>
      <c r="DP23" s="111">
        <v>27323091.306190021</v>
      </c>
      <c r="DQ23" s="111">
        <v>27119295.543405477</v>
      </c>
      <c r="DR23" s="111">
        <v>28151867.123723581</v>
      </c>
      <c r="DS23" s="111">
        <v>26859286.826546643</v>
      </c>
      <c r="DT23" s="111">
        <v>27941231.261032265</v>
      </c>
      <c r="DU23" s="111">
        <v>27234043.882071406</v>
      </c>
      <c r="DV23" s="111">
        <v>28255088.667466182</v>
      </c>
      <c r="DW23" s="111">
        <v>27484188.650199983</v>
      </c>
      <c r="DX23" s="111">
        <v>26676273.959760252</v>
      </c>
      <c r="DY23" s="111">
        <v>27953139.926981315</v>
      </c>
      <c r="DZ23" s="111">
        <v>27941865.764108382</v>
      </c>
      <c r="EA23" s="111">
        <v>27999519.380898073</v>
      </c>
      <c r="EB23" s="111">
        <v>28086309.881969143</v>
      </c>
      <c r="EC23" s="111">
        <v>28798352.337892763</v>
      </c>
      <c r="ED23" s="111">
        <v>29149250.928416438</v>
      </c>
      <c r="EE23" s="111">
        <v>29259960.869958863</v>
      </c>
      <c r="EF23" s="111">
        <v>29437732.593392316</v>
      </c>
      <c r="EG23" s="111">
        <v>29659204.510339692</v>
      </c>
      <c r="EH23" s="111">
        <v>30043028.994895197</v>
      </c>
      <c r="EI23" s="111">
        <v>29691452.772273682</v>
      </c>
      <c r="EJ23" s="111">
        <v>30190012.137864616</v>
      </c>
      <c r="EK23" s="111">
        <v>30449893.194057062</v>
      </c>
      <c r="EL23" s="111">
        <v>30155085.377681222</v>
      </c>
      <c r="EM23" s="111">
        <v>31002421.519693308</v>
      </c>
      <c r="EN23" s="111">
        <v>30329137.402868066</v>
      </c>
      <c r="EO23" s="111">
        <v>30407308.713806644</v>
      </c>
      <c r="EP23" s="111">
        <v>30306400.86983617</v>
      </c>
      <c r="EQ23" s="111">
        <v>28972367.970456652</v>
      </c>
      <c r="ER23" s="111">
        <v>30632709.339454059</v>
      </c>
      <c r="ES23" s="111">
        <v>31557270.757604305</v>
      </c>
    </row>
    <row r="24" spans="2:149" s="107" customFormat="1" ht="13.2" x14ac:dyDescent="0.25">
      <c r="B24" s="112" t="s">
        <v>72</v>
      </c>
      <c r="C24" s="113">
        <v>372702.71033804212</v>
      </c>
      <c r="D24" s="113">
        <v>380656.24846898153</v>
      </c>
      <c r="E24" s="113">
        <v>357902.26699534204</v>
      </c>
      <c r="F24" s="113">
        <v>406738.27433390712</v>
      </c>
      <c r="G24" s="113">
        <v>374633.56644288846</v>
      </c>
      <c r="H24" s="113">
        <v>386077.12271226628</v>
      </c>
      <c r="I24" s="113">
        <v>388032.54572599917</v>
      </c>
      <c r="J24" s="113">
        <v>368379.79141482001</v>
      </c>
      <c r="K24" s="113">
        <v>407400.34860387701</v>
      </c>
      <c r="L24" s="113">
        <v>405422.52278209373</v>
      </c>
      <c r="M24" s="113">
        <v>417147.79272732657</v>
      </c>
      <c r="N24" s="113">
        <v>422223.94046578871</v>
      </c>
      <c r="O24" s="113">
        <v>424053.66592802946</v>
      </c>
      <c r="P24" s="113">
        <v>405470.18182159541</v>
      </c>
      <c r="Q24" s="113">
        <v>427235.54741736513</v>
      </c>
      <c r="R24" s="113">
        <v>433489.15865620243</v>
      </c>
      <c r="S24" s="113">
        <v>422146.66408863047</v>
      </c>
      <c r="T24" s="113">
        <v>434634.39561046404</v>
      </c>
      <c r="U24" s="113">
        <v>433845.45157989074</v>
      </c>
      <c r="V24" s="113">
        <v>436099.95882324351</v>
      </c>
      <c r="W24" s="113">
        <v>432553.09783136001</v>
      </c>
      <c r="X24" s="113">
        <v>436883.08167899784</v>
      </c>
      <c r="Y24" s="113">
        <v>467789.84281064529</v>
      </c>
      <c r="Z24" s="113">
        <v>446680.85157363821</v>
      </c>
      <c r="AA24" s="113">
        <v>454326.18679539656</v>
      </c>
      <c r="AB24" s="113">
        <v>460727.18852535862</v>
      </c>
      <c r="AC24" s="113">
        <v>476533.93433964724</v>
      </c>
      <c r="AD24" s="113">
        <v>465725.47322079749</v>
      </c>
      <c r="AE24" s="113">
        <v>486326.23786735954</v>
      </c>
      <c r="AF24" s="113">
        <v>470679.87088720821</v>
      </c>
      <c r="AG24" s="113">
        <v>497936.29326607857</v>
      </c>
      <c r="AH24" s="113">
        <v>502996.68639812979</v>
      </c>
      <c r="AI24" s="113">
        <v>501802.27620304911</v>
      </c>
      <c r="AJ24" s="113">
        <v>495550.90145635558</v>
      </c>
      <c r="AK24" s="113">
        <v>490634.87977971375</v>
      </c>
      <c r="AL24" s="113">
        <v>483311.00798503094</v>
      </c>
      <c r="AM24" s="113">
        <v>508161.45023421</v>
      </c>
      <c r="AN24" s="113">
        <v>513333.68380231323</v>
      </c>
      <c r="AO24" s="113">
        <v>506484.32152299816</v>
      </c>
      <c r="AP24" s="113">
        <v>507950.4290470886</v>
      </c>
      <c r="AQ24" s="113">
        <v>525199.94217886217</v>
      </c>
      <c r="AR24" s="113">
        <v>515419.29825195426</v>
      </c>
      <c r="AS24" s="113">
        <v>516380.86765203945</v>
      </c>
      <c r="AT24" s="113">
        <v>511460.75796054205</v>
      </c>
      <c r="AU24" s="113">
        <v>523379.7812271954</v>
      </c>
      <c r="AV24" s="113">
        <v>544629.8711505268</v>
      </c>
      <c r="AW24" s="113">
        <v>549707.76418416912</v>
      </c>
      <c r="AX24" s="113">
        <v>558343.21999298863</v>
      </c>
      <c r="AY24" s="113">
        <v>521132.04024263658</v>
      </c>
      <c r="AZ24" s="113">
        <v>547853.44294040045</v>
      </c>
      <c r="BA24" s="113">
        <v>540026.72436346381</v>
      </c>
      <c r="BB24" s="113">
        <v>552473.3204667957</v>
      </c>
      <c r="BC24" s="113">
        <v>551354.30959669198</v>
      </c>
      <c r="BD24" s="113">
        <v>555154.02953868639</v>
      </c>
      <c r="BE24" s="113">
        <v>556835.01480591344</v>
      </c>
      <c r="BF24" s="113">
        <v>568410.85225182679</v>
      </c>
      <c r="BG24" s="113">
        <v>565911.7437176602</v>
      </c>
      <c r="BH24" s="113">
        <v>567691.07094628992</v>
      </c>
      <c r="BI24" s="113">
        <v>558468.09605583583</v>
      </c>
      <c r="BJ24" s="113">
        <v>576726.0570464622</v>
      </c>
      <c r="BK24" s="113">
        <v>559514.79671821906</v>
      </c>
      <c r="BL24" s="113">
        <v>582654.17069685133</v>
      </c>
      <c r="BM24" s="113">
        <v>599653.15845486603</v>
      </c>
      <c r="BN24" s="113">
        <v>624709.13436913514</v>
      </c>
      <c r="BO24" s="113">
        <v>628336.94765934348</v>
      </c>
      <c r="BP24" s="113">
        <v>644381.73150773568</v>
      </c>
      <c r="BQ24" s="113">
        <v>645186.945046679</v>
      </c>
      <c r="BR24" s="113">
        <v>654672.01679479086</v>
      </c>
      <c r="BS24" s="113">
        <v>657965.94439914264</v>
      </c>
      <c r="BT24" s="113">
        <v>656385.1422978522</v>
      </c>
      <c r="BU24" s="113">
        <v>673115.60494183167</v>
      </c>
      <c r="BV24" s="113">
        <v>677993.96088833991</v>
      </c>
      <c r="BW24" s="113">
        <v>669888.12097955856</v>
      </c>
      <c r="BX24" s="113">
        <v>667929.20667899551</v>
      </c>
      <c r="BY24" s="113">
        <v>530078.50853076181</v>
      </c>
      <c r="BZ24" s="113">
        <v>497056.60729900765</v>
      </c>
      <c r="CA24" s="113">
        <v>629783.73483853752</v>
      </c>
      <c r="CB24" s="113">
        <v>707776.67082678969</v>
      </c>
      <c r="CC24" s="113">
        <v>700556.23165407218</v>
      </c>
      <c r="CD24" s="113">
        <v>693537.89977345441</v>
      </c>
      <c r="CE24" s="113">
        <v>679286.47532537207</v>
      </c>
      <c r="CF24" s="113">
        <v>685980.93632660189</v>
      </c>
      <c r="CG24" s="113">
        <v>759772.13510441477</v>
      </c>
      <c r="CH24" s="113">
        <v>717559.57227671728</v>
      </c>
      <c r="CI24" s="113">
        <v>732791.84075285727</v>
      </c>
      <c r="CJ24" s="113">
        <v>737945.87691391178</v>
      </c>
      <c r="CK24" s="113">
        <v>722454.77446537139</v>
      </c>
      <c r="CL24" s="113">
        <v>755853.58231528802</v>
      </c>
      <c r="CM24" s="113">
        <v>736594.08803767187</v>
      </c>
      <c r="CN24" s="113">
        <v>740920.38519944437</v>
      </c>
      <c r="CO24" s="113">
        <v>761002.27691446699</v>
      </c>
      <c r="CP24" s="113">
        <v>779780.40306730196</v>
      </c>
      <c r="CQ24" s="113">
        <v>775983.91696225281</v>
      </c>
      <c r="CR24" s="113">
        <v>784234.97563923814</v>
      </c>
      <c r="CS24" s="113">
        <v>785285.6412854112</v>
      </c>
      <c r="CT24" s="113">
        <v>752643.5619511212</v>
      </c>
      <c r="CU24" s="113">
        <v>785416.3472879855</v>
      </c>
      <c r="CV24" s="113">
        <v>789347.01814466494</v>
      </c>
      <c r="CW24" s="113">
        <v>800937.50936550205</v>
      </c>
      <c r="CX24" s="113">
        <v>792526.79931425257</v>
      </c>
      <c r="CY24" s="113">
        <v>801452.8770365112</v>
      </c>
      <c r="CZ24" s="113">
        <v>792008.20283160463</v>
      </c>
      <c r="DA24" s="113">
        <v>793657.59411472501</v>
      </c>
      <c r="DB24" s="113">
        <v>792220.48385978036</v>
      </c>
      <c r="DC24" s="113">
        <v>799312.74571935297</v>
      </c>
      <c r="DD24" s="113">
        <v>820814.7146686858</v>
      </c>
      <c r="DE24" s="113">
        <v>828386.74912389403</v>
      </c>
      <c r="DF24" s="113">
        <v>803494.14815954759</v>
      </c>
      <c r="DG24" s="113">
        <v>829562.42115970957</v>
      </c>
      <c r="DH24" s="113">
        <v>816736.98026648338</v>
      </c>
      <c r="DI24" s="113">
        <v>819756.13230569614</v>
      </c>
      <c r="DJ24" s="113">
        <v>789922.80674194032</v>
      </c>
      <c r="DK24" s="113">
        <v>817441.63752319757</v>
      </c>
      <c r="DL24" s="113">
        <v>834441.29821940453</v>
      </c>
      <c r="DM24" s="113">
        <v>829739.89153154544</v>
      </c>
      <c r="DN24" s="113">
        <v>829431.93920661893</v>
      </c>
      <c r="DO24" s="113">
        <v>838409.5543532928</v>
      </c>
      <c r="DP24" s="113">
        <v>851319.82768433657</v>
      </c>
      <c r="DQ24" s="113">
        <v>840336.48394111928</v>
      </c>
      <c r="DR24" s="113">
        <v>874439.44346539536</v>
      </c>
      <c r="DS24" s="113">
        <v>820769.87755530688</v>
      </c>
      <c r="DT24" s="113">
        <v>901368.52120420116</v>
      </c>
      <c r="DU24" s="113">
        <v>911177.93732026557</v>
      </c>
      <c r="DV24" s="113">
        <v>952909.96121377673</v>
      </c>
      <c r="DW24" s="113">
        <v>925767.97333369148</v>
      </c>
      <c r="DX24" s="113">
        <v>892924.98887972673</v>
      </c>
      <c r="DY24" s="113">
        <v>930176.84977033373</v>
      </c>
      <c r="DZ24" s="113">
        <v>959047.27103739127</v>
      </c>
      <c r="EA24" s="113">
        <v>956942.11789544742</v>
      </c>
      <c r="EB24" s="113">
        <v>937453.53617713402</v>
      </c>
      <c r="EC24" s="113">
        <v>989214.83433969144</v>
      </c>
      <c r="ED24" s="113">
        <v>987139.78451187827</v>
      </c>
      <c r="EE24" s="113">
        <v>1014196.1410260466</v>
      </c>
      <c r="EF24" s="113">
        <v>1012983.1995396541</v>
      </c>
      <c r="EG24" s="113">
        <v>998554.29338593967</v>
      </c>
      <c r="EH24" s="113">
        <v>994077.61938574736</v>
      </c>
      <c r="EI24" s="113">
        <v>998754.66129386274</v>
      </c>
      <c r="EJ24" s="113">
        <v>1020149.3393562393</v>
      </c>
      <c r="EK24" s="113">
        <v>1022802.5995487944</v>
      </c>
      <c r="EL24" s="113">
        <v>1003882.2617903342</v>
      </c>
      <c r="EM24" s="113">
        <v>1036122.1014536195</v>
      </c>
      <c r="EN24" s="113">
        <v>967180.59415706457</v>
      </c>
      <c r="EO24" s="113">
        <v>1006394.6682224927</v>
      </c>
      <c r="EP24" s="113">
        <v>1041373.6016312893</v>
      </c>
      <c r="EQ24" s="113">
        <v>1025165.3372742876</v>
      </c>
      <c r="ER24" s="113">
        <v>1018882.4811040644</v>
      </c>
      <c r="ES24" s="113">
        <v>1040071.5824437491</v>
      </c>
    </row>
    <row r="25" spans="2:149" s="107" customFormat="1" ht="13.2" x14ac:dyDescent="0.25">
      <c r="B25" s="112" t="s">
        <v>73</v>
      </c>
      <c r="C25" s="113">
        <v>5833509.6104343412</v>
      </c>
      <c r="D25" s="113">
        <v>6026199.8840946564</v>
      </c>
      <c r="E25" s="113">
        <v>5616401.7051150678</v>
      </c>
      <c r="F25" s="113">
        <v>6044227.5481657926</v>
      </c>
      <c r="G25" s="113">
        <v>5858221.1310339002</v>
      </c>
      <c r="H25" s="113">
        <v>5751458.8075992446</v>
      </c>
      <c r="I25" s="113">
        <v>5694017.1416573422</v>
      </c>
      <c r="J25" s="113">
        <v>5632089.1797840158</v>
      </c>
      <c r="K25" s="113">
        <v>5620649.0721386755</v>
      </c>
      <c r="L25" s="113">
        <v>5996081.0863759406</v>
      </c>
      <c r="M25" s="113">
        <v>5871501.5566110881</v>
      </c>
      <c r="N25" s="113">
        <v>6071987.4448446175</v>
      </c>
      <c r="O25" s="113">
        <v>6026451.7132527903</v>
      </c>
      <c r="P25" s="113">
        <v>6049408.493154576</v>
      </c>
      <c r="Q25" s="113">
        <v>6192517.3083115853</v>
      </c>
      <c r="R25" s="113">
        <v>6236961.1553777661</v>
      </c>
      <c r="S25" s="113">
        <v>6019763.7463125968</v>
      </c>
      <c r="T25" s="113">
        <v>6400279.9689115304</v>
      </c>
      <c r="U25" s="113">
        <v>6144580.7533268044</v>
      </c>
      <c r="V25" s="113">
        <v>6061499.9842488933</v>
      </c>
      <c r="W25" s="113">
        <v>6232494.9287870927</v>
      </c>
      <c r="X25" s="113">
        <v>6194616.4920946332</v>
      </c>
      <c r="Y25" s="113">
        <v>6341965.2379164277</v>
      </c>
      <c r="Z25" s="113">
        <v>6310222.8932741927</v>
      </c>
      <c r="AA25" s="113">
        <v>6487792.9713972881</v>
      </c>
      <c r="AB25" s="113">
        <v>6311690.8248000275</v>
      </c>
      <c r="AC25" s="113">
        <v>6346364.1644262066</v>
      </c>
      <c r="AD25" s="113">
        <v>6432047.787476724</v>
      </c>
      <c r="AE25" s="113">
        <v>6492454.1454273732</v>
      </c>
      <c r="AF25" s="113">
        <v>6461118.1213029325</v>
      </c>
      <c r="AG25" s="113">
        <v>6518352.3354085432</v>
      </c>
      <c r="AH25" s="113">
        <v>6646743.3630323429</v>
      </c>
      <c r="AI25" s="113">
        <v>6519498.5396370105</v>
      </c>
      <c r="AJ25" s="113">
        <v>6380445.1714618932</v>
      </c>
      <c r="AK25" s="113">
        <v>6550712.4783052225</v>
      </c>
      <c r="AL25" s="113">
        <v>6367887.5828105677</v>
      </c>
      <c r="AM25" s="113">
        <v>6585794.5682655284</v>
      </c>
      <c r="AN25" s="113">
        <v>6559498.0048818681</v>
      </c>
      <c r="AO25" s="113">
        <v>6599636.8427871242</v>
      </c>
      <c r="AP25" s="113">
        <v>6463865.4143257933</v>
      </c>
      <c r="AQ25" s="113">
        <v>6723091.715144542</v>
      </c>
      <c r="AR25" s="113">
        <v>6539385.9744891338</v>
      </c>
      <c r="AS25" s="113">
        <v>6725379.7631974006</v>
      </c>
      <c r="AT25" s="113">
        <v>6750889.8426243635</v>
      </c>
      <c r="AU25" s="113">
        <v>6820527.7912682705</v>
      </c>
      <c r="AV25" s="113">
        <v>6862657.1153286239</v>
      </c>
      <c r="AW25" s="113">
        <v>6661010.5560123706</v>
      </c>
      <c r="AX25" s="113">
        <v>6964917.9618199766</v>
      </c>
      <c r="AY25" s="113">
        <v>6631341.7040576469</v>
      </c>
      <c r="AZ25" s="113">
        <v>6772686.2863731114</v>
      </c>
      <c r="BA25" s="113">
        <v>6689336.5230412809</v>
      </c>
      <c r="BB25" s="113">
        <v>6864405.4650746584</v>
      </c>
      <c r="BC25" s="113">
        <v>6368306.2549706558</v>
      </c>
      <c r="BD25" s="113">
        <v>6856463.4613754125</v>
      </c>
      <c r="BE25" s="113">
        <v>6737217.2479364946</v>
      </c>
      <c r="BF25" s="113">
        <v>6808005.2071545226</v>
      </c>
      <c r="BG25" s="113">
        <v>6830059.4891149038</v>
      </c>
      <c r="BH25" s="113">
        <v>6899040.8284880426</v>
      </c>
      <c r="BI25" s="113">
        <v>6766633.4338268023</v>
      </c>
      <c r="BJ25" s="113">
        <v>6930137.3350670841</v>
      </c>
      <c r="BK25" s="113">
        <v>6703893.5527787199</v>
      </c>
      <c r="BL25" s="113">
        <v>6783840.5995084532</v>
      </c>
      <c r="BM25" s="113">
        <v>7247507.9915170316</v>
      </c>
      <c r="BN25" s="113">
        <v>6935009.8549188776</v>
      </c>
      <c r="BO25" s="113">
        <v>7092245.0778511232</v>
      </c>
      <c r="BP25" s="113">
        <v>7052941.9567817664</v>
      </c>
      <c r="BQ25" s="113">
        <v>7160760.5480244234</v>
      </c>
      <c r="BR25" s="113">
        <v>7289104.2465664735</v>
      </c>
      <c r="BS25" s="113">
        <v>7138360.2494668495</v>
      </c>
      <c r="BT25" s="113">
        <v>7074381.9359235009</v>
      </c>
      <c r="BU25" s="113">
        <v>7302216.7114475239</v>
      </c>
      <c r="BV25" s="113">
        <v>7180100.6930466089</v>
      </c>
      <c r="BW25" s="113">
        <v>7251371.4992778236</v>
      </c>
      <c r="BX25" s="113">
        <v>7377929.9895735811</v>
      </c>
      <c r="BY25" s="113">
        <v>3840626.6034051017</v>
      </c>
      <c r="BZ25" s="113">
        <v>592987.84743540594</v>
      </c>
      <c r="CA25" s="113">
        <v>5141362.8995538186</v>
      </c>
      <c r="CB25" s="113">
        <v>7579097.5346014537</v>
      </c>
      <c r="CC25" s="113">
        <v>7683977.3565755421</v>
      </c>
      <c r="CD25" s="113">
        <v>8285788.5492424099</v>
      </c>
      <c r="CE25" s="113">
        <v>7364906.6941641523</v>
      </c>
      <c r="CF25" s="113">
        <v>7026287.5156597346</v>
      </c>
      <c r="CG25" s="113">
        <v>7924712.9529075259</v>
      </c>
      <c r="CH25" s="113">
        <v>7539660.861656839</v>
      </c>
      <c r="CI25" s="113">
        <v>7838441.667500807</v>
      </c>
      <c r="CJ25" s="113">
        <v>7765754.3732320741</v>
      </c>
      <c r="CK25" s="113">
        <v>7589716.5472365916</v>
      </c>
      <c r="CL25" s="113">
        <v>7617004.9836643264</v>
      </c>
      <c r="CM25" s="113">
        <v>7587157.8659530105</v>
      </c>
      <c r="CN25" s="113">
        <v>7827655.2205632953</v>
      </c>
      <c r="CO25" s="113">
        <v>7721443.6901450371</v>
      </c>
      <c r="CP25" s="113">
        <v>7492437.590920289</v>
      </c>
      <c r="CQ25" s="113">
        <v>7531118.756020817</v>
      </c>
      <c r="CR25" s="113">
        <v>7777455.7398243342</v>
      </c>
      <c r="CS25" s="113">
        <v>7679558.9053657604</v>
      </c>
      <c r="CT25" s="113">
        <v>7180916.4774256088</v>
      </c>
      <c r="CU25" s="113">
        <v>7646701.7268045917</v>
      </c>
      <c r="CV25" s="113">
        <v>7627978.7621021196</v>
      </c>
      <c r="CW25" s="113">
        <v>7737232.8546499535</v>
      </c>
      <c r="CX25" s="113">
        <v>7679666.1457585907</v>
      </c>
      <c r="CY25" s="113">
        <v>7874878.9964801362</v>
      </c>
      <c r="CZ25" s="113">
        <v>7680711.2190903667</v>
      </c>
      <c r="DA25" s="113">
        <v>7679085.224608005</v>
      </c>
      <c r="DB25" s="113">
        <v>7880712.6337458082</v>
      </c>
      <c r="DC25" s="113">
        <v>7950420.723002308</v>
      </c>
      <c r="DD25" s="113">
        <v>8026326.024419195</v>
      </c>
      <c r="DE25" s="113">
        <v>7866046.188718006</v>
      </c>
      <c r="DF25" s="113">
        <v>7661267.6793631455</v>
      </c>
      <c r="DG25" s="113">
        <v>8067036.8431777908</v>
      </c>
      <c r="DH25" s="113">
        <v>7991086.5581386629</v>
      </c>
      <c r="DI25" s="113">
        <v>8116320.2407126548</v>
      </c>
      <c r="DJ25" s="113">
        <v>7979199.8612637706</v>
      </c>
      <c r="DK25" s="113">
        <v>8104221.2545816852</v>
      </c>
      <c r="DL25" s="113">
        <v>8234774.6859235121</v>
      </c>
      <c r="DM25" s="113">
        <v>8155590.1250790171</v>
      </c>
      <c r="DN25" s="113">
        <v>8183359.0856934357</v>
      </c>
      <c r="DO25" s="113">
        <v>8250036.0084589105</v>
      </c>
      <c r="DP25" s="113">
        <v>7816278.6765085654</v>
      </c>
      <c r="DQ25" s="113">
        <v>7292500.866220206</v>
      </c>
      <c r="DR25" s="113">
        <v>7594545.9438846698</v>
      </c>
      <c r="DS25" s="113">
        <v>7094356.3469376946</v>
      </c>
      <c r="DT25" s="113">
        <v>7433676.6101620309</v>
      </c>
      <c r="DU25" s="113">
        <v>7332218.9507339587</v>
      </c>
      <c r="DV25" s="113">
        <v>7662323.7938692477</v>
      </c>
      <c r="DW25" s="113">
        <v>7422707.0587201361</v>
      </c>
      <c r="DX25" s="113">
        <v>7408375.0822406616</v>
      </c>
      <c r="DY25" s="113">
        <v>7502820.705734821</v>
      </c>
      <c r="DZ25" s="113">
        <v>7570794.3447243478</v>
      </c>
      <c r="EA25" s="113">
        <v>7530685.9541289425</v>
      </c>
      <c r="EB25" s="113">
        <v>7599228.7997364262</v>
      </c>
      <c r="EC25" s="113">
        <v>7891859.809105861</v>
      </c>
      <c r="ED25" s="113">
        <v>7917389.5059145447</v>
      </c>
      <c r="EE25" s="113">
        <v>7993213.6729875831</v>
      </c>
      <c r="EF25" s="113">
        <v>8030023.8276879583</v>
      </c>
      <c r="EG25" s="113">
        <v>8057270.1332725696</v>
      </c>
      <c r="EH25" s="113">
        <v>8216627.1187907113</v>
      </c>
      <c r="EI25" s="113">
        <v>8063344.968426967</v>
      </c>
      <c r="EJ25" s="113">
        <v>8178018.0668076519</v>
      </c>
      <c r="EK25" s="113">
        <v>8453742.288005054</v>
      </c>
      <c r="EL25" s="113">
        <v>8274798.7081004884</v>
      </c>
      <c r="EM25" s="113">
        <v>8437924.5237744525</v>
      </c>
      <c r="EN25" s="113">
        <v>8367827.4185852623</v>
      </c>
      <c r="EO25" s="113">
        <v>8297046.1336229527</v>
      </c>
      <c r="EP25" s="113">
        <v>8395031.4462740496</v>
      </c>
      <c r="EQ25" s="113">
        <v>8193611.3933720738</v>
      </c>
      <c r="ER25" s="113">
        <v>8269024.6963396184</v>
      </c>
      <c r="ES25" s="113">
        <v>8491142.2535972539</v>
      </c>
    </row>
    <row r="26" spans="2:149" s="107" customFormat="1" ht="13.2" x14ac:dyDescent="0.25">
      <c r="B26" s="110" t="s">
        <v>75</v>
      </c>
      <c r="C26" s="111">
        <v>14256411.917004818</v>
      </c>
      <c r="D26" s="111">
        <v>14334358.524631174</v>
      </c>
      <c r="E26" s="111">
        <v>14241804.870929651</v>
      </c>
      <c r="F26" s="111">
        <v>14337731.817630677</v>
      </c>
      <c r="G26" s="111">
        <v>14316884.408774924</v>
      </c>
      <c r="H26" s="111">
        <v>14395008.950912736</v>
      </c>
      <c r="I26" s="111">
        <v>14494750.023923853</v>
      </c>
      <c r="J26" s="111">
        <v>14514135.21267169</v>
      </c>
      <c r="K26" s="111">
        <v>14630212.863601586</v>
      </c>
      <c r="L26" s="111">
        <v>14810988.835228113</v>
      </c>
      <c r="M26" s="111">
        <v>14807588.752303474</v>
      </c>
      <c r="N26" s="111">
        <v>14872072.027841879</v>
      </c>
      <c r="O26" s="111">
        <v>14836138.312853213</v>
      </c>
      <c r="P26" s="111">
        <v>14913662.397344874</v>
      </c>
      <c r="Q26" s="111">
        <v>14952539.602845388</v>
      </c>
      <c r="R26" s="111">
        <v>14978185.557749469</v>
      </c>
      <c r="S26" s="111">
        <v>15027464.019852785</v>
      </c>
      <c r="T26" s="111">
        <v>15062658.705755718</v>
      </c>
      <c r="U26" s="111">
        <v>15213291.241269939</v>
      </c>
      <c r="V26" s="111">
        <v>15144960.161528889</v>
      </c>
      <c r="W26" s="111">
        <v>15156460.777239176</v>
      </c>
      <c r="X26" s="111">
        <v>15151839.590663394</v>
      </c>
      <c r="Y26" s="111">
        <v>15150282.057720896</v>
      </c>
      <c r="Z26" s="111">
        <v>15204283.571072841</v>
      </c>
      <c r="AA26" s="111">
        <v>15165509.289625747</v>
      </c>
      <c r="AB26" s="111">
        <v>15279950.70244932</v>
      </c>
      <c r="AC26" s="111">
        <v>15448028.485156341</v>
      </c>
      <c r="AD26" s="111">
        <v>15407655.427217033</v>
      </c>
      <c r="AE26" s="111">
        <v>15459365.655527275</v>
      </c>
      <c r="AF26" s="111">
        <v>15469202.125806943</v>
      </c>
      <c r="AG26" s="111">
        <v>15488376.296863373</v>
      </c>
      <c r="AH26" s="111">
        <v>15581060.406625319</v>
      </c>
      <c r="AI26" s="111">
        <v>15610451.573899396</v>
      </c>
      <c r="AJ26" s="111">
        <v>15620815.862784712</v>
      </c>
      <c r="AK26" s="111">
        <v>15639738.917654285</v>
      </c>
      <c r="AL26" s="111">
        <v>15624270.472889725</v>
      </c>
      <c r="AM26" s="111">
        <v>15721995.327354653</v>
      </c>
      <c r="AN26" s="111">
        <v>15693098.849012518</v>
      </c>
      <c r="AO26" s="111">
        <v>15718874.556944333</v>
      </c>
      <c r="AP26" s="111">
        <v>15751372.686952086</v>
      </c>
      <c r="AQ26" s="111">
        <v>15836599.439466428</v>
      </c>
      <c r="AR26" s="111">
        <v>15909946.501194926</v>
      </c>
      <c r="AS26" s="111">
        <v>15898483.877354972</v>
      </c>
      <c r="AT26" s="111">
        <v>15901712.755042098</v>
      </c>
      <c r="AU26" s="111">
        <v>15898689.943681233</v>
      </c>
      <c r="AV26" s="111">
        <v>15957518.924583104</v>
      </c>
      <c r="AW26" s="111">
        <v>15983576.646421786</v>
      </c>
      <c r="AX26" s="111">
        <v>15969587.022562245</v>
      </c>
      <c r="AY26" s="111">
        <v>16059551.557010589</v>
      </c>
      <c r="AZ26" s="111">
        <v>16084318.725914471</v>
      </c>
      <c r="BA26" s="111">
        <v>16074249.884456834</v>
      </c>
      <c r="BB26" s="111">
        <v>16099964.873107919</v>
      </c>
      <c r="BC26" s="111">
        <v>16086059.047395146</v>
      </c>
      <c r="BD26" s="111">
        <v>16158038.930195823</v>
      </c>
      <c r="BE26" s="111">
        <v>16234917.834189055</v>
      </c>
      <c r="BF26" s="111">
        <v>16304014.634644117</v>
      </c>
      <c r="BG26" s="111">
        <v>16277841.421059081</v>
      </c>
      <c r="BH26" s="111">
        <v>16483928.643012863</v>
      </c>
      <c r="BI26" s="111">
        <v>16492266.376805549</v>
      </c>
      <c r="BJ26" s="111">
        <v>16587458.365711372</v>
      </c>
      <c r="BK26" s="111">
        <v>16567434.55158866</v>
      </c>
      <c r="BL26" s="111">
        <v>16581738.056773825</v>
      </c>
      <c r="BM26" s="111">
        <v>16779435.036862385</v>
      </c>
      <c r="BN26" s="111">
        <v>16720913.205127282</v>
      </c>
      <c r="BO26" s="111">
        <v>16791707.597404793</v>
      </c>
      <c r="BP26" s="111">
        <v>16743064.650191013</v>
      </c>
      <c r="BQ26" s="111">
        <v>16806901.701511852</v>
      </c>
      <c r="BR26" s="111">
        <v>16857098.648473565</v>
      </c>
      <c r="BS26" s="111">
        <v>16911362.449126594</v>
      </c>
      <c r="BT26" s="111">
        <v>16884575.050254736</v>
      </c>
      <c r="BU26" s="111">
        <v>16964436.653153781</v>
      </c>
      <c r="BV26" s="111">
        <v>17072438.577483758</v>
      </c>
      <c r="BW26" s="111">
        <v>17137927.852989562</v>
      </c>
      <c r="BX26" s="111">
        <v>17152543.435450118</v>
      </c>
      <c r="BY26" s="111">
        <v>17254399.613541648</v>
      </c>
      <c r="BZ26" s="111">
        <v>17145508.420336943</v>
      </c>
      <c r="CA26" s="111">
        <v>17653527.562384866</v>
      </c>
      <c r="CB26" s="111">
        <v>17806539.019498888</v>
      </c>
      <c r="CC26" s="111">
        <v>18112230.830983441</v>
      </c>
      <c r="CD26" s="111">
        <v>18445894.892893385</v>
      </c>
      <c r="CE26" s="111">
        <v>18496761.753999248</v>
      </c>
      <c r="CF26" s="111">
        <v>18825681.822736919</v>
      </c>
      <c r="CG26" s="111">
        <v>18982294.505002223</v>
      </c>
      <c r="CH26" s="111">
        <v>18901191.621472862</v>
      </c>
      <c r="CI26" s="111">
        <v>18909582.093576245</v>
      </c>
      <c r="CJ26" s="111">
        <v>19013071.248345289</v>
      </c>
      <c r="CK26" s="111">
        <v>19416592.924419098</v>
      </c>
      <c r="CL26" s="111">
        <v>19458427.746050697</v>
      </c>
      <c r="CM26" s="111">
        <v>19261570.19323086</v>
      </c>
      <c r="CN26" s="111">
        <v>18955726.445282999</v>
      </c>
      <c r="CO26" s="111">
        <v>19160758.472431861</v>
      </c>
      <c r="CP26" s="111">
        <v>19698817.600732245</v>
      </c>
      <c r="CQ26" s="111">
        <v>19116362.670288932</v>
      </c>
      <c r="CR26" s="111">
        <v>18701821.351042457</v>
      </c>
      <c r="CS26" s="111">
        <v>18851244.501783535</v>
      </c>
      <c r="CT26" s="111">
        <v>20303358.576398369</v>
      </c>
      <c r="CU26" s="111">
        <v>22222431.497976866</v>
      </c>
      <c r="CV26" s="111">
        <v>19531437.302329272</v>
      </c>
      <c r="CW26" s="111">
        <v>19262588.629172929</v>
      </c>
      <c r="CX26" s="111">
        <v>19176658.778158475</v>
      </c>
      <c r="CY26" s="111">
        <v>18851949.322021261</v>
      </c>
      <c r="CZ26" s="111">
        <v>19066158.369297057</v>
      </c>
      <c r="DA26" s="111">
        <v>19308257.844225187</v>
      </c>
      <c r="DB26" s="111">
        <v>18887810.660983592</v>
      </c>
      <c r="DC26" s="111">
        <v>18934658.444698822</v>
      </c>
      <c r="DD26" s="111">
        <v>18934191.472994357</v>
      </c>
      <c r="DE26" s="111">
        <v>18843828.185292058</v>
      </c>
      <c r="DF26" s="111">
        <v>18890192.290328745</v>
      </c>
      <c r="DG26" s="111">
        <v>18827745.879345816</v>
      </c>
      <c r="DH26" s="111">
        <v>18696375.190622602</v>
      </c>
      <c r="DI26" s="111">
        <v>18846076.034710135</v>
      </c>
      <c r="DJ26" s="111">
        <v>18825336.783478487</v>
      </c>
      <c r="DK26" s="111">
        <v>19034183.227819141</v>
      </c>
      <c r="DL26" s="111">
        <v>18930061.272517972</v>
      </c>
      <c r="DM26" s="111">
        <v>19004047.093171272</v>
      </c>
      <c r="DN26" s="111">
        <v>19089881.31599991</v>
      </c>
      <c r="DO26" s="111">
        <v>19080298.672145825</v>
      </c>
      <c r="DP26" s="111">
        <v>19465377.102880649</v>
      </c>
      <c r="DQ26" s="111">
        <v>19600664.978100102</v>
      </c>
      <c r="DR26" s="111">
        <v>19654911.779957417</v>
      </c>
      <c r="DS26" s="111">
        <v>19728837.278553467</v>
      </c>
      <c r="DT26" s="111">
        <v>19861797.533282433</v>
      </c>
      <c r="DU26" s="111">
        <v>20004831.018316679</v>
      </c>
      <c r="DV26" s="111">
        <v>19945772.282135513</v>
      </c>
      <c r="DW26" s="111">
        <v>19992113.610890683</v>
      </c>
      <c r="DX26" s="111">
        <v>20002918.863352962</v>
      </c>
      <c r="DY26" s="111">
        <v>20086759.74024</v>
      </c>
      <c r="DZ26" s="111">
        <v>20133139.856529891</v>
      </c>
      <c r="EA26" s="111">
        <v>20184615.866220944</v>
      </c>
      <c r="EB26" s="111">
        <v>20274309.276935365</v>
      </c>
      <c r="EC26" s="111">
        <v>20353450.944783971</v>
      </c>
      <c r="ED26" s="111">
        <v>20379034.340368416</v>
      </c>
      <c r="EE26" s="111">
        <v>20472870.413968395</v>
      </c>
      <c r="EF26" s="111">
        <v>20483671.512622934</v>
      </c>
      <c r="EG26" s="111">
        <v>20444285.006625734</v>
      </c>
      <c r="EH26" s="111">
        <v>20507441.201551575</v>
      </c>
      <c r="EI26" s="111">
        <v>20571007.609708715</v>
      </c>
      <c r="EJ26" s="111">
        <v>20669762.684900977</v>
      </c>
      <c r="EK26" s="111">
        <v>20694633.253756493</v>
      </c>
      <c r="EL26" s="111">
        <v>20704994.625612091</v>
      </c>
      <c r="EM26" s="111">
        <v>20794624.776423872</v>
      </c>
      <c r="EN26" s="111">
        <v>20783929.005483113</v>
      </c>
      <c r="EO26" s="111">
        <v>20737498.69438583</v>
      </c>
      <c r="EP26" s="111">
        <v>20743898.801119182</v>
      </c>
      <c r="EQ26" s="111">
        <v>20673863.557467461</v>
      </c>
      <c r="ER26" s="111">
        <v>20836341.262436543</v>
      </c>
      <c r="ES26" s="111">
        <v>21001289.463837873</v>
      </c>
    </row>
    <row r="27" spans="2:149" s="107" customFormat="1" ht="13.2" x14ac:dyDescent="0.25">
      <c r="B27" s="112" t="s">
        <v>94</v>
      </c>
      <c r="C27" s="114">
        <v>6595250.7054361692</v>
      </c>
      <c r="D27" s="114">
        <v>6891983.3661606358</v>
      </c>
      <c r="E27" s="114">
        <v>6477084.4775598831</v>
      </c>
      <c r="F27" s="114">
        <v>6740137.3375566071</v>
      </c>
      <c r="G27" s="114">
        <v>6634490.0452206396</v>
      </c>
      <c r="H27" s="114">
        <v>6721727.7655451261</v>
      </c>
      <c r="I27" s="114">
        <v>6800671.1609244263</v>
      </c>
      <c r="J27" s="114">
        <v>6725176.9942029798</v>
      </c>
      <c r="K27" s="114">
        <v>6760639.2756019924</v>
      </c>
      <c r="L27" s="114">
        <v>6758665.6010405552</v>
      </c>
      <c r="M27" s="114">
        <v>6674480.1329949461</v>
      </c>
      <c r="N27" s="114">
        <v>7086626.2542830007</v>
      </c>
      <c r="O27" s="114">
        <v>6810499.1927786283</v>
      </c>
      <c r="P27" s="114">
        <v>6826704.4302197779</v>
      </c>
      <c r="Q27" s="114">
        <v>6880388.3162892172</v>
      </c>
      <c r="R27" s="114">
        <v>6901131.7066465467</v>
      </c>
      <c r="S27" s="114">
        <v>6797243.1186026232</v>
      </c>
      <c r="T27" s="114">
        <v>6959887.8059031107</v>
      </c>
      <c r="U27" s="114">
        <v>6855722.7367011821</v>
      </c>
      <c r="V27" s="114">
        <v>6899797.5229869606</v>
      </c>
      <c r="W27" s="114">
        <v>6903937.5976327816</v>
      </c>
      <c r="X27" s="114">
        <v>6965825.3181519974</v>
      </c>
      <c r="Y27" s="114">
        <v>7055490.9691375857</v>
      </c>
      <c r="Z27" s="114">
        <v>7043169.1168130618</v>
      </c>
      <c r="AA27" s="114">
        <v>7183728.4869511006</v>
      </c>
      <c r="AB27" s="114">
        <v>7086162.1915067798</v>
      </c>
      <c r="AC27" s="114">
        <v>7088048.1273515895</v>
      </c>
      <c r="AD27" s="114">
        <v>7057606.1318212785</v>
      </c>
      <c r="AE27" s="114">
        <v>7218693.2824294204</v>
      </c>
      <c r="AF27" s="114">
        <v>7100239.5866154181</v>
      </c>
      <c r="AG27" s="114">
        <v>7155826.5102277994</v>
      </c>
      <c r="AH27" s="114">
        <v>7313115.3138251659</v>
      </c>
      <c r="AI27" s="114">
        <v>7260344.0858317809</v>
      </c>
      <c r="AJ27" s="114">
        <v>7171034.320002987</v>
      </c>
      <c r="AK27" s="114">
        <v>7258704.9002640331</v>
      </c>
      <c r="AL27" s="114">
        <v>7230600.520674549</v>
      </c>
      <c r="AM27" s="114">
        <v>7248701.300795394</v>
      </c>
      <c r="AN27" s="114">
        <v>7275681.2918158928</v>
      </c>
      <c r="AO27" s="114">
        <v>7319506.424513611</v>
      </c>
      <c r="AP27" s="114">
        <v>7094859.8981576329</v>
      </c>
      <c r="AQ27" s="114">
        <v>7388464.1993931923</v>
      </c>
      <c r="AR27" s="114">
        <v>7372574.0689623347</v>
      </c>
      <c r="AS27" s="114">
        <v>7418660.3586524269</v>
      </c>
      <c r="AT27" s="114">
        <v>7410147.1629614066</v>
      </c>
      <c r="AU27" s="114">
        <v>7391704.6629625168</v>
      </c>
      <c r="AV27" s="114">
        <v>7503608.4612101633</v>
      </c>
      <c r="AW27" s="114">
        <v>7322597.9358045673</v>
      </c>
      <c r="AX27" s="114">
        <v>7787627.5578896124</v>
      </c>
      <c r="AY27" s="114">
        <v>7306880.4044207884</v>
      </c>
      <c r="AZ27" s="114">
        <v>7568212.7768349955</v>
      </c>
      <c r="BA27" s="114">
        <v>7428771.7493593348</v>
      </c>
      <c r="BB27" s="114">
        <v>7563276.4681838164</v>
      </c>
      <c r="BC27" s="114">
        <v>7358409.9186958633</v>
      </c>
      <c r="BD27" s="114">
        <v>7601715.9757914254</v>
      </c>
      <c r="BE27" s="114">
        <v>7595807.7054551607</v>
      </c>
      <c r="BF27" s="114">
        <v>7548152.4321386768</v>
      </c>
      <c r="BG27" s="114">
        <v>7628448.6727141021</v>
      </c>
      <c r="BH27" s="114">
        <v>7684187.7790790731</v>
      </c>
      <c r="BI27" s="114">
        <v>7661140.0565448748</v>
      </c>
      <c r="BJ27" s="114">
        <v>7740027.1790735656</v>
      </c>
      <c r="BK27" s="114">
        <v>7646371.88110926</v>
      </c>
      <c r="BL27" s="114">
        <v>7699246.4150649719</v>
      </c>
      <c r="BM27" s="114">
        <v>7830350.9368437808</v>
      </c>
      <c r="BN27" s="114">
        <v>7798910.0171831874</v>
      </c>
      <c r="BO27" s="114">
        <v>7863164.1787596261</v>
      </c>
      <c r="BP27" s="114">
        <v>7789135.0442944895</v>
      </c>
      <c r="BQ27" s="114">
        <v>7827766.7151201209</v>
      </c>
      <c r="BR27" s="114">
        <v>7853665.3514090106</v>
      </c>
      <c r="BS27" s="114">
        <v>7883318.3453277014</v>
      </c>
      <c r="BT27" s="114">
        <v>7850644.0400541592</v>
      </c>
      <c r="BU27" s="114">
        <v>7921021.6514186189</v>
      </c>
      <c r="BV27" s="114">
        <v>7973389.9150792863</v>
      </c>
      <c r="BW27" s="114">
        <v>7919728.019687783</v>
      </c>
      <c r="BX27" s="114">
        <v>7925057.2719957735</v>
      </c>
      <c r="BY27" s="114">
        <v>4067107.7229550709</v>
      </c>
      <c r="BZ27" s="114">
        <v>1350154.28202911</v>
      </c>
      <c r="CA27" s="114">
        <v>5343758.2824524837</v>
      </c>
      <c r="CB27" s="114">
        <v>7430148.3571664197</v>
      </c>
      <c r="CC27" s="114">
        <v>7954626.0728316447</v>
      </c>
      <c r="CD27" s="114">
        <v>8145551.9537877459</v>
      </c>
      <c r="CE27" s="114">
        <v>7849381.3208656497</v>
      </c>
      <c r="CF27" s="114">
        <v>7774685.8111566063</v>
      </c>
      <c r="CG27" s="114">
        <v>8104529.4071686063</v>
      </c>
      <c r="CH27" s="114">
        <v>7907442.8966699438</v>
      </c>
      <c r="CI27" s="114">
        <v>8121926.3883098587</v>
      </c>
      <c r="CJ27" s="114">
        <v>8108521.962691077</v>
      </c>
      <c r="CK27" s="114">
        <v>8037769.9028735328</v>
      </c>
      <c r="CL27" s="114">
        <v>8270696.0809960477</v>
      </c>
      <c r="CM27" s="114">
        <v>8052909.7772959881</v>
      </c>
      <c r="CN27" s="114">
        <v>8117227.4922553217</v>
      </c>
      <c r="CO27" s="114">
        <v>8085574.5845818035</v>
      </c>
      <c r="CP27" s="114">
        <v>8042761.8410356715</v>
      </c>
      <c r="CQ27" s="114">
        <v>8009287.7108293837</v>
      </c>
      <c r="CR27" s="114">
        <v>8171511.796176035</v>
      </c>
      <c r="CS27" s="114">
        <v>8008580.3248328334</v>
      </c>
      <c r="CT27" s="114">
        <v>7525927.7985520903</v>
      </c>
      <c r="CU27" s="114">
        <v>8054948.1505275276</v>
      </c>
      <c r="CV27" s="114">
        <v>7969623.5391415954</v>
      </c>
      <c r="CW27" s="114">
        <v>8046424.6345619913</v>
      </c>
      <c r="CX27" s="114">
        <v>7992639.7028618157</v>
      </c>
      <c r="CY27" s="114">
        <v>8147018.5698102107</v>
      </c>
      <c r="CZ27" s="114">
        <v>8179500.9871173305</v>
      </c>
      <c r="DA27" s="114">
        <v>8111201.3083090987</v>
      </c>
      <c r="DB27" s="114">
        <v>8364667.2024106104</v>
      </c>
      <c r="DC27" s="114">
        <v>8348149.5588307185</v>
      </c>
      <c r="DD27" s="114">
        <v>8376501.3848558264</v>
      </c>
      <c r="DE27" s="114">
        <v>8415817.8748029992</v>
      </c>
      <c r="DF27" s="114">
        <v>8091031.8772785245</v>
      </c>
      <c r="DG27" s="114">
        <v>8636952.7411364652</v>
      </c>
      <c r="DH27" s="114">
        <v>8483708.2098627612</v>
      </c>
      <c r="DI27" s="114">
        <v>8575740.4241346717</v>
      </c>
      <c r="DJ27" s="114">
        <v>8473439.2616522368</v>
      </c>
      <c r="DK27" s="114">
        <v>8652227.4649438318</v>
      </c>
      <c r="DL27" s="114">
        <v>8658839.361892404</v>
      </c>
      <c r="DM27" s="114">
        <v>8727685.8399954848</v>
      </c>
      <c r="DN27" s="114">
        <v>8742802.9953274168</v>
      </c>
      <c r="DO27" s="114">
        <v>8684978.6824828982</v>
      </c>
      <c r="DP27" s="114">
        <v>8841713.9366370682</v>
      </c>
      <c r="DQ27" s="114">
        <v>8762453.0100411344</v>
      </c>
      <c r="DR27" s="114">
        <v>9035932.5135314781</v>
      </c>
      <c r="DS27" s="114">
        <v>8687888.6976812761</v>
      </c>
      <c r="DT27" s="114">
        <v>9055363.5786943566</v>
      </c>
      <c r="DU27" s="114">
        <v>8976696.5851233974</v>
      </c>
      <c r="DV27" s="114">
        <v>9193905.4968658835</v>
      </c>
      <c r="DW27" s="114">
        <v>9011004.6670583878</v>
      </c>
      <c r="DX27" s="114">
        <v>9028827.051871147</v>
      </c>
      <c r="DY27" s="114">
        <v>9180073.5691674817</v>
      </c>
      <c r="DZ27" s="114">
        <v>9174484.5593555011</v>
      </c>
      <c r="EA27" s="114">
        <v>9264899.3466776926</v>
      </c>
      <c r="EB27" s="114">
        <v>9292703.8548558876</v>
      </c>
      <c r="EC27" s="114">
        <v>9569855.0145746991</v>
      </c>
      <c r="ED27" s="114">
        <v>9435266.1851321142</v>
      </c>
      <c r="EE27" s="114">
        <v>9390067.7905550711</v>
      </c>
      <c r="EF27" s="114">
        <v>9477396.0480890758</v>
      </c>
      <c r="EG27" s="114">
        <v>9501536.7960410714</v>
      </c>
      <c r="EH27" s="114">
        <v>9624639.3381708562</v>
      </c>
      <c r="EI27" s="114">
        <v>9598355.2400193829</v>
      </c>
      <c r="EJ27" s="114">
        <v>9707021.546815211</v>
      </c>
      <c r="EK27" s="114">
        <v>9696567.8764799554</v>
      </c>
      <c r="EL27" s="114">
        <v>9621074.9435366858</v>
      </c>
      <c r="EM27" s="114">
        <v>9815347.4541442581</v>
      </c>
      <c r="EN27" s="114">
        <v>9651618.8085506447</v>
      </c>
      <c r="EO27" s="114">
        <v>9775939.0360850878</v>
      </c>
      <c r="EP27" s="114">
        <v>9821883.3658025172</v>
      </c>
      <c r="EQ27" s="114">
        <v>9931208.916521024</v>
      </c>
      <c r="ER27" s="114">
        <v>9942840.5190244317</v>
      </c>
      <c r="ES27" s="114">
        <v>10113781.33308831</v>
      </c>
    </row>
    <row r="28" spans="2:149" s="107" customFormat="1" ht="13.2" x14ac:dyDescent="0.25">
      <c r="B28" s="112" t="s">
        <v>95</v>
      </c>
      <c r="C28" s="114">
        <v>1191245.0669468236</v>
      </c>
      <c r="D28" s="114">
        <v>1387501.1571589746</v>
      </c>
      <c r="E28" s="114">
        <v>1072579.9573724531</v>
      </c>
      <c r="F28" s="114">
        <v>1357652.5087296821</v>
      </c>
      <c r="G28" s="114">
        <v>1180599.7096713195</v>
      </c>
      <c r="H28" s="114">
        <v>1231197.7036642379</v>
      </c>
      <c r="I28" s="114">
        <v>1261401.1288899053</v>
      </c>
      <c r="J28" s="114">
        <v>1180246.6534239368</v>
      </c>
      <c r="K28" s="114">
        <v>1229658.1402244105</v>
      </c>
      <c r="L28" s="114">
        <v>1236483.591623547</v>
      </c>
      <c r="M28" s="114">
        <v>1251941.4014552762</v>
      </c>
      <c r="N28" s="114">
        <v>1300091.3625581064</v>
      </c>
      <c r="O28" s="114">
        <v>1271670.8132161298</v>
      </c>
      <c r="P28" s="114">
        <v>1263668.7789263614</v>
      </c>
      <c r="Q28" s="114">
        <v>1263213.8745336609</v>
      </c>
      <c r="R28" s="114">
        <v>1326297.709596141</v>
      </c>
      <c r="S28" s="114">
        <v>1245525.4733287196</v>
      </c>
      <c r="T28" s="114">
        <v>1289706.5440131677</v>
      </c>
      <c r="U28" s="114">
        <v>1265161.4741751403</v>
      </c>
      <c r="V28" s="114">
        <v>1266660.2875393855</v>
      </c>
      <c r="W28" s="114">
        <v>1320480.494411001</v>
      </c>
      <c r="X28" s="114">
        <v>1279395.2748447903</v>
      </c>
      <c r="Y28" s="114">
        <v>1353470.6203563032</v>
      </c>
      <c r="Z28" s="114">
        <v>1306307.8827096922</v>
      </c>
      <c r="AA28" s="114">
        <v>1377031.1922989083</v>
      </c>
      <c r="AB28" s="114">
        <v>1334775.1781366158</v>
      </c>
      <c r="AC28" s="114">
        <v>1332356.0548282263</v>
      </c>
      <c r="AD28" s="114">
        <v>1305098.5890079574</v>
      </c>
      <c r="AE28" s="114">
        <v>1391535.8591601897</v>
      </c>
      <c r="AF28" s="114">
        <v>1346254.74241762</v>
      </c>
      <c r="AG28" s="114">
        <v>1326693.7607950456</v>
      </c>
      <c r="AH28" s="114">
        <v>1391247.9075167452</v>
      </c>
      <c r="AI28" s="114">
        <v>1393739.7014817083</v>
      </c>
      <c r="AJ28" s="114">
        <v>1367859.6553325779</v>
      </c>
      <c r="AK28" s="114">
        <v>1393343.9247940164</v>
      </c>
      <c r="AL28" s="114">
        <v>1300714.6269044213</v>
      </c>
      <c r="AM28" s="114">
        <v>1378714.2386188158</v>
      </c>
      <c r="AN28" s="114">
        <v>1363597.7635079843</v>
      </c>
      <c r="AO28" s="114">
        <v>1436620.4975987719</v>
      </c>
      <c r="AP28" s="114">
        <v>1344414.4130944966</v>
      </c>
      <c r="AQ28" s="114">
        <v>1472295.2107520823</v>
      </c>
      <c r="AR28" s="114">
        <v>1431724.9706583081</v>
      </c>
      <c r="AS28" s="114">
        <v>1407889.5902631264</v>
      </c>
      <c r="AT28" s="114">
        <v>1430756.2771846966</v>
      </c>
      <c r="AU28" s="114">
        <v>1407105.1132749976</v>
      </c>
      <c r="AV28" s="114">
        <v>1476879.2180491295</v>
      </c>
      <c r="AW28" s="114">
        <v>1414032.9221691014</v>
      </c>
      <c r="AX28" s="114">
        <v>1599583.1655425834</v>
      </c>
      <c r="AY28" s="114">
        <v>1373895.6127769838</v>
      </c>
      <c r="AZ28" s="114">
        <v>1539064.4871662133</v>
      </c>
      <c r="BA28" s="114">
        <v>1395455.1630410259</v>
      </c>
      <c r="BB28" s="114">
        <v>1609753.0873086543</v>
      </c>
      <c r="BC28" s="114">
        <v>1471561.5626026392</v>
      </c>
      <c r="BD28" s="114">
        <v>1557565.2293763866</v>
      </c>
      <c r="BE28" s="114">
        <v>1567562.6266881046</v>
      </c>
      <c r="BF28" s="114">
        <v>1566444.1900278111</v>
      </c>
      <c r="BG28" s="114">
        <v>1549295.7106718107</v>
      </c>
      <c r="BH28" s="114">
        <v>1593546.4910926197</v>
      </c>
      <c r="BI28" s="114">
        <v>1558924.9532325552</v>
      </c>
      <c r="BJ28" s="114">
        <v>1651674.7479810885</v>
      </c>
      <c r="BK28" s="114">
        <v>1539999.3357951869</v>
      </c>
      <c r="BL28" s="114">
        <v>1595450.4620029316</v>
      </c>
      <c r="BM28" s="114">
        <v>1624106.7272442442</v>
      </c>
      <c r="BN28" s="114">
        <v>1652156.6200075236</v>
      </c>
      <c r="BO28" s="114">
        <v>1658646.4631194046</v>
      </c>
      <c r="BP28" s="114">
        <v>1624725.7462577461</v>
      </c>
      <c r="BQ28" s="114">
        <v>1681673.0631499782</v>
      </c>
      <c r="BR28" s="114">
        <v>1654712.9166365582</v>
      </c>
      <c r="BS28" s="114">
        <v>1685472.9946986011</v>
      </c>
      <c r="BT28" s="114">
        <v>1658020.1269329514</v>
      </c>
      <c r="BU28" s="114">
        <v>1712082.280814562</v>
      </c>
      <c r="BV28" s="114">
        <v>1714132.3862035924</v>
      </c>
      <c r="BW28" s="114">
        <v>1678448.4421728137</v>
      </c>
      <c r="BX28" s="114">
        <v>1679854.9670970037</v>
      </c>
      <c r="BY28" s="114">
        <v>755203.638274219</v>
      </c>
      <c r="BZ28" s="114">
        <v>258108.70674521424</v>
      </c>
      <c r="CA28" s="114">
        <v>1095502.2740069015</v>
      </c>
      <c r="CB28" s="114">
        <v>1598444.9685534614</v>
      </c>
      <c r="CC28" s="114">
        <v>1755962.766457452</v>
      </c>
      <c r="CD28" s="114">
        <v>1879901.3194283156</v>
      </c>
      <c r="CE28" s="114">
        <v>1663411.0685253351</v>
      </c>
      <c r="CF28" s="114">
        <v>1579485.1030488776</v>
      </c>
      <c r="CG28" s="114">
        <v>1734257.1719076878</v>
      </c>
      <c r="CH28" s="114">
        <v>1687160.9093611029</v>
      </c>
      <c r="CI28" s="114">
        <v>1748799.4293558002</v>
      </c>
      <c r="CJ28" s="114">
        <v>1749528.8899791143</v>
      </c>
      <c r="CK28" s="114">
        <v>1690957.2934250853</v>
      </c>
      <c r="CL28" s="114">
        <v>1731326.0417214429</v>
      </c>
      <c r="CM28" s="114">
        <v>1699707.7857022136</v>
      </c>
      <c r="CN28" s="114">
        <v>1729711.1390924016</v>
      </c>
      <c r="CO28" s="114">
        <v>1696343.6977283759</v>
      </c>
      <c r="CP28" s="114">
        <v>1715516.5033913846</v>
      </c>
      <c r="CQ28" s="114">
        <v>1667023.2876618244</v>
      </c>
      <c r="CR28" s="114">
        <v>1732253.0355587169</v>
      </c>
      <c r="CS28" s="114">
        <v>1576395.2748796172</v>
      </c>
      <c r="CT28" s="114">
        <v>1556244.66952694</v>
      </c>
      <c r="CU28" s="114">
        <v>1628036.2431693857</v>
      </c>
      <c r="CV28" s="114">
        <v>1666566.3175247922</v>
      </c>
      <c r="CW28" s="114">
        <v>1709163.1371126235</v>
      </c>
      <c r="CX28" s="114">
        <v>1697223.9999594719</v>
      </c>
      <c r="CY28" s="114">
        <v>1737427.3603176412</v>
      </c>
      <c r="CZ28" s="114">
        <v>1740560.3342190189</v>
      </c>
      <c r="DA28" s="114">
        <v>1734740.8161121977</v>
      </c>
      <c r="DB28" s="114">
        <v>1942860.0877894082</v>
      </c>
      <c r="DC28" s="114">
        <v>1816485.680584206</v>
      </c>
      <c r="DD28" s="114">
        <v>1846573.2114308733</v>
      </c>
      <c r="DE28" s="114">
        <v>1791080.924212967</v>
      </c>
      <c r="DF28" s="114">
        <v>1715667.9048451923</v>
      </c>
      <c r="DG28" s="114">
        <v>1903195.647377274</v>
      </c>
      <c r="DH28" s="114">
        <v>1866178.6436081058</v>
      </c>
      <c r="DI28" s="114">
        <v>1939669.9439113054</v>
      </c>
      <c r="DJ28" s="114">
        <v>1868818.8610094287</v>
      </c>
      <c r="DK28" s="114">
        <v>1963605.6823449968</v>
      </c>
      <c r="DL28" s="114">
        <v>1965052.6467686465</v>
      </c>
      <c r="DM28" s="114">
        <v>1954963.5565120084</v>
      </c>
      <c r="DN28" s="114">
        <v>2105955.035672999</v>
      </c>
      <c r="DO28" s="114">
        <v>1968232.570755709</v>
      </c>
      <c r="DP28" s="114">
        <v>2017750.138699837</v>
      </c>
      <c r="DQ28" s="114">
        <v>1966493.4944172846</v>
      </c>
      <c r="DR28" s="114">
        <v>2172309.7358971471</v>
      </c>
      <c r="DS28" s="114">
        <v>1901736.2003204371</v>
      </c>
      <c r="DT28" s="114">
        <v>2195534.1810246492</v>
      </c>
      <c r="DU28" s="114">
        <v>2043092.8766375962</v>
      </c>
      <c r="DV28" s="114">
        <v>2192617.544068859</v>
      </c>
      <c r="DW28" s="114">
        <v>2119033.2253718781</v>
      </c>
      <c r="DX28" s="114">
        <v>2180162.2844910123</v>
      </c>
      <c r="DY28" s="114">
        <v>2273673.2317499234</v>
      </c>
      <c r="DZ28" s="114">
        <v>2307216.2968410556</v>
      </c>
      <c r="EA28" s="114">
        <v>2299022.7375239939</v>
      </c>
      <c r="EB28" s="114">
        <v>2303649.0961004817</v>
      </c>
      <c r="EC28" s="114">
        <v>2414529.1332000419</v>
      </c>
      <c r="ED28" s="114">
        <v>2449182.7556565823</v>
      </c>
      <c r="EE28" s="114">
        <v>2412464.2012341032</v>
      </c>
      <c r="EF28" s="114">
        <v>2451398.7530856272</v>
      </c>
      <c r="EG28" s="114">
        <v>2453780.5759543134</v>
      </c>
      <c r="EH28" s="114">
        <v>2507375.5085695679</v>
      </c>
      <c r="EI28" s="114">
        <v>2488731.9848583071</v>
      </c>
      <c r="EJ28" s="114">
        <v>2521969.9780873884</v>
      </c>
      <c r="EK28" s="114">
        <v>2557167.9701118441</v>
      </c>
      <c r="EL28" s="114">
        <v>2559667.160727689</v>
      </c>
      <c r="EM28" s="114">
        <v>2581201.8409349988</v>
      </c>
      <c r="EN28" s="114">
        <v>2540504.7492701779</v>
      </c>
      <c r="EO28" s="114">
        <v>2591162.1587452148</v>
      </c>
      <c r="EP28" s="114">
        <v>2593639.6438236269</v>
      </c>
      <c r="EQ28" s="114">
        <v>2600582.7923524771</v>
      </c>
      <c r="ER28" s="114">
        <v>2639314.9991513467</v>
      </c>
      <c r="ES28" s="114">
        <v>2687385.2938165669</v>
      </c>
    </row>
    <row r="29" spans="2:149" s="107" customFormat="1" ht="13.2" x14ac:dyDescent="0.25">
      <c r="B29" s="112" t="s">
        <v>82</v>
      </c>
      <c r="C29" s="114">
        <v>6325815.8130065594</v>
      </c>
      <c r="D29" s="114">
        <v>6306245.8826856855</v>
      </c>
      <c r="E29" s="114">
        <v>6051694.8875483936</v>
      </c>
      <c r="F29" s="114">
        <v>6211735.4547458347</v>
      </c>
      <c r="G29" s="114">
        <v>6109745.5801818389</v>
      </c>
      <c r="H29" s="114">
        <v>6264635.7332964372</v>
      </c>
      <c r="I29" s="114">
        <v>6235610.6660695197</v>
      </c>
      <c r="J29" s="114">
        <v>6192813.1023523044</v>
      </c>
      <c r="K29" s="114">
        <v>6068762.2234153375</v>
      </c>
      <c r="L29" s="114">
        <v>6215726.4563921802</v>
      </c>
      <c r="M29" s="114">
        <v>6355028.4640648467</v>
      </c>
      <c r="N29" s="114">
        <v>6116744.2218057299</v>
      </c>
      <c r="O29" s="114">
        <v>6112469.7744872915</v>
      </c>
      <c r="P29" s="114">
        <v>6140123.2995078433</v>
      </c>
      <c r="Q29" s="114">
        <v>6209401.3321344266</v>
      </c>
      <c r="R29" s="114">
        <v>6244750.9001329886</v>
      </c>
      <c r="S29" s="114">
        <v>6330059.7653637873</v>
      </c>
      <c r="T29" s="114">
        <v>6348972.8023139704</v>
      </c>
      <c r="U29" s="114">
        <v>6269011.8997164397</v>
      </c>
      <c r="V29" s="114">
        <v>6339334.3340692669</v>
      </c>
      <c r="W29" s="114">
        <v>6337900.1264373604</v>
      </c>
      <c r="X29" s="114">
        <v>6331932.9431107063</v>
      </c>
      <c r="Y29" s="114">
        <v>6442446.7731253058</v>
      </c>
      <c r="Z29" s="114">
        <v>6476754.572933862</v>
      </c>
      <c r="AA29" s="114">
        <v>6509096.3358157361</v>
      </c>
      <c r="AB29" s="114">
        <v>6468062.2628379585</v>
      </c>
      <c r="AC29" s="114">
        <v>6435968.7819512812</v>
      </c>
      <c r="AD29" s="114">
        <v>6525220.9377784049</v>
      </c>
      <c r="AE29" s="114">
        <v>6485410.8967408743</v>
      </c>
      <c r="AF29" s="114">
        <v>6428662.3668341069</v>
      </c>
      <c r="AG29" s="114">
        <v>6504255.6283481652</v>
      </c>
      <c r="AH29" s="114">
        <v>6531389.9906168496</v>
      </c>
      <c r="AI29" s="114">
        <v>6521071.3521585139</v>
      </c>
      <c r="AJ29" s="114">
        <v>6503801.1045293221</v>
      </c>
      <c r="AK29" s="114">
        <v>6439456.4960529907</v>
      </c>
      <c r="AL29" s="114">
        <v>5963993.68860476</v>
      </c>
      <c r="AM29" s="114">
        <v>6436863.9617303004</v>
      </c>
      <c r="AN29" s="114">
        <v>6668345.8158130981</v>
      </c>
      <c r="AO29" s="114">
        <v>6591065.8372744294</v>
      </c>
      <c r="AP29" s="114">
        <v>6355732.1584614879</v>
      </c>
      <c r="AQ29" s="114">
        <v>6608388.1040235814</v>
      </c>
      <c r="AR29" s="114">
        <v>6539799.9860057952</v>
      </c>
      <c r="AS29" s="114">
        <v>6764679.7974975677</v>
      </c>
      <c r="AT29" s="114">
        <v>6651339.1091655083</v>
      </c>
      <c r="AU29" s="114">
        <v>6687676.7649626145</v>
      </c>
      <c r="AV29" s="114">
        <v>6692657.848430898</v>
      </c>
      <c r="AW29" s="114">
        <v>6670206.3470980413</v>
      </c>
      <c r="AX29" s="114">
        <v>6701387.6528923893</v>
      </c>
      <c r="AY29" s="114">
        <v>6698050.3005857049</v>
      </c>
      <c r="AZ29" s="114">
        <v>6513721.4581290232</v>
      </c>
      <c r="BA29" s="114">
        <v>6589017.5577804893</v>
      </c>
      <c r="BB29" s="114">
        <v>6606645.8790911147</v>
      </c>
      <c r="BC29" s="114">
        <v>6527999.8090995634</v>
      </c>
      <c r="BD29" s="114">
        <v>6624406.020741133</v>
      </c>
      <c r="BE29" s="114">
        <v>6587823.3273613928</v>
      </c>
      <c r="BF29" s="114">
        <v>6475570.5126614533</v>
      </c>
      <c r="BG29" s="114">
        <v>6565053.5059820497</v>
      </c>
      <c r="BH29" s="114">
        <v>6631176.3520540558</v>
      </c>
      <c r="BI29" s="114">
        <v>6342454.767476351</v>
      </c>
      <c r="BJ29" s="114">
        <v>6071135.6451885244</v>
      </c>
      <c r="BK29" s="114">
        <v>6597604.7626688434</v>
      </c>
      <c r="BL29" s="114">
        <v>6653025.2903436506</v>
      </c>
      <c r="BM29" s="114">
        <v>6711414.8575486559</v>
      </c>
      <c r="BN29" s="114">
        <v>6619426.5579938032</v>
      </c>
      <c r="BO29" s="114">
        <v>6769724.3437886517</v>
      </c>
      <c r="BP29" s="114">
        <v>6753858.8150196001</v>
      </c>
      <c r="BQ29" s="114">
        <v>6723596.4678997081</v>
      </c>
      <c r="BR29" s="114">
        <v>6807415.9308977164</v>
      </c>
      <c r="BS29" s="114">
        <v>6738575.5982215526</v>
      </c>
      <c r="BT29" s="114">
        <v>6763395.7144880407</v>
      </c>
      <c r="BU29" s="114">
        <v>6936571.6545593785</v>
      </c>
      <c r="BV29" s="114">
        <v>6758763.666845005</v>
      </c>
      <c r="BW29" s="114">
        <v>6849706.2603639802</v>
      </c>
      <c r="BX29" s="114">
        <v>6856635.8800708549</v>
      </c>
      <c r="BY29" s="114">
        <v>4949851.1377936723</v>
      </c>
      <c r="BZ29" s="114">
        <v>4697757.3869550005</v>
      </c>
      <c r="CA29" s="114">
        <v>7119050.1758848289</v>
      </c>
      <c r="CB29" s="114">
        <v>8315433.5079390295</v>
      </c>
      <c r="CC29" s="114">
        <v>9247834.5887004118</v>
      </c>
      <c r="CD29" s="114">
        <v>10824425.078426473</v>
      </c>
      <c r="CE29" s="114">
        <v>11739405.474392749</v>
      </c>
      <c r="CF29" s="114">
        <v>14102495.29281334</v>
      </c>
      <c r="CG29" s="114">
        <v>13940514.782302512</v>
      </c>
      <c r="CH29" s="114">
        <v>12571696.729376782</v>
      </c>
      <c r="CI29" s="114">
        <v>12629857.2252446</v>
      </c>
      <c r="CJ29" s="114">
        <v>12902061.094821848</v>
      </c>
      <c r="CK29" s="114">
        <v>13666399.786655683</v>
      </c>
      <c r="CL29" s="114">
        <v>13063220.141113199</v>
      </c>
      <c r="CM29" s="114">
        <v>12684935.541668938</v>
      </c>
      <c r="CN29" s="114">
        <v>10319881.875795465</v>
      </c>
      <c r="CO29" s="114">
        <v>11681416.137859052</v>
      </c>
      <c r="CP29" s="114">
        <v>12042579.944829341</v>
      </c>
      <c r="CQ29" s="114">
        <v>9712353.2947227992</v>
      </c>
      <c r="CR29" s="114">
        <v>9307946.3791933954</v>
      </c>
      <c r="CS29" s="114">
        <v>10507334.676009944</v>
      </c>
      <c r="CT29" s="114">
        <v>14369162.959122209</v>
      </c>
      <c r="CU29" s="114">
        <v>15729053.283310603</v>
      </c>
      <c r="CV29" s="114">
        <v>10588673.68570821</v>
      </c>
      <c r="CW29" s="114">
        <v>10134740.392407361</v>
      </c>
      <c r="CX29" s="114">
        <v>10258390.308569096</v>
      </c>
      <c r="CY29" s="114">
        <v>8514654.107019553</v>
      </c>
      <c r="CZ29" s="114">
        <v>9059875.6608374994</v>
      </c>
      <c r="DA29" s="114">
        <v>9917619.2102189511</v>
      </c>
      <c r="DB29" s="114">
        <v>8179497.5529655209</v>
      </c>
      <c r="DC29" s="114">
        <v>8126899.2439034712</v>
      </c>
      <c r="DD29" s="114">
        <v>8469557.6977496818</v>
      </c>
      <c r="DE29" s="114">
        <v>7963655.7958276607</v>
      </c>
      <c r="DF29" s="114">
        <v>7864223.6172114275</v>
      </c>
      <c r="DG29" s="114">
        <v>7554009.8985462943</v>
      </c>
      <c r="DH29" s="114">
        <v>7198134.5749654081</v>
      </c>
      <c r="DI29" s="114">
        <v>7202781.2732549412</v>
      </c>
      <c r="DJ29" s="114">
        <v>6857004.080475254</v>
      </c>
      <c r="DK29" s="114">
        <v>7039085.8460422102</v>
      </c>
      <c r="DL29" s="114">
        <v>6979644.013038476</v>
      </c>
      <c r="DM29" s="114">
        <v>6903113.0096261632</v>
      </c>
      <c r="DN29" s="114">
        <v>6852473.918689087</v>
      </c>
      <c r="DO29" s="114">
        <v>6876394.1716139009</v>
      </c>
      <c r="DP29" s="114">
        <v>6817874.947400298</v>
      </c>
      <c r="DQ29" s="114">
        <v>6875616.8387500253</v>
      </c>
      <c r="DR29" s="114">
        <v>7026066.6250396986</v>
      </c>
      <c r="DS29" s="114">
        <v>6915616.9847001592</v>
      </c>
      <c r="DT29" s="114">
        <v>6880401.8449264951</v>
      </c>
      <c r="DU29" s="114">
        <v>6771880.1710335454</v>
      </c>
      <c r="DV29" s="114">
        <v>6689386.9577440852</v>
      </c>
      <c r="DW29" s="114">
        <v>6561874.1699527064</v>
      </c>
      <c r="DX29" s="114">
        <v>6501274.7579303514</v>
      </c>
      <c r="DY29" s="114">
        <v>6538499.4903940568</v>
      </c>
      <c r="DZ29" s="114">
        <v>6491948.1356175905</v>
      </c>
      <c r="EA29" s="114">
        <v>5976469.8223868664</v>
      </c>
      <c r="EB29" s="114">
        <v>6060451.1835127175</v>
      </c>
      <c r="EC29" s="114">
        <v>6098889.1783307837</v>
      </c>
      <c r="ED29" s="114">
        <v>5941548.9985769205</v>
      </c>
      <c r="EE29" s="114">
        <v>6143838.5439864658</v>
      </c>
      <c r="EF29" s="114">
        <v>6208761.1240728972</v>
      </c>
      <c r="EG29" s="114">
        <v>6244197.6735317083</v>
      </c>
      <c r="EH29" s="114">
        <v>6389697.5845350139</v>
      </c>
      <c r="EI29" s="114">
        <v>6475347.0991878612</v>
      </c>
      <c r="EJ29" s="114">
        <v>6581120.931245245</v>
      </c>
      <c r="EK29" s="114">
        <v>6632956.3048728183</v>
      </c>
      <c r="EL29" s="114">
        <v>6571752.8202891294</v>
      </c>
      <c r="EM29" s="114">
        <v>6547617.9875992863</v>
      </c>
      <c r="EN29" s="114">
        <v>6525973.5076059634</v>
      </c>
      <c r="EO29" s="114">
        <v>6523799.2604726022</v>
      </c>
      <c r="EP29" s="114">
        <v>6511431.6715659807</v>
      </c>
      <c r="EQ29" s="114">
        <v>6302248.5024810275</v>
      </c>
      <c r="ER29" s="114">
        <v>6410427.8471661005</v>
      </c>
      <c r="ES29" s="114">
        <v>6545746.2968820473</v>
      </c>
    </row>
    <row r="30" spans="2:149" s="107" customFormat="1" ht="13.2" x14ac:dyDescent="0.25">
      <c r="B30" s="108" t="s">
        <v>42</v>
      </c>
      <c r="C30" s="109">
        <v>4769627.9081335729</v>
      </c>
      <c r="D30" s="109">
        <v>4741449.1576130707</v>
      </c>
      <c r="E30" s="109">
        <v>4654953.8020856977</v>
      </c>
      <c r="F30" s="109">
        <v>4828637.1343491478</v>
      </c>
      <c r="G30" s="109">
        <v>4580861.5997841628</v>
      </c>
      <c r="H30" s="109">
        <v>4742429.8002686873</v>
      </c>
      <c r="I30" s="109">
        <v>4769176.5900410973</v>
      </c>
      <c r="J30" s="109">
        <v>4774717.7127380408</v>
      </c>
      <c r="K30" s="109">
        <v>4812615.0244123433</v>
      </c>
      <c r="L30" s="109">
        <v>4753396.7466442799</v>
      </c>
      <c r="M30" s="109">
        <v>4713610.1440865695</v>
      </c>
      <c r="N30" s="109">
        <v>4763297.9250844056</v>
      </c>
      <c r="O30" s="109">
        <v>4849026.0912121572</v>
      </c>
      <c r="P30" s="109">
        <v>4852555.2488253154</v>
      </c>
      <c r="Q30" s="109">
        <v>4895447.6959195836</v>
      </c>
      <c r="R30" s="109">
        <v>4937813.6624175021</v>
      </c>
      <c r="S30" s="109">
        <v>4904716.5757928174</v>
      </c>
      <c r="T30" s="109">
        <v>4919437.5172941815</v>
      </c>
      <c r="U30" s="109">
        <v>4896981.9094830044</v>
      </c>
      <c r="V30" s="109">
        <v>4755380.4392858408</v>
      </c>
      <c r="W30" s="109">
        <v>4880803.9717858247</v>
      </c>
      <c r="X30" s="109">
        <v>4930376.9199343324</v>
      </c>
      <c r="Y30" s="109">
        <v>4923811.8926974945</v>
      </c>
      <c r="Z30" s="109">
        <v>4971385.0264424747</v>
      </c>
      <c r="AA30" s="109">
        <v>4970181.3944089748</v>
      </c>
      <c r="AB30" s="109">
        <v>4966300.4152360419</v>
      </c>
      <c r="AC30" s="109">
        <v>5013788.7602405855</v>
      </c>
      <c r="AD30" s="109">
        <v>4995158.6514310203</v>
      </c>
      <c r="AE30" s="109">
        <v>5020074.0822685892</v>
      </c>
      <c r="AF30" s="109">
        <v>4972490.8637266932</v>
      </c>
      <c r="AG30" s="109">
        <v>4928228.1673138756</v>
      </c>
      <c r="AH30" s="109">
        <v>5001151.1447939249</v>
      </c>
      <c r="AI30" s="109">
        <v>4944422.98917716</v>
      </c>
      <c r="AJ30" s="109">
        <v>5012922.9277369175</v>
      </c>
      <c r="AK30" s="109">
        <v>5133533.244312332</v>
      </c>
      <c r="AL30" s="109">
        <v>5111894.3048982657</v>
      </c>
      <c r="AM30" s="109">
        <v>5211840.8244851697</v>
      </c>
      <c r="AN30" s="109">
        <v>5162772.7950322637</v>
      </c>
      <c r="AO30" s="109">
        <v>5174659.4256170159</v>
      </c>
      <c r="AP30" s="109">
        <v>5098877.3523531081</v>
      </c>
      <c r="AQ30" s="109">
        <v>5166693.7621262185</v>
      </c>
      <c r="AR30" s="109">
        <v>5190083.4942543441</v>
      </c>
      <c r="AS30" s="109">
        <v>5246533.3289872333</v>
      </c>
      <c r="AT30" s="109">
        <v>5132369.442944305</v>
      </c>
      <c r="AU30" s="109">
        <v>5186219.9467282714</v>
      </c>
      <c r="AV30" s="109">
        <v>5231026.976417223</v>
      </c>
      <c r="AW30" s="109">
        <v>5226650.3990077013</v>
      </c>
      <c r="AX30" s="109">
        <v>5512214.0973560065</v>
      </c>
      <c r="AY30" s="109">
        <v>5265967.9891997064</v>
      </c>
      <c r="AZ30" s="109">
        <v>5285231.1437326586</v>
      </c>
      <c r="BA30" s="109">
        <v>5255827.4286485109</v>
      </c>
      <c r="BB30" s="109">
        <v>5260882.2270143535</v>
      </c>
      <c r="BC30" s="109">
        <v>5201700.8821561122</v>
      </c>
      <c r="BD30" s="109">
        <v>5193669.8300717017</v>
      </c>
      <c r="BE30" s="109">
        <v>5161523.7062613983</v>
      </c>
      <c r="BF30" s="109">
        <v>5136555.923640389</v>
      </c>
      <c r="BG30" s="109">
        <v>5051694.9118305221</v>
      </c>
      <c r="BH30" s="109">
        <v>4928552.159385561</v>
      </c>
      <c r="BI30" s="109">
        <v>4796727.527804737</v>
      </c>
      <c r="BJ30" s="109">
        <v>4794915.1473780368</v>
      </c>
      <c r="BK30" s="109">
        <v>4597005.8160885051</v>
      </c>
      <c r="BL30" s="109">
        <v>4721682.0345561439</v>
      </c>
      <c r="BM30" s="109">
        <v>4694922.5643482078</v>
      </c>
      <c r="BN30" s="109">
        <v>4881269.8258404434</v>
      </c>
      <c r="BO30" s="109">
        <v>4774698.3705816679</v>
      </c>
      <c r="BP30" s="109">
        <v>4744258.4025836848</v>
      </c>
      <c r="BQ30" s="109">
        <v>4717815.7674845383</v>
      </c>
      <c r="BR30" s="109">
        <v>4738580.4061517604</v>
      </c>
      <c r="BS30" s="109">
        <v>4797288.2754617753</v>
      </c>
      <c r="BT30" s="109">
        <v>4810474.2995440802</v>
      </c>
      <c r="BU30" s="109">
        <v>4955299.219013704</v>
      </c>
      <c r="BV30" s="109">
        <v>4750059.6435416928</v>
      </c>
      <c r="BW30" s="109">
        <v>4742033.978362401</v>
      </c>
      <c r="BX30" s="109">
        <v>4814473.8850425165</v>
      </c>
      <c r="BY30" s="109">
        <v>3481829.9064085167</v>
      </c>
      <c r="BZ30" s="109">
        <v>2946245.4814418354</v>
      </c>
      <c r="CA30" s="109">
        <v>3872112.1146212425</v>
      </c>
      <c r="CB30" s="109">
        <v>4418782.8772888072</v>
      </c>
      <c r="CC30" s="109">
        <v>4677679.9710497055</v>
      </c>
      <c r="CD30" s="109">
        <v>4728830.7021427164</v>
      </c>
      <c r="CE30" s="109">
        <v>4743263.0953794159</v>
      </c>
      <c r="CF30" s="109">
        <v>4770291.3575414689</v>
      </c>
      <c r="CG30" s="109">
        <v>4793256.3581161341</v>
      </c>
      <c r="CH30" s="109">
        <v>4880574.6785324132</v>
      </c>
      <c r="CI30" s="109">
        <v>4854028.3367280625</v>
      </c>
      <c r="CJ30" s="109">
        <v>4740804.3721891399</v>
      </c>
      <c r="CK30" s="109">
        <v>5352047.2166880183</v>
      </c>
      <c r="CL30" s="109">
        <v>5276841.3816716718</v>
      </c>
      <c r="CM30" s="109">
        <v>5301672.4046260156</v>
      </c>
      <c r="CN30" s="109">
        <v>5444516.3998517729</v>
      </c>
      <c r="CO30" s="109">
        <v>5433864.0110935029</v>
      </c>
      <c r="CP30" s="109">
        <v>5290628.4719742229</v>
      </c>
      <c r="CQ30" s="109">
        <v>5300649.8916000528</v>
      </c>
      <c r="CR30" s="109">
        <v>5254971.3776717493</v>
      </c>
      <c r="CS30" s="109">
        <v>5298077.7826371854</v>
      </c>
      <c r="CT30" s="109">
        <v>5187200.6180987349</v>
      </c>
      <c r="CU30" s="109">
        <v>5197410.8590085646</v>
      </c>
      <c r="CV30" s="109">
        <v>5294272.5266891178</v>
      </c>
      <c r="CW30" s="109">
        <v>5341125.8930851314</v>
      </c>
      <c r="CX30" s="109">
        <v>5425739.5274036489</v>
      </c>
      <c r="CY30" s="109">
        <v>5377875.9030149598</v>
      </c>
      <c r="CZ30" s="109">
        <v>5334995.6347437045</v>
      </c>
      <c r="DA30" s="109">
        <v>5407558.1382607659</v>
      </c>
      <c r="DB30" s="109">
        <v>5538259.5662645679</v>
      </c>
      <c r="DC30" s="109">
        <v>5561864.0094029512</v>
      </c>
      <c r="DD30" s="109">
        <v>5604615.168512553</v>
      </c>
      <c r="DE30" s="109">
        <v>5568367.5353289908</v>
      </c>
      <c r="DF30" s="109">
        <v>5579145.1984192086</v>
      </c>
      <c r="DG30" s="109">
        <v>5624933.7369746035</v>
      </c>
      <c r="DH30" s="109">
        <v>5685738.753460208</v>
      </c>
      <c r="DI30" s="109">
        <v>5694057.8917001663</v>
      </c>
      <c r="DJ30" s="109">
        <v>5636168.8355088504</v>
      </c>
      <c r="DK30" s="109">
        <v>5735606.4768910678</v>
      </c>
      <c r="DL30" s="109">
        <v>5718116.0236951765</v>
      </c>
      <c r="DM30" s="109">
        <v>5664781.6997363912</v>
      </c>
      <c r="DN30" s="109">
        <v>5872325.1987879733</v>
      </c>
      <c r="DO30" s="109">
        <v>5723873.4482974289</v>
      </c>
      <c r="DP30" s="109">
        <v>5580981.0330967689</v>
      </c>
      <c r="DQ30" s="109">
        <v>6007278.3180101002</v>
      </c>
      <c r="DR30" s="109">
        <v>6135236.3237172943</v>
      </c>
      <c r="DS30" s="109">
        <v>5663770.8003361663</v>
      </c>
      <c r="DT30" s="109">
        <v>5846596.6732702665</v>
      </c>
      <c r="DU30" s="109">
        <v>5842531.1874958249</v>
      </c>
      <c r="DV30" s="109">
        <v>5953691.0666260635</v>
      </c>
      <c r="DW30" s="109">
        <v>6129898.212425055</v>
      </c>
      <c r="DX30" s="109">
        <v>6075369.2410080815</v>
      </c>
      <c r="DY30" s="109">
        <v>6171526.725792517</v>
      </c>
      <c r="DZ30" s="109">
        <v>6155325.9557077112</v>
      </c>
      <c r="EA30" s="109">
        <v>6174164.4110047761</v>
      </c>
      <c r="EB30" s="109">
        <v>6198537.4218120575</v>
      </c>
      <c r="EC30" s="109">
        <v>6255018.5559441084</v>
      </c>
      <c r="ED30" s="109">
        <v>6274736.1353956703</v>
      </c>
      <c r="EE30" s="109">
        <v>6374751.1626959387</v>
      </c>
      <c r="EF30" s="109">
        <v>6385314.2248060396</v>
      </c>
      <c r="EG30" s="109">
        <v>6349264.2342467578</v>
      </c>
      <c r="EH30" s="109">
        <v>6377074.2340535875</v>
      </c>
      <c r="EI30" s="109">
        <v>6270369.9672242654</v>
      </c>
      <c r="EJ30" s="109">
        <v>6338065.4513264634</v>
      </c>
      <c r="EK30" s="109">
        <v>6331322.9806255121</v>
      </c>
      <c r="EL30" s="109">
        <v>6316350.0325870924</v>
      </c>
      <c r="EM30" s="109">
        <v>6345889.5519311633</v>
      </c>
      <c r="EN30" s="109">
        <v>6374427.4835810363</v>
      </c>
      <c r="EO30" s="109">
        <v>6353995.7172207404</v>
      </c>
      <c r="EP30" s="109">
        <v>6388794.6440170109</v>
      </c>
      <c r="EQ30" s="109">
        <v>6151699.3427327108</v>
      </c>
      <c r="ER30" s="109">
        <v>6373808.9844812974</v>
      </c>
      <c r="ES30" s="109">
        <v>6465503.8318979545</v>
      </c>
    </row>
    <row r="31" spans="2:149" s="107" customFormat="1" ht="13.2" x14ac:dyDescent="0.25">
      <c r="B31" s="108" t="s">
        <v>45</v>
      </c>
      <c r="C31" s="109">
        <v>3917877.5750375339</v>
      </c>
      <c r="D31" s="109">
        <v>4021801.5457508364</v>
      </c>
      <c r="E31" s="109">
        <v>3810746.0008854573</v>
      </c>
      <c r="F31" s="109">
        <v>4067016.3404869125</v>
      </c>
      <c r="G31" s="109">
        <v>3713356.4682346266</v>
      </c>
      <c r="H31" s="109">
        <v>3948373.3497366016</v>
      </c>
      <c r="I31" s="109">
        <v>3908306.9021867812</v>
      </c>
      <c r="J31" s="109">
        <v>3928760.0704353224</v>
      </c>
      <c r="K31" s="109">
        <v>3936715.2969034435</v>
      </c>
      <c r="L31" s="109">
        <v>3933431.0882975468</v>
      </c>
      <c r="M31" s="109">
        <v>3908498.2384701702</v>
      </c>
      <c r="N31" s="109">
        <v>4002306.087192032</v>
      </c>
      <c r="O31" s="109">
        <v>4071710.0794718526</v>
      </c>
      <c r="P31" s="109">
        <v>3961101.6727282582</v>
      </c>
      <c r="Q31" s="109">
        <v>3974295.4211985175</v>
      </c>
      <c r="R31" s="109">
        <v>4064314.7803857112</v>
      </c>
      <c r="S31" s="109">
        <v>3983674.6879314044</v>
      </c>
      <c r="T31" s="109">
        <v>4007486.0221574255</v>
      </c>
      <c r="U31" s="109">
        <v>3993711.334606614</v>
      </c>
      <c r="V31" s="109">
        <v>3976439.637545336</v>
      </c>
      <c r="W31" s="109">
        <v>4098240.0739063323</v>
      </c>
      <c r="X31" s="109">
        <v>4007749.2695037262</v>
      </c>
      <c r="Y31" s="109">
        <v>4144020.0668490171</v>
      </c>
      <c r="Z31" s="109">
        <v>4116770.4747129157</v>
      </c>
      <c r="AA31" s="109">
        <v>4138215.3772505573</v>
      </c>
      <c r="AB31" s="109">
        <v>4148358.3265099451</v>
      </c>
      <c r="AC31" s="109">
        <v>4205340.016819125</v>
      </c>
      <c r="AD31" s="109">
        <v>4157910.4952880153</v>
      </c>
      <c r="AE31" s="109">
        <v>4273392.7283637701</v>
      </c>
      <c r="AF31" s="109">
        <v>4240489.6143895397</v>
      </c>
      <c r="AG31" s="109">
        <v>4257838.3685251055</v>
      </c>
      <c r="AH31" s="109">
        <v>4350726.8245589184</v>
      </c>
      <c r="AI31" s="109">
        <v>4266794.4073535949</v>
      </c>
      <c r="AJ31" s="109">
        <v>4346063.2603598554</v>
      </c>
      <c r="AK31" s="109">
        <v>4476723.5521031367</v>
      </c>
      <c r="AL31" s="109">
        <v>4280876.7119782073</v>
      </c>
      <c r="AM31" s="109">
        <v>4412710.9859019294</v>
      </c>
      <c r="AN31" s="109">
        <v>4413486.1491296683</v>
      </c>
      <c r="AO31" s="109">
        <v>4543953.6451872671</v>
      </c>
      <c r="AP31" s="109">
        <v>4434830.0631822404</v>
      </c>
      <c r="AQ31" s="109">
        <v>4608377.6250809608</v>
      </c>
      <c r="AR31" s="109">
        <v>4528081.3934904383</v>
      </c>
      <c r="AS31" s="109">
        <v>4577822.5097383196</v>
      </c>
      <c r="AT31" s="109">
        <v>4577863.4189398782</v>
      </c>
      <c r="AU31" s="109">
        <v>4598873.3335415842</v>
      </c>
      <c r="AV31" s="109">
        <v>4676871.5134912059</v>
      </c>
      <c r="AW31" s="109">
        <v>4578807.0263783121</v>
      </c>
      <c r="AX31" s="109">
        <v>4880918.775093046</v>
      </c>
      <c r="AY31" s="109">
        <v>4526647.5050862301</v>
      </c>
      <c r="AZ31" s="109">
        <v>4746433.0260230973</v>
      </c>
      <c r="BA31" s="109">
        <v>4673170.9578703074</v>
      </c>
      <c r="BB31" s="109">
        <v>4829722.8542760033</v>
      </c>
      <c r="BC31" s="109">
        <v>4737874.4370078053</v>
      </c>
      <c r="BD31" s="109">
        <v>4896245.4167976547</v>
      </c>
      <c r="BE31" s="109">
        <v>4887072.9965982419</v>
      </c>
      <c r="BF31" s="109">
        <v>4918163.0642248038</v>
      </c>
      <c r="BG31" s="109">
        <v>4971455.3331568697</v>
      </c>
      <c r="BH31" s="109">
        <v>4922567.1953210635</v>
      </c>
      <c r="BI31" s="109">
        <v>4825884.8998513725</v>
      </c>
      <c r="BJ31" s="109">
        <v>5025546.3483412201</v>
      </c>
      <c r="BK31" s="109">
        <v>4772864.730406669</v>
      </c>
      <c r="BL31" s="109">
        <v>5045871.9617229262</v>
      </c>
      <c r="BM31" s="109">
        <v>5002068.8324843654</v>
      </c>
      <c r="BN31" s="109">
        <v>5103128.2261882955</v>
      </c>
      <c r="BO31" s="109">
        <v>4957164.2988643767</v>
      </c>
      <c r="BP31" s="109">
        <v>4923617.1770101637</v>
      </c>
      <c r="BQ31" s="109">
        <v>5041810.6951508699</v>
      </c>
      <c r="BR31" s="109">
        <v>4947417.2323594727</v>
      </c>
      <c r="BS31" s="109">
        <v>5065393.4681325238</v>
      </c>
      <c r="BT31" s="109">
        <v>5177212.2437009662</v>
      </c>
      <c r="BU31" s="109">
        <v>5246504.5615324946</v>
      </c>
      <c r="BV31" s="109">
        <v>5175994.0085737258</v>
      </c>
      <c r="BW31" s="109">
        <v>5128979.591439371</v>
      </c>
      <c r="BX31" s="109">
        <v>5134622.2527887309</v>
      </c>
      <c r="BY31" s="109">
        <v>3383378.7686648257</v>
      </c>
      <c r="BZ31" s="109">
        <v>2275627.0592998066</v>
      </c>
      <c r="CA31" s="109">
        <v>3432525.7721166294</v>
      </c>
      <c r="CB31" s="109">
        <v>4415272.3819966037</v>
      </c>
      <c r="CC31" s="109">
        <v>4814032.684961102</v>
      </c>
      <c r="CD31" s="109">
        <v>5019117.077533152</v>
      </c>
      <c r="CE31" s="109">
        <v>5017656.1033945493</v>
      </c>
      <c r="CF31" s="109">
        <v>5039117.7125025168</v>
      </c>
      <c r="CG31" s="109">
        <v>5116475.7302734163</v>
      </c>
      <c r="CH31" s="109">
        <v>5189306.9283674201</v>
      </c>
      <c r="CI31" s="109">
        <v>5398561.0707816118</v>
      </c>
      <c r="CJ31" s="109">
        <v>5348140.0369676277</v>
      </c>
      <c r="CK31" s="109">
        <v>5361704.0519786449</v>
      </c>
      <c r="CL31" s="109">
        <v>5391457.9738165801</v>
      </c>
      <c r="CM31" s="109">
        <v>5424811.7672532145</v>
      </c>
      <c r="CN31" s="109">
        <v>5644131.5049022269</v>
      </c>
      <c r="CO31" s="109">
        <v>5638477.64552134</v>
      </c>
      <c r="CP31" s="109">
        <v>5729174.9708824353</v>
      </c>
      <c r="CQ31" s="109">
        <v>5728163.9747626986</v>
      </c>
      <c r="CR31" s="109">
        <v>5746858.655328339</v>
      </c>
      <c r="CS31" s="109">
        <v>5716866.23910248</v>
      </c>
      <c r="CT31" s="109">
        <v>5611490.643565991</v>
      </c>
      <c r="CU31" s="109">
        <v>5753986.5241911458</v>
      </c>
      <c r="CV31" s="109">
        <v>5775489.5117367459</v>
      </c>
      <c r="CW31" s="109">
        <v>5924434.3364684032</v>
      </c>
      <c r="CX31" s="109">
        <v>5926317.1600172045</v>
      </c>
      <c r="CY31" s="109">
        <v>6238444.4363288013</v>
      </c>
      <c r="CZ31" s="109">
        <v>6160175.0537642678</v>
      </c>
      <c r="DA31" s="109">
        <v>6047098.8773941463</v>
      </c>
      <c r="DB31" s="109">
        <v>6532549.8739668485</v>
      </c>
      <c r="DC31" s="109">
        <v>6218855.3090184797</v>
      </c>
      <c r="DD31" s="109">
        <v>6360998.3341946946</v>
      </c>
      <c r="DE31" s="109">
        <v>6433961.7452842342</v>
      </c>
      <c r="DF31" s="109">
        <v>6385354.1909107575</v>
      </c>
      <c r="DG31" s="109">
        <v>6619755.8965847632</v>
      </c>
      <c r="DH31" s="109">
        <v>6438469.8538202373</v>
      </c>
      <c r="DI31" s="109">
        <v>6790625.2010245034</v>
      </c>
      <c r="DJ31" s="109">
        <v>6766770.6385115078</v>
      </c>
      <c r="DK31" s="109">
        <v>7080447.1095668199</v>
      </c>
      <c r="DL31" s="109">
        <v>6856088.0823747758</v>
      </c>
      <c r="DM31" s="109">
        <v>6905874.2223810051</v>
      </c>
      <c r="DN31" s="109">
        <v>6887513.3834046749</v>
      </c>
      <c r="DO31" s="109">
        <v>6842913.9016610626</v>
      </c>
      <c r="DP31" s="109">
        <v>7022374.2472729785</v>
      </c>
      <c r="DQ31" s="109">
        <v>7016273.1341700414</v>
      </c>
      <c r="DR31" s="109">
        <v>7202727.5363841131</v>
      </c>
      <c r="DS31" s="109">
        <v>6934199.065974487</v>
      </c>
      <c r="DT31" s="109">
        <v>7133598.9259624099</v>
      </c>
      <c r="DU31" s="109">
        <v>6998202.0671635782</v>
      </c>
      <c r="DV31" s="109">
        <v>7304745.9660251597</v>
      </c>
      <c r="DW31" s="109">
        <v>7100758.6232635994</v>
      </c>
      <c r="DX31" s="109">
        <v>6902143.1364932247</v>
      </c>
      <c r="DY31" s="109">
        <v>7175699.1441413406</v>
      </c>
      <c r="DZ31" s="109">
        <v>7084056.627530749</v>
      </c>
      <c r="EA31" s="109">
        <v>7175043.2994103162</v>
      </c>
      <c r="EB31" s="109">
        <v>7218229.2658316828</v>
      </c>
      <c r="EC31" s="109">
        <v>7228278.5779731078</v>
      </c>
      <c r="ED31" s="109">
        <v>7285921.2053657388</v>
      </c>
      <c r="EE31" s="109">
        <v>7257121.6201813091</v>
      </c>
      <c r="EF31" s="109">
        <v>7356500.3379653003</v>
      </c>
      <c r="EG31" s="109">
        <v>7310884.7418286242</v>
      </c>
      <c r="EH31" s="109">
        <v>7342083.0711369384</v>
      </c>
      <c r="EI31" s="109">
        <v>7180265.0390031049</v>
      </c>
      <c r="EJ31" s="109">
        <v>7304865.6727033425</v>
      </c>
      <c r="EK31" s="109">
        <v>7221903.4628662234</v>
      </c>
      <c r="EL31" s="109">
        <v>7281856.106884975</v>
      </c>
      <c r="EM31" s="109">
        <v>7290691.4896002831</v>
      </c>
      <c r="EN31" s="109">
        <v>7030795.4888485307</v>
      </c>
      <c r="EO31" s="109">
        <v>7091125.3057725262</v>
      </c>
      <c r="EP31" s="109">
        <v>7007083.1821660399</v>
      </c>
      <c r="EQ31" s="109">
        <v>6899309.2362082545</v>
      </c>
      <c r="ER31" s="109">
        <v>6829678.9344687741</v>
      </c>
      <c r="ES31" s="109">
        <v>6910224.2629148392</v>
      </c>
    </row>
    <row r="32" spans="2:149" s="107" customFormat="1" ht="13.2" x14ac:dyDescent="0.25">
      <c r="B32" s="110" t="s">
        <v>85</v>
      </c>
      <c r="C32" s="111">
        <f t="shared" ref="C32:AL32" si="0">C30+C31</f>
        <v>8687505.4831711072</v>
      </c>
      <c r="D32" s="111">
        <f t="shared" si="0"/>
        <v>8763250.7033639066</v>
      </c>
      <c r="E32" s="111">
        <f t="shared" si="0"/>
        <v>8465699.8029711545</v>
      </c>
      <c r="F32" s="111">
        <f t="shared" si="0"/>
        <v>8895653.4748360608</v>
      </c>
      <c r="G32" s="111">
        <f t="shared" si="0"/>
        <v>8294218.0680187894</v>
      </c>
      <c r="H32" s="111">
        <f t="shared" si="0"/>
        <v>8690803.1500052884</v>
      </c>
      <c r="I32" s="111">
        <f t="shared" si="0"/>
        <v>8677483.4922278784</v>
      </c>
      <c r="J32" s="111">
        <f t="shared" si="0"/>
        <v>8703477.7831733637</v>
      </c>
      <c r="K32" s="111">
        <f t="shared" si="0"/>
        <v>8749330.3213157877</v>
      </c>
      <c r="L32" s="111">
        <f t="shared" si="0"/>
        <v>8686827.8349418268</v>
      </c>
      <c r="M32" s="111">
        <f t="shared" si="0"/>
        <v>8622108.3825567402</v>
      </c>
      <c r="N32" s="111">
        <f t="shared" si="0"/>
        <v>8765604.0122764371</v>
      </c>
      <c r="O32" s="111">
        <f t="shared" si="0"/>
        <v>8920736.1706840098</v>
      </c>
      <c r="P32" s="111">
        <f t="shared" si="0"/>
        <v>8813656.9215535745</v>
      </c>
      <c r="Q32" s="111">
        <f t="shared" si="0"/>
        <v>8869743.1171181016</v>
      </c>
      <c r="R32" s="111">
        <f t="shared" si="0"/>
        <v>9002128.4428032134</v>
      </c>
      <c r="S32" s="111">
        <f t="shared" si="0"/>
        <v>8888391.2637242228</v>
      </c>
      <c r="T32" s="111">
        <f t="shared" si="0"/>
        <v>8926923.5394516066</v>
      </c>
      <c r="U32" s="111">
        <f t="shared" si="0"/>
        <v>8890693.2440896183</v>
      </c>
      <c r="V32" s="111">
        <f t="shared" si="0"/>
        <v>8731820.0768311769</v>
      </c>
      <c r="W32" s="111">
        <f t="shared" si="0"/>
        <v>8979044.045692157</v>
      </c>
      <c r="X32" s="111">
        <f t="shared" si="0"/>
        <v>8938126.1894380581</v>
      </c>
      <c r="Y32" s="111">
        <f t="shared" si="0"/>
        <v>9067831.959546512</v>
      </c>
      <c r="Z32" s="111">
        <f t="shared" si="0"/>
        <v>9088155.5011553913</v>
      </c>
      <c r="AA32" s="111">
        <f t="shared" si="0"/>
        <v>9108396.7716595326</v>
      </c>
      <c r="AB32" s="111">
        <f t="shared" si="0"/>
        <v>9114658.741745986</v>
      </c>
      <c r="AC32" s="111">
        <f t="shared" si="0"/>
        <v>9219128.7770597115</v>
      </c>
      <c r="AD32" s="111">
        <f t="shared" si="0"/>
        <v>9153069.1467190348</v>
      </c>
      <c r="AE32" s="111">
        <f t="shared" si="0"/>
        <v>9293466.8106323592</v>
      </c>
      <c r="AF32" s="111">
        <f t="shared" si="0"/>
        <v>9212980.4781162329</v>
      </c>
      <c r="AG32" s="111">
        <f t="shared" si="0"/>
        <v>9186066.5358389802</v>
      </c>
      <c r="AH32" s="111">
        <f t="shared" si="0"/>
        <v>9351877.9693528432</v>
      </c>
      <c r="AI32" s="111">
        <f t="shared" si="0"/>
        <v>9211217.3965307549</v>
      </c>
      <c r="AJ32" s="111">
        <f t="shared" si="0"/>
        <v>9358986.1880967729</v>
      </c>
      <c r="AK32" s="111">
        <f t="shared" si="0"/>
        <v>9610256.7964154687</v>
      </c>
      <c r="AL32" s="111">
        <f t="shared" si="0"/>
        <v>9392771.016876474</v>
      </c>
      <c r="AM32" s="111">
        <f t="shared" ref="AM32:BI32" si="1">AM30+AM31</f>
        <v>9624551.8103870992</v>
      </c>
      <c r="AN32" s="111">
        <f t="shared" si="1"/>
        <v>9576258.9441619329</v>
      </c>
      <c r="AO32" s="111">
        <f t="shared" si="1"/>
        <v>9718613.070804283</v>
      </c>
      <c r="AP32" s="111">
        <f t="shared" si="1"/>
        <v>9533707.4155353494</v>
      </c>
      <c r="AQ32" s="111">
        <f t="shared" si="1"/>
        <v>9775071.3872071803</v>
      </c>
      <c r="AR32" s="111">
        <f t="shared" si="1"/>
        <v>9718164.8877447825</v>
      </c>
      <c r="AS32" s="111">
        <f t="shared" si="1"/>
        <v>9824355.838725552</v>
      </c>
      <c r="AT32" s="111">
        <f t="shared" si="1"/>
        <v>9710232.8618841842</v>
      </c>
      <c r="AU32" s="111">
        <f t="shared" si="1"/>
        <v>9785093.2802698556</v>
      </c>
      <c r="AV32" s="111">
        <f t="shared" si="1"/>
        <v>9907898.4899084289</v>
      </c>
      <c r="AW32" s="111">
        <f t="shared" si="1"/>
        <v>9805457.4253860135</v>
      </c>
      <c r="AX32" s="111">
        <f t="shared" si="1"/>
        <v>10393132.872449052</v>
      </c>
      <c r="AY32" s="111">
        <f t="shared" si="1"/>
        <v>9792615.4942859374</v>
      </c>
      <c r="AZ32" s="111">
        <f t="shared" si="1"/>
        <v>10031664.169755757</v>
      </c>
      <c r="BA32" s="111">
        <f t="shared" si="1"/>
        <v>9928998.3865188174</v>
      </c>
      <c r="BB32" s="111">
        <f t="shared" si="1"/>
        <v>10090605.081290357</v>
      </c>
      <c r="BC32" s="111">
        <f t="shared" si="1"/>
        <v>9939575.3191639185</v>
      </c>
      <c r="BD32" s="111">
        <f t="shared" si="1"/>
        <v>10089915.246869355</v>
      </c>
      <c r="BE32" s="111">
        <f t="shared" si="1"/>
        <v>10048596.70285964</v>
      </c>
      <c r="BF32" s="111">
        <f t="shared" si="1"/>
        <v>10054718.987865193</v>
      </c>
      <c r="BG32" s="111">
        <f t="shared" si="1"/>
        <v>10023150.244987391</v>
      </c>
      <c r="BH32" s="111">
        <f t="shared" si="1"/>
        <v>9851119.3547066245</v>
      </c>
      <c r="BI32" s="111">
        <f t="shared" si="1"/>
        <v>9622612.4276561104</v>
      </c>
      <c r="BJ32" s="111">
        <f t="shared" ref="BJ32:CL32" si="2">BJ30+BJ31</f>
        <v>9820461.4957192577</v>
      </c>
      <c r="BK32" s="111">
        <f t="shared" si="2"/>
        <v>9369870.5464951731</v>
      </c>
      <c r="BL32" s="111">
        <f t="shared" si="2"/>
        <v>9767553.9962790702</v>
      </c>
      <c r="BM32" s="111">
        <f t="shared" si="2"/>
        <v>9696991.3968325742</v>
      </c>
      <c r="BN32" s="111">
        <f t="shared" si="2"/>
        <v>9984398.052028738</v>
      </c>
      <c r="BO32" s="111">
        <f t="shared" si="2"/>
        <v>9731862.6694460437</v>
      </c>
      <c r="BP32" s="111">
        <f t="shared" si="2"/>
        <v>9667875.5795938484</v>
      </c>
      <c r="BQ32" s="111">
        <f t="shared" si="2"/>
        <v>9759626.4626354091</v>
      </c>
      <c r="BR32" s="111">
        <f t="shared" si="2"/>
        <v>9685997.638511233</v>
      </c>
      <c r="BS32" s="111">
        <f t="shared" si="2"/>
        <v>9862681.7435943</v>
      </c>
      <c r="BT32" s="111">
        <f t="shared" si="2"/>
        <v>9987686.5432450473</v>
      </c>
      <c r="BU32" s="111">
        <f t="shared" si="2"/>
        <v>10201803.7805462</v>
      </c>
      <c r="BV32" s="111">
        <f t="shared" si="2"/>
        <v>9926053.6521154195</v>
      </c>
      <c r="BW32" s="111">
        <f t="shared" si="2"/>
        <v>9871013.569801772</v>
      </c>
      <c r="BX32" s="111">
        <f t="shared" si="2"/>
        <v>9949096.1378312483</v>
      </c>
      <c r="BY32" s="111">
        <f t="shared" si="2"/>
        <v>6865208.6750733424</v>
      </c>
      <c r="BZ32" s="111">
        <f t="shared" si="2"/>
        <v>5221872.540741642</v>
      </c>
      <c r="CA32" s="111">
        <f t="shared" si="2"/>
        <v>7304637.8867378719</v>
      </c>
      <c r="CB32" s="111">
        <f t="shared" si="2"/>
        <v>8834055.2592854109</v>
      </c>
      <c r="CC32" s="111">
        <f t="shared" si="2"/>
        <v>9491712.6560108066</v>
      </c>
      <c r="CD32" s="111">
        <f t="shared" si="2"/>
        <v>9747947.7796758674</v>
      </c>
      <c r="CE32" s="111">
        <f t="shared" si="2"/>
        <v>9760919.1987739652</v>
      </c>
      <c r="CF32" s="111">
        <f t="shared" si="2"/>
        <v>9809409.0700439848</v>
      </c>
      <c r="CG32" s="111">
        <f t="shared" si="2"/>
        <v>9909732.0883895494</v>
      </c>
      <c r="CH32" s="111">
        <f t="shared" si="2"/>
        <v>10069881.606899833</v>
      </c>
      <c r="CI32" s="111">
        <f t="shared" si="2"/>
        <v>10252589.407509673</v>
      </c>
      <c r="CJ32" s="111">
        <f t="shared" si="2"/>
        <v>10088944.409156768</v>
      </c>
      <c r="CK32" s="111">
        <f t="shared" si="2"/>
        <v>10713751.268666662</v>
      </c>
      <c r="CL32" s="111">
        <f t="shared" si="2"/>
        <v>10668299.355488252</v>
      </c>
      <c r="CM32" s="111">
        <f t="shared" ref="CM32:CN32" si="3">CM30+CM31</f>
        <v>10726484.17187923</v>
      </c>
      <c r="CN32" s="111">
        <f t="shared" si="3"/>
        <v>11088647.904754</v>
      </c>
      <c r="CO32" s="111">
        <f t="shared" ref="CO32:CP32" si="4">CO30+CO31</f>
        <v>11072341.656614844</v>
      </c>
      <c r="CP32" s="111">
        <f t="shared" si="4"/>
        <v>11019803.442856658</v>
      </c>
      <c r="CQ32" s="111">
        <f t="shared" ref="CQ32:CR32" si="5">CQ30+CQ31</f>
        <v>11028813.866362751</v>
      </c>
      <c r="CR32" s="111">
        <f t="shared" si="5"/>
        <v>11001830.033000089</v>
      </c>
      <c r="CS32" s="111">
        <f t="shared" ref="CS32:CT32" si="6">CS30+CS31</f>
        <v>11014944.021739665</v>
      </c>
      <c r="CT32" s="111">
        <f t="shared" si="6"/>
        <v>10798691.261664726</v>
      </c>
      <c r="CU32" s="111">
        <f t="shared" ref="CU32:CV32" si="7">CU30+CU31</f>
        <v>10951397.38319971</v>
      </c>
      <c r="CV32" s="111">
        <f t="shared" si="7"/>
        <v>11069762.038425863</v>
      </c>
      <c r="CW32" s="111">
        <f t="shared" ref="CW32:CX32" si="8">CW30+CW31</f>
        <v>11265560.229553536</v>
      </c>
      <c r="CX32" s="111">
        <f t="shared" si="8"/>
        <v>11352056.687420852</v>
      </c>
      <c r="CY32" s="111">
        <f t="shared" ref="CY32:CZ32" si="9">CY30+CY31</f>
        <v>11616320.33934376</v>
      </c>
      <c r="CZ32" s="111">
        <f t="shared" si="9"/>
        <v>11495170.688507972</v>
      </c>
      <c r="DA32" s="111">
        <f t="shared" ref="DA32:DB32" si="10">DA30+DA31</f>
        <v>11454657.015654912</v>
      </c>
      <c r="DB32" s="111">
        <f t="shared" si="10"/>
        <v>12070809.440231416</v>
      </c>
      <c r="DC32" s="111">
        <f t="shared" ref="DC32:DD32" si="11">DC30+DC31</f>
        <v>11780719.318421431</v>
      </c>
      <c r="DD32" s="111">
        <f t="shared" si="11"/>
        <v>11965613.502707247</v>
      </c>
      <c r="DE32" s="111">
        <f t="shared" ref="DE32:DF32" si="12">DE30+DE31</f>
        <v>12002329.280613225</v>
      </c>
      <c r="DF32" s="111">
        <f t="shared" si="12"/>
        <v>11964499.389329966</v>
      </c>
      <c r="DG32" s="111">
        <f t="shared" ref="DG32:DH32" si="13">DG30+DG31</f>
        <v>12244689.633559367</v>
      </c>
      <c r="DH32" s="111">
        <f t="shared" si="13"/>
        <v>12124208.607280444</v>
      </c>
      <c r="DI32" s="111">
        <f t="shared" ref="DI32:DJ32" si="14">DI30+DI31</f>
        <v>12484683.09272467</v>
      </c>
      <c r="DJ32" s="111">
        <f t="shared" si="14"/>
        <v>12402939.474020358</v>
      </c>
      <c r="DK32" s="111">
        <f t="shared" ref="DK32:DL32" si="15">DK30+DK31</f>
        <v>12816053.586457888</v>
      </c>
      <c r="DL32" s="111">
        <f t="shared" si="15"/>
        <v>12574204.106069952</v>
      </c>
      <c r="DM32" s="111">
        <f t="shared" ref="DM32:DN32" si="16">DM30+DM31</f>
        <v>12570655.922117397</v>
      </c>
      <c r="DN32" s="111">
        <f t="shared" si="16"/>
        <v>12759838.582192648</v>
      </c>
      <c r="DO32" s="111">
        <f t="shared" ref="DO32:DP32" si="17">DO30+DO31</f>
        <v>12566787.349958491</v>
      </c>
      <c r="DP32" s="111">
        <f t="shared" si="17"/>
        <v>12603355.280369747</v>
      </c>
      <c r="DQ32" s="111">
        <f t="shared" ref="DQ32:DR32" si="18">DQ30+DQ31</f>
        <v>13023551.452180142</v>
      </c>
      <c r="DR32" s="111">
        <f t="shared" si="18"/>
        <v>13337963.860101407</v>
      </c>
      <c r="DS32" s="111">
        <f t="shared" ref="DS32:DT32" si="19">DS30+DS31</f>
        <v>12597969.866310652</v>
      </c>
      <c r="DT32" s="111">
        <f t="shared" si="19"/>
        <v>12980195.599232677</v>
      </c>
      <c r="DU32" s="111">
        <f t="shared" ref="DU32:DV32" si="20">DU30+DU31</f>
        <v>12840733.254659403</v>
      </c>
      <c r="DV32" s="111">
        <f t="shared" si="20"/>
        <v>13258437.032651223</v>
      </c>
      <c r="DW32" s="111">
        <f t="shared" ref="DW32:DX32" si="21">DW30+DW31</f>
        <v>13230656.835688654</v>
      </c>
      <c r="DX32" s="111">
        <f t="shared" si="21"/>
        <v>12977512.377501305</v>
      </c>
      <c r="DY32" s="111">
        <f t="shared" ref="DY32:DZ32" si="22">DY30+DY31</f>
        <v>13347225.869933859</v>
      </c>
      <c r="DZ32" s="111">
        <f t="shared" si="22"/>
        <v>13239382.58323846</v>
      </c>
      <c r="EA32" s="111">
        <f t="shared" ref="EA32:EB32" si="23">EA30+EA31</f>
        <v>13349207.710415091</v>
      </c>
      <c r="EB32" s="111">
        <f t="shared" si="23"/>
        <v>13416766.68764374</v>
      </c>
      <c r="EC32" s="111">
        <f t="shared" ref="EC32:ED32" si="24">EC30+EC31</f>
        <v>13483297.133917216</v>
      </c>
      <c r="ED32" s="111">
        <f t="shared" si="24"/>
        <v>13560657.340761408</v>
      </c>
      <c r="EE32" s="111">
        <f t="shared" ref="EE32:EF32" si="25">EE30+EE31</f>
        <v>13631872.782877248</v>
      </c>
      <c r="EF32" s="111">
        <f t="shared" si="25"/>
        <v>13741814.562771339</v>
      </c>
      <c r="EG32" s="111">
        <f t="shared" ref="EG32:EH32" si="26">EG30+EG31</f>
        <v>13660148.976075381</v>
      </c>
      <c r="EH32" s="111">
        <f t="shared" si="26"/>
        <v>13719157.305190526</v>
      </c>
      <c r="EI32" s="111">
        <f t="shared" ref="EI32:EJ32" si="27">EI30+EI31</f>
        <v>13450635.00622737</v>
      </c>
      <c r="EJ32" s="111">
        <f t="shared" si="27"/>
        <v>13642931.124029806</v>
      </c>
      <c r="EK32" s="111">
        <f t="shared" ref="EK32:EL32" si="28">EK30+EK31</f>
        <v>13553226.443491735</v>
      </c>
      <c r="EL32" s="111">
        <f t="shared" si="28"/>
        <v>13598206.139472067</v>
      </c>
      <c r="EM32" s="111">
        <f t="shared" ref="EM32:EN32" si="29">EM30+EM31</f>
        <v>13636581.041531447</v>
      </c>
      <c r="EN32" s="111">
        <f t="shared" si="29"/>
        <v>13405222.972429566</v>
      </c>
      <c r="EO32" s="111">
        <f t="shared" ref="EO32:EP32" si="30">EO30+EO31</f>
        <v>13445121.022993267</v>
      </c>
      <c r="EP32" s="111">
        <f t="shared" si="30"/>
        <v>13395877.826183051</v>
      </c>
      <c r="EQ32" s="111">
        <f t="shared" ref="EQ32:ER32" si="31">EQ30+EQ31</f>
        <v>13051008.578940965</v>
      </c>
      <c r="ER32" s="111">
        <f t="shared" si="31"/>
        <v>13203487.918950072</v>
      </c>
      <c r="ES32" s="111">
        <f t="shared" ref="ES32" si="32">ES30+ES31</f>
        <v>13375728.094812794</v>
      </c>
    </row>
    <row r="33" spans="2:149" s="107" customFormat="1" ht="13.2" x14ac:dyDescent="0.25">
      <c r="B33" s="115" t="s">
        <v>52</v>
      </c>
      <c r="C33" s="109">
        <f t="shared" ref="C33:AL33" si="33">C35-C34</f>
        <v>20249012.585858226</v>
      </c>
      <c r="D33" s="109">
        <f t="shared" si="33"/>
        <v>20587719.722229794</v>
      </c>
      <c r="E33" s="109">
        <f t="shared" si="33"/>
        <v>20334680.388078526</v>
      </c>
      <c r="F33" s="109">
        <f t="shared" si="33"/>
        <v>20437504.715997893</v>
      </c>
      <c r="G33" s="109">
        <f t="shared" si="33"/>
        <v>20465456.578302026</v>
      </c>
      <c r="H33" s="109">
        <f t="shared" si="33"/>
        <v>20293661.359972313</v>
      </c>
      <c r="I33" s="109">
        <f t="shared" si="33"/>
        <v>20413400.300985366</v>
      </c>
      <c r="J33" s="109">
        <f t="shared" si="33"/>
        <v>20483046.583285786</v>
      </c>
      <c r="K33" s="109">
        <f t="shared" si="33"/>
        <v>20758383.707819745</v>
      </c>
      <c r="L33" s="109">
        <f t="shared" si="33"/>
        <v>20788959.067429297</v>
      </c>
      <c r="M33" s="109">
        <f t="shared" si="33"/>
        <v>20729553.278117832</v>
      </c>
      <c r="N33" s="109">
        <f t="shared" si="33"/>
        <v>20825879.567501195</v>
      </c>
      <c r="O33" s="109">
        <f t="shared" si="33"/>
        <v>21057684.831554208</v>
      </c>
      <c r="P33" s="109">
        <f t="shared" si="33"/>
        <v>21591727.872493792</v>
      </c>
      <c r="Q33" s="109">
        <f t="shared" si="33"/>
        <v>21099848.291169167</v>
      </c>
      <c r="R33" s="109">
        <f t="shared" si="33"/>
        <v>20941450.44074152</v>
      </c>
      <c r="S33" s="109">
        <f t="shared" si="33"/>
        <v>20530218.256274216</v>
      </c>
      <c r="T33" s="109">
        <f t="shared" si="33"/>
        <v>21233144.861878701</v>
      </c>
      <c r="U33" s="109">
        <f t="shared" si="33"/>
        <v>21213423.406709515</v>
      </c>
      <c r="V33" s="109">
        <f t="shared" si="33"/>
        <v>21449931.709029756</v>
      </c>
      <c r="W33" s="109">
        <f t="shared" si="33"/>
        <v>21323947.464040261</v>
      </c>
      <c r="X33" s="109">
        <f t="shared" si="33"/>
        <v>21616300.842361033</v>
      </c>
      <c r="Y33" s="109">
        <f t="shared" si="33"/>
        <v>21769400.175923508</v>
      </c>
      <c r="Z33" s="109">
        <f t="shared" si="33"/>
        <v>21564997.317535602</v>
      </c>
      <c r="AA33" s="109">
        <f t="shared" si="33"/>
        <v>21774951.167707317</v>
      </c>
      <c r="AB33" s="109">
        <f t="shared" si="33"/>
        <v>21743829.703559361</v>
      </c>
      <c r="AC33" s="109">
        <f t="shared" si="33"/>
        <v>21986646.768853813</v>
      </c>
      <c r="AD33" s="109">
        <f t="shared" si="33"/>
        <v>22174918.471978731</v>
      </c>
      <c r="AE33" s="109">
        <f t="shared" si="33"/>
        <v>22079390.455476813</v>
      </c>
      <c r="AF33" s="109">
        <f t="shared" si="33"/>
        <v>22138566.702174395</v>
      </c>
      <c r="AG33" s="109">
        <f t="shared" si="33"/>
        <v>21810537.721236072</v>
      </c>
      <c r="AH33" s="109">
        <f t="shared" si="33"/>
        <v>22144743.169936396</v>
      </c>
      <c r="AI33" s="109">
        <f t="shared" si="33"/>
        <v>22315525.680960029</v>
      </c>
      <c r="AJ33" s="109">
        <f t="shared" si="33"/>
        <v>22361552.22818948</v>
      </c>
      <c r="AK33" s="109">
        <f t="shared" si="33"/>
        <v>22031961.163701482</v>
      </c>
      <c r="AL33" s="109">
        <f t="shared" si="33"/>
        <v>22753440.43772877</v>
      </c>
      <c r="AM33" s="109">
        <f t="shared" ref="AM33:BI33" si="34">AM35-AM34</f>
        <v>23226517.599108864</v>
      </c>
      <c r="AN33" s="109">
        <f t="shared" si="34"/>
        <v>22613906.561464541</v>
      </c>
      <c r="AO33" s="109">
        <f t="shared" si="34"/>
        <v>22772566.902607087</v>
      </c>
      <c r="AP33" s="109">
        <f t="shared" si="34"/>
        <v>22846768.236539215</v>
      </c>
      <c r="AQ33" s="109">
        <f t="shared" si="34"/>
        <v>23037236.164224375</v>
      </c>
      <c r="AR33" s="109">
        <f t="shared" si="34"/>
        <v>23033176.56427886</v>
      </c>
      <c r="AS33" s="109">
        <f t="shared" si="34"/>
        <v>23169060.850310095</v>
      </c>
      <c r="AT33" s="109">
        <f t="shared" si="34"/>
        <v>22829007.321435817</v>
      </c>
      <c r="AU33" s="109">
        <f t="shared" si="34"/>
        <v>23117100.042355761</v>
      </c>
      <c r="AV33" s="109">
        <f t="shared" si="34"/>
        <v>23170502.143660456</v>
      </c>
      <c r="AW33" s="109">
        <f t="shared" si="34"/>
        <v>23256839.723071054</v>
      </c>
      <c r="AX33" s="109">
        <f t="shared" si="34"/>
        <v>23501122.504450761</v>
      </c>
      <c r="AY33" s="109">
        <f t="shared" si="34"/>
        <v>23570170.010900818</v>
      </c>
      <c r="AZ33" s="109">
        <f t="shared" si="34"/>
        <v>23638036.65466534</v>
      </c>
      <c r="BA33" s="109">
        <f t="shared" si="34"/>
        <v>23689493.775267009</v>
      </c>
      <c r="BB33" s="109">
        <f t="shared" si="34"/>
        <v>23494522.317799248</v>
      </c>
      <c r="BC33" s="109">
        <f t="shared" si="34"/>
        <v>22915687.834492005</v>
      </c>
      <c r="BD33" s="109">
        <f t="shared" si="34"/>
        <v>23923002.169557922</v>
      </c>
      <c r="BE33" s="109">
        <f t="shared" si="34"/>
        <v>23936573.691878241</v>
      </c>
      <c r="BF33" s="109">
        <f t="shared" si="34"/>
        <v>24173870.914747715</v>
      </c>
      <c r="BG33" s="109">
        <f t="shared" si="34"/>
        <v>24000260.22193148</v>
      </c>
      <c r="BH33" s="109">
        <f t="shared" si="34"/>
        <v>23938057.477306016</v>
      </c>
      <c r="BI33" s="109">
        <f t="shared" si="34"/>
        <v>24053867.117474783</v>
      </c>
      <c r="BJ33" s="109">
        <f t="shared" ref="BJ33:CL33" si="35">BJ35-BJ34</f>
        <v>23872863.605944581</v>
      </c>
      <c r="BK33" s="109">
        <f t="shared" si="35"/>
        <v>23895712.67998977</v>
      </c>
      <c r="BL33" s="109">
        <f t="shared" si="35"/>
        <v>24133201.482057765</v>
      </c>
      <c r="BM33" s="109">
        <f t="shared" si="35"/>
        <v>24009371.757969387</v>
      </c>
      <c r="BN33" s="109">
        <f t="shared" si="35"/>
        <v>24506040.509485245</v>
      </c>
      <c r="BO33" s="109">
        <f t="shared" si="35"/>
        <v>25183559.723538216</v>
      </c>
      <c r="BP33" s="109">
        <f t="shared" si="35"/>
        <v>24476413.383156523</v>
      </c>
      <c r="BQ33" s="109">
        <f t="shared" si="35"/>
        <v>24838370.063223474</v>
      </c>
      <c r="BR33" s="109">
        <f t="shared" si="35"/>
        <v>25163994.494547151</v>
      </c>
      <c r="BS33" s="109">
        <f t="shared" si="35"/>
        <v>24985451.956863753</v>
      </c>
      <c r="BT33" s="109">
        <f t="shared" si="35"/>
        <v>25120888.372828808</v>
      </c>
      <c r="BU33" s="109">
        <f t="shared" si="35"/>
        <v>24973689.914155625</v>
      </c>
      <c r="BV33" s="109">
        <f t="shared" si="35"/>
        <v>25157538.663027044</v>
      </c>
      <c r="BW33" s="109">
        <f t="shared" si="35"/>
        <v>25016465.21941404</v>
      </c>
      <c r="BX33" s="109">
        <f t="shared" si="35"/>
        <v>25283727.405892473</v>
      </c>
      <c r="BY33" s="109">
        <f t="shared" si="35"/>
        <v>53397202.847626284</v>
      </c>
      <c r="BZ33" s="109">
        <f t="shared" si="35"/>
        <v>55916213.356924877</v>
      </c>
      <c r="CA33" s="109">
        <f t="shared" si="35"/>
        <v>27755860.844693389</v>
      </c>
      <c r="CB33" s="109">
        <f t="shared" si="35"/>
        <v>27011745.868511848</v>
      </c>
      <c r="CC33" s="109">
        <f t="shared" si="35"/>
        <v>26330996.792803824</v>
      </c>
      <c r="CD33" s="109">
        <f t="shared" si="35"/>
        <v>27363226.587121449</v>
      </c>
      <c r="CE33" s="109">
        <f t="shared" si="35"/>
        <v>28262702.770156901</v>
      </c>
      <c r="CF33" s="109">
        <f t="shared" si="35"/>
        <v>29503864.587201666</v>
      </c>
      <c r="CG33" s="109">
        <f t="shared" si="35"/>
        <v>29638767.140882276</v>
      </c>
      <c r="CH33" s="109">
        <f t="shared" si="35"/>
        <v>26987094.172392044</v>
      </c>
      <c r="CI33" s="109">
        <f t="shared" si="35"/>
        <v>28122244.320479598</v>
      </c>
      <c r="CJ33" s="109">
        <f t="shared" si="35"/>
        <v>28407902.778851289</v>
      </c>
      <c r="CK33" s="109">
        <f t="shared" si="35"/>
        <v>29690385.391983975</v>
      </c>
      <c r="CL33" s="109">
        <f t="shared" si="35"/>
        <v>31357431.099451572</v>
      </c>
      <c r="CM33" s="109">
        <f t="shared" ref="CM33:CN33" si="36">CM35-CM34</f>
        <v>30072683.928021934</v>
      </c>
      <c r="CN33" s="109">
        <f t="shared" si="36"/>
        <v>28673303.070894931</v>
      </c>
      <c r="CO33" s="109">
        <f t="shared" ref="CO33:CP33" si="37">CO35-CO34</f>
        <v>29189040.860813018</v>
      </c>
      <c r="CP33" s="109">
        <f t="shared" si="37"/>
        <v>30078070.129298363</v>
      </c>
      <c r="CQ33" s="109">
        <f t="shared" ref="CQ33:CR33" si="38">CQ35-CQ34</f>
        <v>29199034.298467007</v>
      </c>
      <c r="CR33" s="109">
        <f t="shared" si="38"/>
        <v>29487971.436763912</v>
      </c>
      <c r="CS33" s="109">
        <f t="shared" ref="CS33:CT33" si="39">CS35-CS34</f>
        <v>29629298.870334346</v>
      </c>
      <c r="CT33" s="109">
        <f t="shared" si="39"/>
        <v>32445685.832996938</v>
      </c>
      <c r="CU33" s="109">
        <f t="shared" ref="CU33:CV33" si="40">CU35-CU34</f>
        <v>41818303.692168847</v>
      </c>
      <c r="CV33" s="109">
        <f t="shared" si="40"/>
        <v>35336077.538514569</v>
      </c>
      <c r="CW33" s="109">
        <f t="shared" ref="CW33:CX33" si="41">CW35-CW34</f>
        <v>33400031.062069975</v>
      </c>
      <c r="CX33" s="109">
        <f t="shared" si="41"/>
        <v>34460863.783015534</v>
      </c>
      <c r="CY33" s="109">
        <f t="shared" ref="CY33:CZ33" si="42">CY35-CY34</f>
        <v>31525188.336619571</v>
      </c>
      <c r="CZ33" s="109">
        <f t="shared" si="42"/>
        <v>31546544.957050394</v>
      </c>
      <c r="DA33" s="109">
        <f t="shared" ref="DA33:DB33" si="43">DA35-DA34</f>
        <v>34349507.828522913</v>
      </c>
      <c r="DB33" s="109">
        <f t="shared" si="43"/>
        <v>30815681.207425471</v>
      </c>
      <c r="DC33" s="109">
        <f t="shared" ref="DC33:DD33" si="44">DC35-DC34</f>
        <v>31332644.858859073</v>
      </c>
      <c r="DD33" s="109">
        <f t="shared" si="44"/>
        <v>32563733.150760278</v>
      </c>
      <c r="DE33" s="109">
        <f t="shared" ref="DE33:DF33" si="45">DE35-DE34</f>
        <v>31088116.165604241</v>
      </c>
      <c r="DF33" s="109">
        <f t="shared" si="45"/>
        <v>33021985.051878426</v>
      </c>
      <c r="DG33" s="109">
        <f t="shared" ref="DG33:DH33" si="46">DG35-DG34</f>
        <v>30540369.7180424</v>
      </c>
      <c r="DH33" s="109">
        <f t="shared" si="46"/>
        <v>29467913.491378866</v>
      </c>
      <c r="DI33" s="109">
        <f t="shared" ref="DI33:DJ33" si="47">DI35-DI34</f>
        <v>30344959.943384543</v>
      </c>
      <c r="DJ33" s="109">
        <f t="shared" si="47"/>
        <v>30477029.751184769</v>
      </c>
      <c r="DK33" s="109">
        <f t="shared" ref="DK33:DL33" si="48">DK35-DK34</f>
        <v>30537444.821315132</v>
      </c>
      <c r="DL33" s="109">
        <f t="shared" si="48"/>
        <v>30937302.488920413</v>
      </c>
      <c r="DM33" s="109">
        <f t="shared" ref="DM33:DN33" si="49">DM35-DM34</f>
        <v>30672505.241597686</v>
      </c>
      <c r="DN33" s="109">
        <f t="shared" si="49"/>
        <v>30763642.557182025</v>
      </c>
      <c r="DO33" s="109">
        <f t="shared" ref="DO33:DP33" si="50">DO35-DO34</f>
        <v>31214534.001538996</v>
      </c>
      <c r="DP33" s="109">
        <f t="shared" si="50"/>
        <v>31141607.422498707</v>
      </c>
      <c r="DQ33" s="109">
        <f t="shared" ref="DQ33:DR33" si="51">DQ35-DQ34</f>
        <v>31158942.584895235</v>
      </c>
      <c r="DR33" s="109">
        <f t="shared" si="51"/>
        <v>31542404.132206097</v>
      </c>
      <c r="DS33" s="109">
        <f t="shared" ref="DS33:DT33" si="52">DS35-DS34</f>
        <v>31498931.201773755</v>
      </c>
      <c r="DT33" s="109">
        <f t="shared" si="52"/>
        <v>31521731.994514428</v>
      </c>
      <c r="DU33" s="109">
        <f t="shared" ref="DU33:DV33" si="53">DU35-DU34</f>
        <v>31514879.750250265</v>
      </c>
      <c r="DV33" s="109">
        <f t="shared" si="53"/>
        <v>31773475.699680079</v>
      </c>
      <c r="DW33" s="109">
        <f t="shared" ref="DW33:DX33" si="54">DW35-DW34</f>
        <v>31186817.058250431</v>
      </c>
      <c r="DX33" s="109">
        <f t="shared" si="54"/>
        <v>32084407.706013646</v>
      </c>
      <c r="DY33" s="109">
        <f t="shared" ref="DY33:DZ33" si="55">DY35-DY34</f>
        <v>32813386.133614045</v>
      </c>
      <c r="DZ33" s="109">
        <f t="shared" si="55"/>
        <v>32505060.689976335</v>
      </c>
      <c r="EA33" s="109">
        <f t="shared" ref="EA33:EB33" si="56">EA35-EA34</f>
        <v>32378132.995615728</v>
      </c>
      <c r="EB33" s="109">
        <f t="shared" si="56"/>
        <v>32432989.891048655</v>
      </c>
      <c r="EC33" s="109">
        <f t="shared" ref="EC33:ED33" si="57">EC35-EC34</f>
        <v>32395208.880343277</v>
      </c>
      <c r="ED33" s="109">
        <f t="shared" si="57"/>
        <v>32547109.859620214</v>
      </c>
      <c r="EE33" s="109">
        <f t="shared" ref="EE33:EF33" si="58">EE35-EE34</f>
        <v>33567476.887016729</v>
      </c>
      <c r="EF33" s="109">
        <f t="shared" si="58"/>
        <v>33372925.924500454</v>
      </c>
      <c r="EG33" s="109">
        <f t="shared" ref="EG33:EH33" si="59">EG35-EG34</f>
        <v>33429785.888771076</v>
      </c>
      <c r="EH33" s="109">
        <f t="shared" si="59"/>
        <v>33121975.440942109</v>
      </c>
      <c r="EI33" s="109">
        <f t="shared" ref="EI33:EJ33" si="60">EI35-EI34</f>
        <v>33164131.278356042</v>
      </c>
      <c r="EJ33" s="109">
        <f t="shared" si="60"/>
        <v>32567987.770767964</v>
      </c>
      <c r="EK33" s="109">
        <f t="shared" ref="EK33:EL33" si="61">EK35-EK34</f>
        <v>32687914.614283301</v>
      </c>
      <c r="EL33" s="109">
        <f t="shared" si="61"/>
        <v>32495426.973155741</v>
      </c>
      <c r="EM33" s="109">
        <f t="shared" ref="EM33:EN33" si="62">EM35-EM34</f>
        <v>32297963.165065993</v>
      </c>
      <c r="EN33" s="109">
        <f t="shared" si="62"/>
        <v>32388213.024751175</v>
      </c>
      <c r="EO33" s="109">
        <f t="shared" ref="EO33:EP33" si="63">EO35-EO34</f>
        <v>32371531.094439913</v>
      </c>
      <c r="EP33" s="109">
        <f t="shared" si="63"/>
        <v>32120331.674290448</v>
      </c>
      <c r="EQ33" s="109">
        <f t="shared" ref="EQ33:ER33" si="64">EQ35-EQ34</f>
        <v>31742887.641328946</v>
      </c>
      <c r="ER33" s="109">
        <f t="shared" si="64"/>
        <v>31646056.194201548</v>
      </c>
      <c r="ES33" s="109">
        <f t="shared" ref="ES33" si="65">ES35-ES34</f>
        <v>31881087.875832599</v>
      </c>
    </row>
    <row r="34" spans="2:149" s="117" customFormat="1" ht="13.2" x14ac:dyDescent="0.25">
      <c r="B34" s="115" t="s">
        <v>98</v>
      </c>
      <c r="C34" s="116">
        <v>12602446.725251246</v>
      </c>
      <c r="D34" s="116">
        <v>12502149.05428238</v>
      </c>
      <c r="E34" s="116">
        <v>12372140.018631926</v>
      </c>
      <c r="F34" s="116">
        <v>12503064.744145434</v>
      </c>
      <c r="G34" s="116">
        <v>12337260.229831545</v>
      </c>
      <c r="H34" s="116">
        <v>12466168.740669414</v>
      </c>
      <c r="I34" s="116">
        <v>12514343.339885917</v>
      </c>
      <c r="J34" s="116">
        <v>12628002.040101523</v>
      </c>
      <c r="K34" s="116">
        <v>12704539.028178234</v>
      </c>
      <c r="L34" s="116">
        <v>12782575.636160543</v>
      </c>
      <c r="M34" s="116">
        <v>12943405.189094517</v>
      </c>
      <c r="N34" s="116">
        <v>12795130.949321635</v>
      </c>
      <c r="O34" s="116">
        <v>12921860.09029061</v>
      </c>
      <c r="P34" s="116">
        <v>12956257.213112224</v>
      </c>
      <c r="Q34" s="116">
        <v>12311951.836892704</v>
      </c>
      <c r="R34" s="116">
        <v>13265836.583431322</v>
      </c>
      <c r="S34" s="116">
        <v>12585158.466980433</v>
      </c>
      <c r="T34" s="116">
        <v>12821663.206374876</v>
      </c>
      <c r="U34" s="116">
        <v>12866235.789103091</v>
      </c>
      <c r="V34" s="116">
        <v>12815880.761775846</v>
      </c>
      <c r="W34" s="116">
        <v>13051100.15047295</v>
      </c>
      <c r="X34" s="116">
        <v>13139301.588495888</v>
      </c>
      <c r="Y34" s="116">
        <v>13203003.868802834</v>
      </c>
      <c r="Z34" s="116">
        <v>13145126.921330318</v>
      </c>
      <c r="AA34" s="116">
        <v>12776293.949109467</v>
      </c>
      <c r="AB34" s="116">
        <v>13084137.711457526</v>
      </c>
      <c r="AC34" s="116">
        <v>13326724.834534833</v>
      </c>
      <c r="AD34" s="116">
        <v>13152213.117998136</v>
      </c>
      <c r="AE34" s="116">
        <v>13561888.088474093</v>
      </c>
      <c r="AF34" s="116">
        <v>13589903.921700433</v>
      </c>
      <c r="AG34" s="116">
        <v>13506230.564477496</v>
      </c>
      <c r="AH34" s="116">
        <v>13606737.480529375</v>
      </c>
      <c r="AI34" s="116">
        <v>13551298.431577532</v>
      </c>
      <c r="AJ34" s="116">
        <v>13678283.976849113</v>
      </c>
      <c r="AK34" s="116">
        <v>13684880.555512888</v>
      </c>
      <c r="AL34" s="116">
        <v>13774574.785914196</v>
      </c>
      <c r="AM34" s="116">
        <v>13764244.351077016</v>
      </c>
      <c r="AN34" s="116">
        <v>13969003.983504759</v>
      </c>
      <c r="AO34" s="116">
        <v>13906360.187183756</v>
      </c>
      <c r="AP34" s="116">
        <v>13978272.924291283</v>
      </c>
      <c r="AQ34" s="116">
        <v>13845346.813497599</v>
      </c>
      <c r="AR34" s="116">
        <v>13596981.89360876</v>
      </c>
      <c r="AS34" s="116">
        <v>14251841.120138401</v>
      </c>
      <c r="AT34" s="116">
        <v>14411444.824862188</v>
      </c>
      <c r="AU34" s="116">
        <v>14616842.643363671</v>
      </c>
      <c r="AV34" s="116">
        <v>14500868.164331699</v>
      </c>
      <c r="AW34" s="116">
        <v>14495156.241507651</v>
      </c>
      <c r="AX34" s="116">
        <v>14754761.026995093</v>
      </c>
      <c r="AY34" s="116">
        <v>14775836.179627955</v>
      </c>
      <c r="AZ34" s="116">
        <v>14519291.112201694</v>
      </c>
      <c r="BA34" s="116">
        <v>15540127.502300937</v>
      </c>
      <c r="BB34" s="116">
        <v>15039674.898941226</v>
      </c>
      <c r="BC34" s="116">
        <v>14822184.289509542</v>
      </c>
      <c r="BD34" s="116">
        <v>15270808.151568765</v>
      </c>
      <c r="BE34" s="116">
        <v>15308234.67668872</v>
      </c>
      <c r="BF34" s="116">
        <v>15257358.026873982</v>
      </c>
      <c r="BG34" s="116">
        <v>15127239.70953761</v>
      </c>
      <c r="BH34" s="116">
        <v>15119309.621204138</v>
      </c>
      <c r="BI34" s="116">
        <v>15180007.151139755</v>
      </c>
      <c r="BJ34" s="116">
        <v>15625403.734364646</v>
      </c>
      <c r="BK34" s="116">
        <v>15557668.726485176</v>
      </c>
      <c r="BL34" s="116">
        <v>15439286.325861821</v>
      </c>
      <c r="BM34" s="116">
        <v>15389318.205295047</v>
      </c>
      <c r="BN34" s="116">
        <v>15728259.474185171</v>
      </c>
      <c r="BO34" s="116">
        <v>15751624.293769378</v>
      </c>
      <c r="BP34" s="116">
        <v>15480937.119327715</v>
      </c>
      <c r="BQ34" s="116">
        <v>15650864.341561258</v>
      </c>
      <c r="BR34" s="116">
        <v>15652722.227491802</v>
      </c>
      <c r="BS34" s="116">
        <v>15679306.205907332</v>
      </c>
      <c r="BT34" s="116">
        <v>15876060.37879901</v>
      </c>
      <c r="BU34" s="116">
        <v>16315080.82204736</v>
      </c>
      <c r="BV34" s="116">
        <v>16089684.802857619</v>
      </c>
      <c r="BW34" s="116">
        <v>16071790.23982244</v>
      </c>
      <c r="BX34" s="116">
        <v>16339056.572684679</v>
      </c>
      <c r="BY34" s="116">
        <v>16654743.060875062</v>
      </c>
      <c r="BZ34" s="116">
        <v>15548564.857128959</v>
      </c>
      <c r="CA34" s="116">
        <v>15846119.332336169</v>
      </c>
      <c r="CB34" s="116">
        <v>16212902.196318822</v>
      </c>
      <c r="CC34" s="116">
        <v>16535196.120309861</v>
      </c>
      <c r="CD34" s="116">
        <v>17440285.620558463</v>
      </c>
      <c r="CE34" s="116">
        <v>17379980.156702835</v>
      </c>
      <c r="CF34" s="116">
        <v>17293583.261641618</v>
      </c>
      <c r="CG34" s="116">
        <v>17300122.353091806</v>
      </c>
      <c r="CH34" s="116">
        <v>17104358.977755178</v>
      </c>
      <c r="CI34" s="116">
        <v>17510979.845051568</v>
      </c>
      <c r="CJ34" s="116">
        <v>17509675.093780074</v>
      </c>
      <c r="CK34" s="116">
        <v>17266662.131077174</v>
      </c>
      <c r="CL34" s="116">
        <v>17243624.015280083</v>
      </c>
      <c r="CM34" s="116">
        <v>17640342.834021587</v>
      </c>
      <c r="CN34" s="116">
        <v>17402688.477906931</v>
      </c>
      <c r="CO34" s="116">
        <v>17355134.624680657</v>
      </c>
      <c r="CP34" s="116">
        <v>17519569.652835134</v>
      </c>
      <c r="CQ34" s="116">
        <v>17469371.991711076</v>
      </c>
      <c r="CR34" s="116">
        <v>17567667.692446001</v>
      </c>
      <c r="CS34" s="116">
        <v>17548191.784985188</v>
      </c>
      <c r="CT34" s="116">
        <v>17701605.277416456</v>
      </c>
      <c r="CU34" s="116">
        <v>17397944.76751091</v>
      </c>
      <c r="CV34" s="116">
        <v>17264286.416998383</v>
      </c>
      <c r="CW34" s="116">
        <v>17468092.704628199</v>
      </c>
      <c r="CX34" s="116">
        <v>17428240.371165041</v>
      </c>
      <c r="CY34" s="116">
        <v>17970594.712706134</v>
      </c>
      <c r="CZ34" s="116">
        <v>17625885.563016813</v>
      </c>
      <c r="DA34" s="116">
        <v>17589506.373227961</v>
      </c>
      <c r="DB34" s="116">
        <v>17696068.423552874</v>
      </c>
      <c r="DC34" s="116">
        <v>17684157.666898165</v>
      </c>
      <c r="DD34" s="116">
        <v>17907669.419441313</v>
      </c>
      <c r="DE34" s="116">
        <v>17454732.319123045</v>
      </c>
      <c r="DF34" s="116">
        <v>17303080.330368277</v>
      </c>
      <c r="DG34" s="116">
        <v>17660387.207928579</v>
      </c>
      <c r="DH34" s="116">
        <v>17610455.414471298</v>
      </c>
      <c r="DI34" s="116">
        <v>17836709.523156688</v>
      </c>
      <c r="DJ34" s="116">
        <v>17828040.172340751</v>
      </c>
      <c r="DK34" s="116">
        <v>17793875.188808486</v>
      </c>
      <c r="DL34" s="116">
        <v>18049597.964813858</v>
      </c>
      <c r="DM34" s="116">
        <v>18000605.015189778</v>
      </c>
      <c r="DN34" s="116">
        <v>17871616.704651143</v>
      </c>
      <c r="DO34" s="116">
        <v>18056717.559476715</v>
      </c>
      <c r="DP34" s="116">
        <v>18086515.630178135</v>
      </c>
      <c r="DQ34" s="116">
        <v>18248054.463557776</v>
      </c>
      <c r="DR34" s="116">
        <v>18108199.1089691</v>
      </c>
      <c r="DS34" s="116">
        <v>18122085.118674308</v>
      </c>
      <c r="DT34" s="116">
        <v>18103586.757801592</v>
      </c>
      <c r="DU34" s="116">
        <v>18182000.143567428</v>
      </c>
      <c r="DV34" s="116">
        <v>18243366.952980306</v>
      </c>
      <c r="DW34" s="116">
        <v>17953812.351947818</v>
      </c>
      <c r="DX34" s="116">
        <v>18292741.025082286</v>
      </c>
      <c r="DY34" s="116">
        <v>18374478.783628512</v>
      </c>
      <c r="DZ34" s="116">
        <v>18748828.728539757</v>
      </c>
      <c r="EA34" s="116">
        <v>18002858.509351045</v>
      </c>
      <c r="EB34" s="116">
        <v>18316953.423157051</v>
      </c>
      <c r="EC34" s="116">
        <v>18385238.436360259</v>
      </c>
      <c r="ED34" s="116">
        <v>18481901.285739958</v>
      </c>
      <c r="EE34" s="116">
        <v>18593877.15362731</v>
      </c>
      <c r="EF34" s="116">
        <v>18664677.128963199</v>
      </c>
      <c r="EG34" s="116">
        <v>18646276.716004748</v>
      </c>
      <c r="EH34" s="116">
        <v>18595135.845391788</v>
      </c>
      <c r="EI34" s="116">
        <v>18348503.424644504</v>
      </c>
      <c r="EJ34" s="116">
        <v>18223985.252652749</v>
      </c>
      <c r="EK34" s="116">
        <v>18231395.503207155</v>
      </c>
      <c r="EL34" s="116">
        <v>18183258.841247302</v>
      </c>
      <c r="EM34" s="116">
        <v>18138326.30283973</v>
      </c>
      <c r="EN34" s="116">
        <v>17954969.425544057</v>
      </c>
      <c r="EO34" s="116">
        <v>18089630.287786115</v>
      </c>
      <c r="EP34" s="116">
        <v>17947684.918078952</v>
      </c>
      <c r="EQ34" s="116">
        <v>17757509.539421409</v>
      </c>
      <c r="ER34" s="116">
        <v>17758427.831916127</v>
      </c>
      <c r="ES34" s="116">
        <v>17330446.132875506</v>
      </c>
    </row>
    <row r="35" spans="2:149" s="107" customFormat="1" ht="13.2" x14ac:dyDescent="0.25">
      <c r="B35" s="110" t="s">
        <v>86</v>
      </c>
      <c r="C35" s="111">
        <v>32851459.311109472</v>
      </c>
      <c r="D35" s="111">
        <v>33089868.776512172</v>
      </c>
      <c r="E35" s="111">
        <v>32706820.406710453</v>
      </c>
      <c r="F35" s="111">
        <v>32940569.460143328</v>
      </c>
      <c r="G35" s="111">
        <v>32802716.808133569</v>
      </c>
      <c r="H35" s="111">
        <v>32759830.100641727</v>
      </c>
      <c r="I35" s="111">
        <v>32927743.640871283</v>
      </c>
      <c r="J35" s="111">
        <v>33111048.623387311</v>
      </c>
      <c r="K35" s="111">
        <v>33462922.735997979</v>
      </c>
      <c r="L35" s="111">
        <v>33571534.703589842</v>
      </c>
      <c r="M35" s="111">
        <v>33672958.467212349</v>
      </c>
      <c r="N35" s="111">
        <v>33621010.51682283</v>
      </c>
      <c r="O35" s="111">
        <v>33979544.921844818</v>
      </c>
      <c r="P35" s="111">
        <v>34547985.085606016</v>
      </c>
      <c r="Q35" s="111">
        <v>33411800.128061868</v>
      </c>
      <c r="R35" s="111">
        <v>34207287.024172843</v>
      </c>
      <c r="S35" s="111">
        <v>33115376.723254651</v>
      </c>
      <c r="T35" s="111">
        <v>34054808.068253577</v>
      </c>
      <c r="U35" s="111">
        <v>34079659.195812605</v>
      </c>
      <c r="V35" s="111">
        <v>34265812.4708056</v>
      </c>
      <c r="W35" s="111">
        <v>34375047.614513211</v>
      </c>
      <c r="X35" s="111">
        <v>34755602.430856921</v>
      </c>
      <c r="Y35" s="111">
        <v>34972404.044726342</v>
      </c>
      <c r="Z35" s="111">
        <v>34710124.238865919</v>
      </c>
      <c r="AA35" s="111">
        <v>34551245.116816781</v>
      </c>
      <c r="AB35" s="111">
        <v>34827967.41501689</v>
      </c>
      <c r="AC35" s="111">
        <v>35313371.603388645</v>
      </c>
      <c r="AD35" s="111">
        <v>35327131.58997687</v>
      </c>
      <c r="AE35" s="111">
        <v>35641278.543950908</v>
      </c>
      <c r="AF35" s="111">
        <v>35728470.623874828</v>
      </c>
      <c r="AG35" s="111">
        <v>35316768.285713568</v>
      </c>
      <c r="AH35" s="111">
        <v>35751480.650465772</v>
      </c>
      <c r="AI35" s="111">
        <v>35866824.112537563</v>
      </c>
      <c r="AJ35" s="111">
        <v>36039836.205038592</v>
      </c>
      <c r="AK35" s="111">
        <v>35716841.719214372</v>
      </c>
      <c r="AL35" s="111">
        <v>36528015.223642968</v>
      </c>
      <c r="AM35" s="111">
        <v>36990761.95018588</v>
      </c>
      <c r="AN35" s="111">
        <v>36582910.544969298</v>
      </c>
      <c r="AO35" s="111">
        <v>36678927.089790843</v>
      </c>
      <c r="AP35" s="111">
        <v>36825041.160830498</v>
      </c>
      <c r="AQ35" s="111">
        <v>36882582.977721974</v>
      </c>
      <c r="AR35" s="111">
        <v>36630158.45788762</v>
      </c>
      <c r="AS35" s="111">
        <v>37420901.970448494</v>
      </c>
      <c r="AT35" s="111">
        <v>37240452.146298006</v>
      </c>
      <c r="AU35" s="111">
        <v>37733942.68571943</v>
      </c>
      <c r="AV35" s="111">
        <v>37671370.307992153</v>
      </c>
      <c r="AW35" s="111">
        <v>37751995.964578703</v>
      </c>
      <c r="AX35" s="111">
        <v>38255883.531445853</v>
      </c>
      <c r="AY35" s="111">
        <v>38346006.190528773</v>
      </c>
      <c r="AZ35" s="111">
        <v>38157327.766867034</v>
      </c>
      <c r="BA35" s="111">
        <v>39229621.277567945</v>
      </c>
      <c r="BB35" s="111">
        <v>38534197.216740474</v>
      </c>
      <c r="BC35" s="111">
        <v>37737872.124001548</v>
      </c>
      <c r="BD35" s="111">
        <v>39193810.321126685</v>
      </c>
      <c r="BE35" s="111">
        <v>39244808.36856696</v>
      </c>
      <c r="BF35" s="111">
        <v>39431228.941621698</v>
      </c>
      <c r="BG35" s="111">
        <v>39127499.93146909</v>
      </c>
      <c r="BH35" s="111">
        <v>39057367.098510154</v>
      </c>
      <c r="BI35" s="111">
        <v>39233874.268614538</v>
      </c>
      <c r="BJ35" s="111">
        <v>39498267.340309225</v>
      </c>
      <c r="BK35" s="111">
        <v>39453381.406474948</v>
      </c>
      <c r="BL35" s="111">
        <v>39572487.807919584</v>
      </c>
      <c r="BM35" s="111">
        <v>39398689.963264436</v>
      </c>
      <c r="BN35" s="111">
        <v>40234299.983670413</v>
      </c>
      <c r="BO35" s="111">
        <v>40935184.017307594</v>
      </c>
      <c r="BP35" s="111">
        <v>39957350.50248424</v>
      </c>
      <c r="BQ35" s="111">
        <v>40489234.404784732</v>
      </c>
      <c r="BR35" s="111">
        <v>40816716.722038954</v>
      </c>
      <c r="BS35" s="111">
        <v>40664758.162771083</v>
      </c>
      <c r="BT35" s="111">
        <v>40996948.751627818</v>
      </c>
      <c r="BU35" s="111">
        <v>41288770.736202985</v>
      </c>
      <c r="BV35" s="111">
        <v>41247223.465884663</v>
      </c>
      <c r="BW35" s="111">
        <v>41088255.45923648</v>
      </c>
      <c r="BX35" s="111">
        <v>41622783.978577152</v>
      </c>
      <c r="BY35" s="111">
        <v>70051945.908501342</v>
      </c>
      <c r="BZ35" s="111">
        <v>71464778.214053839</v>
      </c>
      <c r="CA35" s="111">
        <v>43601980.177029558</v>
      </c>
      <c r="CB35" s="111">
        <v>43224648.064830668</v>
      </c>
      <c r="CC35" s="111">
        <v>42866192.913113683</v>
      </c>
      <c r="CD35" s="111">
        <v>44803512.207679912</v>
      </c>
      <c r="CE35" s="111">
        <v>45642682.926859736</v>
      </c>
      <c r="CF35" s="111">
        <v>46797447.848843284</v>
      </c>
      <c r="CG35" s="111">
        <v>46938889.493974082</v>
      </c>
      <c r="CH35" s="111">
        <v>44091453.150147222</v>
      </c>
      <c r="CI35" s="111">
        <v>45633224.165531166</v>
      </c>
      <c r="CJ35" s="111">
        <v>45917577.872631364</v>
      </c>
      <c r="CK35" s="111">
        <v>46957047.523061149</v>
      </c>
      <c r="CL35" s="111">
        <v>48601055.114731655</v>
      </c>
      <c r="CM35" s="111">
        <v>47713026.762043521</v>
      </c>
      <c r="CN35" s="111">
        <v>46075991.548801862</v>
      </c>
      <c r="CO35" s="111">
        <v>46544175.485493675</v>
      </c>
      <c r="CP35" s="111">
        <v>47597639.782133497</v>
      </c>
      <c r="CQ35" s="111">
        <v>46668406.290178083</v>
      </c>
      <c r="CR35" s="111">
        <v>47055639.129209913</v>
      </c>
      <c r="CS35" s="111">
        <v>47177490.655319534</v>
      </c>
      <c r="CT35" s="111">
        <v>50147291.110413395</v>
      </c>
      <c r="CU35" s="111">
        <v>59216248.45967976</v>
      </c>
      <c r="CV35" s="111">
        <v>52600363.955512948</v>
      </c>
      <c r="CW35" s="111">
        <v>50868123.766698174</v>
      </c>
      <c r="CX35" s="111">
        <v>51889104.154180571</v>
      </c>
      <c r="CY35" s="111">
        <v>49495783.049325705</v>
      </c>
      <c r="CZ35" s="111">
        <v>49172430.520067208</v>
      </c>
      <c r="DA35" s="111">
        <v>51939014.201750875</v>
      </c>
      <c r="DB35" s="111">
        <v>48511749.630978346</v>
      </c>
      <c r="DC35" s="111">
        <v>49016802.525757238</v>
      </c>
      <c r="DD35" s="111">
        <v>50471402.570201591</v>
      </c>
      <c r="DE35" s="111">
        <v>48542848.484727286</v>
      </c>
      <c r="DF35" s="111">
        <v>50325065.382246703</v>
      </c>
      <c r="DG35" s="111">
        <v>48200756.925970979</v>
      </c>
      <c r="DH35" s="111">
        <v>47078368.905850165</v>
      </c>
      <c r="DI35" s="111">
        <v>48181669.466541231</v>
      </c>
      <c r="DJ35" s="111">
        <v>48305069.92352552</v>
      </c>
      <c r="DK35" s="111">
        <v>48331320.010123618</v>
      </c>
      <c r="DL35" s="111">
        <v>48986900.453734271</v>
      </c>
      <c r="DM35" s="111">
        <v>48673110.256787464</v>
      </c>
      <c r="DN35" s="111">
        <v>48635259.261833169</v>
      </c>
      <c r="DO35" s="111">
        <v>49271251.56101571</v>
      </c>
      <c r="DP35" s="111">
        <v>49228123.052676842</v>
      </c>
      <c r="DQ35" s="111">
        <v>49406997.048453011</v>
      </c>
      <c r="DR35" s="111">
        <v>49650603.241175197</v>
      </c>
      <c r="DS35" s="111">
        <v>49621016.320448063</v>
      </c>
      <c r="DT35" s="111">
        <v>49625318.75231602</v>
      </c>
      <c r="DU35" s="111">
        <v>49696879.893817693</v>
      </c>
      <c r="DV35" s="111">
        <v>50016842.652660385</v>
      </c>
      <c r="DW35" s="111">
        <v>49140629.410198249</v>
      </c>
      <c r="DX35" s="111">
        <v>50377148.731095932</v>
      </c>
      <c r="DY35" s="111">
        <v>51187864.917242557</v>
      </c>
      <c r="DZ35" s="111">
        <v>51253889.418516092</v>
      </c>
      <c r="EA35" s="111">
        <v>50380991.504966773</v>
      </c>
      <c r="EB35" s="111">
        <v>50749943.314205706</v>
      </c>
      <c r="EC35" s="111">
        <v>50780447.316703536</v>
      </c>
      <c r="ED35" s="111">
        <v>51029011.145360172</v>
      </c>
      <c r="EE35" s="111">
        <v>52161354.040644042</v>
      </c>
      <c r="EF35" s="111">
        <v>52037603.053463653</v>
      </c>
      <c r="EG35" s="111">
        <v>52076062.604775824</v>
      </c>
      <c r="EH35" s="111">
        <v>51717111.286333896</v>
      </c>
      <c r="EI35" s="111">
        <v>51512634.703000546</v>
      </c>
      <c r="EJ35" s="111">
        <v>50791973.023420714</v>
      </c>
      <c r="EK35" s="111">
        <v>50919310.117490456</v>
      </c>
      <c r="EL35" s="111">
        <v>50678685.814403042</v>
      </c>
      <c r="EM35" s="111">
        <v>50436289.467905723</v>
      </c>
      <c r="EN35" s="111">
        <v>50343182.450295232</v>
      </c>
      <c r="EO35" s="111">
        <v>50461161.382226028</v>
      </c>
      <c r="EP35" s="111">
        <v>50068016.5923694</v>
      </c>
      <c r="EQ35" s="111">
        <v>49500397.180750355</v>
      </c>
      <c r="ER35" s="111">
        <v>49404484.026117675</v>
      </c>
      <c r="ES35" s="111">
        <v>49211534.008708104</v>
      </c>
    </row>
    <row r="36" spans="2:149" s="107" customFormat="1" ht="13.2" x14ac:dyDescent="0.25">
      <c r="B36" s="112" t="s">
        <v>1957</v>
      </c>
      <c r="C36" s="114">
        <v>1127299.7718699903</v>
      </c>
      <c r="D36" s="114">
        <v>1216027.3720015113</v>
      </c>
      <c r="E36" s="114">
        <v>1353309.9438068876</v>
      </c>
      <c r="F36" s="114">
        <v>1409147.9859836423</v>
      </c>
      <c r="G36" s="114">
        <v>1484854.8426938187</v>
      </c>
      <c r="H36" s="114">
        <v>1517703.0470983423</v>
      </c>
      <c r="I36" s="114">
        <v>1386594.1195851753</v>
      </c>
      <c r="J36" s="114">
        <v>1572408.165091618</v>
      </c>
      <c r="K36" s="114">
        <v>1713370.7914645965</v>
      </c>
      <c r="L36" s="114">
        <v>1619206.0165507318</v>
      </c>
      <c r="M36" s="114">
        <v>1439659.3199971775</v>
      </c>
      <c r="N36" s="114">
        <v>1304538.443085358</v>
      </c>
      <c r="O36" s="114">
        <v>1161535.1482485782</v>
      </c>
      <c r="P36" s="114">
        <v>1229287.3521437827</v>
      </c>
      <c r="Q36" s="114">
        <v>1379136.4028110884</v>
      </c>
      <c r="R36" s="114">
        <v>1420213.692377544</v>
      </c>
      <c r="S36" s="114">
        <v>1451932.6991758349</v>
      </c>
      <c r="T36" s="114">
        <v>1529882.9944649141</v>
      </c>
      <c r="U36" s="114">
        <v>1401875.0441921265</v>
      </c>
      <c r="V36" s="114">
        <v>1641419.0475120684</v>
      </c>
      <c r="W36" s="114">
        <v>1559844.9408922533</v>
      </c>
      <c r="X36" s="114">
        <v>1535626.1913374246</v>
      </c>
      <c r="Y36" s="114">
        <v>1334931.6320360559</v>
      </c>
      <c r="Z36" s="114">
        <v>1214543.0414762723</v>
      </c>
      <c r="AA36" s="114">
        <v>1219445.3817017605</v>
      </c>
      <c r="AB36" s="114">
        <v>1252403.7649019724</v>
      </c>
      <c r="AC36" s="114">
        <v>1215462.4117306022</v>
      </c>
      <c r="AD36" s="114">
        <v>1235591.4897765445</v>
      </c>
      <c r="AE36" s="114">
        <v>1232498.1149055243</v>
      </c>
      <c r="AF36" s="114">
        <v>1203207.3377700981</v>
      </c>
      <c r="AG36" s="114">
        <v>1232292.6178202434</v>
      </c>
      <c r="AH36" s="114">
        <v>1256775.9140194426</v>
      </c>
      <c r="AI36" s="114">
        <v>1245985.8883596945</v>
      </c>
      <c r="AJ36" s="114">
        <v>1261615.4856663498</v>
      </c>
      <c r="AK36" s="114">
        <v>1256715.8148863087</v>
      </c>
      <c r="AL36" s="114">
        <v>1311403.3189956318</v>
      </c>
      <c r="AM36" s="114">
        <v>1303533.4232050679</v>
      </c>
      <c r="AN36" s="114">
        <v>1306370.3613849615</v>
      </c>
      <c r="AO36" s="114">
        <v>1266547.4874638373</v>
      </c>
      <c r="AP36" s="114">
        <v>1282147.2191590734</v>
      </c>
      <c r="AQ36" s="114">
        <v>1317564.3696632229</v>
      </c>
      <c r="AR36" s="114">
        <v>1323740.0022406776</v>
      </c>
      <c r="AS36" s="114">
        <v>1336347.7415167734</v>
      </c>
      <c r="AT36" s="114">
        <v>1333418.2620113508</v>
      </c>
      <c r="AU36" s="114">
        <v>1338028.0175080989</v>
      </c>
      <c r="AV36" s="114">
        <v>1374722.7365109096</v>
      </c>
      <c r="AW36" s="114">
        <v>1344481.7145614636</v>
      </c>
      <c r="AX36" s="114">
        <v>1457089.9574179966</v>
      </c>
      <c r="AY36" s="114">
        <v>1335695.2777902547</v>
      </c>
      <c r="AZ36" s="114">
        <v>1403119.3839345693</v>
      </c>
      <c r="BA36" s="114">
        <v>1325973.6652170862</v>
      </c>
      <c r="BB36" s="114">
        <v>1418700.5729492772</v>
      </c>
      <c r="BC36" s="114">
        <v>1360093.1013168939</v>
      </c>
      <c r="BD36" s="114">
        <v>1422920.6125711312</v>
      </c>
      <c r="BE36" s="114">
        <v>1414748.5812511509</v>
      </c>
      <c r="BF36" s="114">
        <v>1398725.7947685507</v>
      </c>
      <c r="BG36" s="114">
        <v>1386340.4606318993</v>
      </c>
      <c r="BH36" s="114">
        <v>1463426.2757873407</v>
      </c>
      <c r="BI36" s="114">
        <v>1429206.4698362665</v>
      </c>
      <c r="BJ36" s="114">
        <v>1465574.1042114273</v>
      </c>
      <c r="BK36" s="114">
        <v>1464446.9764128774</v>
      </c>
      <c r="BL36" s="114">
        <v>1571459.0736880833</v>
      </c>
      <c r="BM36" s="114">
        <v>1570928.3076669143</v>
      </c>
      <c r="BN36" s="114">
        <v>1532990.8089402383</v>
      </c>
      <c r="BO36" s="114">
        <v>1525521.3791927877</v>
      </c>
      <c r="BP36" s="114">
        <v>1538166.808386401</v>
      </c>
      <c r="BQ36" s="114">
        <v>1577459.0875363401</v>
      </c>
      <c r="BR36" s="114">
        <v>1561033.0156302641</v>
      </c>
      <c r="BS36" s="114">
        <v>1578179.9363419986</v>
      </c>
      <c r="BT36" s="114">
        <v>1565603.8356668358</v>
      </c>
      <c r="BU36" s="114">
        <v>1638641.0520931438</v>
      </c>
      <c r="BV36" s="114">
        <v>1649574.1550148386</v>
      </c>
      <c r="BW36" s="114">
        <v>1671314.772315464</v>
      </c>
      <c r="BX36" s="114">
        <v>1638854.1186958242</v>
      </c>
      <c r="BY36" s="114">
        <v>1109656.7371202258</v>
      </c>
      <c r="BZ36" s="114">
        <v>718377.75506174611</v>
      </c>
      <c r="CA36" s="114">
        <v>997638.09082672314</v>
      </c>
      <c r="CB36" s="114">
        <v>1382793.499053854</v>
      </c>
      <c r="CC36" s="114">
        <v>1788136.8523527856</v>
      </c>
      <c r="CD36" s="114">
        <v>1896190.387187714</v>
      </c>
      <c r="CE36" s="114">
        <v>1795252.6286012633</v>
      </c>
      <c r="CF36" s="114">
        <v>1747282.2898148431</v>
      </c>
      <c r="CG36" s="114">
        <v>1604062.2619272254</v>
      </c>
      <c r="CH36" s="114">
        <v>1850967.2420207479</v>
      </c>
      <c r="CI36" s="114">
        <v>1851217.7254144826</v>
      </c>
      <c r="CJ36" s="114">
        <v>1877700.2225806131</v>
      </c>
      <c r="CK36" s="114">
        <v>1692295.0427038928</v>
      </c>
      <c r="CL36" s="114">
        <v>1700103.5709497922</v>
      </c>
      <c r="CM36" s="114">
        <v>1762533.4018123792</v>
      </c>
      <c r="CN36" s="114">
        <v>2139204.9657696006</v>
      </c>
      <c r="CO36" s="114">
        <v>2117289.7754710768</v>
      </c>
      <c r="CP36" s="114">
        <v>2266556.0264228047</v>
      </c>
      <c r="CQ36" s="114">
        <v>2160991.3451393759</v>
      </c>
      <c r="CR36" s="114">
        <v>2221012.4193779132</v>
      </c>
      <c r="CS36" s="114">
        <v>2131987.2905721208</v>
      </c>
      <c r="CT36" s="114">
        <v>2097816.9864643859</v>
      </c>
      <c r="CU36" s="114">
        <v>2132771.544556601</v>
      </c>
      <c r="CV36" s="114">
        <v>2126006.7927448973</v>
      </c>
      <c r="CW36" s="114">
        <v>2144882.5923766904</v>
      </c>
      <c r="CX36" s="114">
        <v>2191513.1020946796</v>
      </c>
      <c r="CY36" s="114">
        <v>2244726.0340239103</v>
      </c>
      <c r="CZ36" s="114">
        <v>2240841.1849104855</v>
      </c>
      <c r="DA36" s="114">
        <v>2236134.3604924702</v>
      </c>
      <c r="DB36" s="114">
        <v>2319632.1333038579</v>
      </c>
      <c r="DC36" s="114">
        <v>2359211.320492187</v>
      </c>
      <c r="DD36" s="114">
        <v>2442657.3214873718</v>
      </c>
      <c r="DE36" s="114">
        <v>2338794.3685384928</v>
      </c>
      <c r="DF36" s="114">
        <v>2336848.859169404</v>
      </c>
      <c r="DG36" s="114">
        <v>2354152.8657547724</v>
      </c>
      <c r="DH36" s="114">
        <v>2447265.0902700406</v>
      </c>
      <c r="DI36" s="114">
        <v>2468753.0163813429</v>
      </c>
      <c r="DJ36" s="114">
        <v>2497705.1528739454</v>
      </c>
      <c r="DK36" s="114">
        <v>2569151.8602794977</v>
      </c>
      <c r="DL36" s="114">
        <v>2524648.2989559635</v>
      </c>
      <c r="DM36" s="114">
        <v>2527183.2371181436</v>
      </c>
      <c r="DN36" s="114">
        <v>2580898.284830594</v>
      </c>
      <c r="DO36" s="114">
        <v>2568367.350008463</v>
      </c>
      <c r="DP36" s="114">
        <v>2730244.9413300864</v>
      </c>
      <c r="DQ36" s="114">
        <v>2535909.7488199407</v>
      </c>
      <c r="DR36" s="114">
        <v>2615779.759482665</v>
      </c>
      <c r="DS36" s="114">
        <v>2643691.4422295769</v>
      </c>
      <c r="DT36" s="114">
        <v>2646445.4689658191</v>
      </c>
      <c r="DU36" s="114">
        <v>2573321.3107455652</v>
      </c>
      <c r="DV36" s="114">
        <v>2790390.7801506128</v>
      </c>
      <c r="DW36" s="114">
        <v>2685741.5893466319</v>
      </c>
      <c r="DX36" s="114">
        <v>2713831.2066230723</v>
      </c>
      <c r="DY36" s="114">
        <v>2739361.1222942569</v>
      </c>
      <c r="DZ36" s="114">
        <v>2700295.7210820848</v>
      </c>
      <c r="EA36" s="114">
        <v>2825718.6129658232</v>
      </c>
      <c r="EB36" s="114">
        <v>2803985.3580592349</v>
      </c>
      <c r="EC36" s="114">
        <v>2923965.0700385724</v>
      </c>
      <c r="ED36" s="114">
        <v>2826576.5172708505</v>
      </c>
      <c r="EE36" s="114">
        <v>3003123.0166016878</v>
      </c>
      <c r="EF36" s="114">
        <v>3022317.7098821169</v>
      </c>
      <c r="EG36" s="114">
        <v>3038857.9720031479</v>
      </c>
      <c r="EH36" s="114">
        <v>3081066.7061398826</v>
      </c>
      <c r="EI36" s="114">
        <v>3007330.776047538</v>
      </c>
      <c r="EJ36" s="114">
        <v>3098562.9592910772</v>
      </c>
      <c r="EK36" s="114">
        <v>3112319.2026516097</v>
      </c>
      <c r="EL36" s="114">
        <v>3118979.080792476</v>
      </c>
      <c r="EM36" s="114">
        <v>3100512.0753380912</v>
      </c>
      <c r="EN36" s="114">
        <v>3151825.69975106</v>
      </c>
      <c r="EO36" s="114">
        <v>3146648.7966472269</v>
      </c>
      <c r="EP36" s="114">
        <v>3170434.3426218815</v>
      </c>
      <c r="EQ36" s="114">
        <v>3123515.7797217132</v>
      </c>
      <c r="ER36" s="114">
        <v>3169637.1431134827</v>
      </c>
      <c r="ES36" s="114">
        <v>3187844.2195947422</v>
      </c>
    </row>
    <row r="37" spans="2:149" s="107" customFormat="1" ht="13.2" x14ac:dyDescent="0.25">
      <c r="B37" s="115" t="s">
        <v>46</v>
      </c>
      <c r="C37" s="109">
        <v>25381862.58507615</v>
      </c>
      <c r="D37" s="109">
        <v>25507438.744600225</v>
      </c>
      <c r="E37" s="109">
        <v>25094359.971184403</v>
      </c>
      <c r="F37" s="109">
        <v>25702124.916692592</v>
      </c>
      <c r="G37" s="109">
        <v>25399813.137875829</v>
      </c>
      <c r="H37" s="109">
        <v>25436856.826170512</v>
      </c>
      <c r="I37" s="109">
        <v>25457405.180483248</v>
      </c>
      <c r="J37" s="109">
        <v>25176633.637028847</v>
      </c>
      <c r="K37" s="109">
        <v>24980363.943382192</v>
      </c>
      <c r="L37" s="109">
        <v>25923844.627024204</v>
      </c>
      <c r="M37" s="109">
        <v>25176885.311919335</v>
      </c>
      <c r="N37" s="109">
        <v>25421876.746918932</v>
      </c>
      <c r="O37" s="109">
        <v>25450611.870551776</v>
      </c>
      <c r="P37" s="109">
        <v>25385766.429678526</v>
      </c>
      <c r="Q37" s="109">
        <v>25261757.736286867</v>
      </c>
      <c r="R37" s="109">
        <v>25548035.314063076</v>
      </c>
      <c r="S37" s="109">
        <v>25567859.532260492</v>
      </c>
      <c r="T37" s="109">
        <v>25431220.619854979</v>
      </c>
      <c r="U37" s="109">
        <v>25732144.103486933</v>
      </c>
      <c r="V37" s="109">
        <v>24847764.730248731</v>
      </c>
      <c r="W37" s="109">
        <v>25995404.291009687</v>
      </c>
      <c r="X37" s="109">
        <v>25843425.350306213</v>
      </c>
      <c r="Y37" s="109">
        <v>25524841.908305578</v>
      </c>
      <c r="Z37" s="109">
        <v>25922425.5848695</v>
      </c>
      <c r="AA37" s="109">
        <v>25651386.279034086</v>
      </c>
      <c r="AB37" s="109">
        <v>25472842.533815108</v>
      </c>
      <c r="AC37" s="109">
        <v>26402736.906446867</v>
      </c>
      <c r="AD37" s="109">
        <v>25672982.242941264</v>
      </c>
      <c r="AE37" s="109">
        <v>25618236.312585492</v>
      </c>
      <c r="AF37" s="109">
        <v>25732725.877851635</v>
      </c>
      <c r="AG37" s="109">
        <v>25907706.495999396</v>
      </c>
      <c r="AH37" s="109">
        <v>26153142.016870331</v>
      </c>
      <c r="AI37" s="109">
        <v>26134695.69293813</v>
      </c>
      <c r="AJ37" s="109">
        <v>25968752.455933016</v>
      </c>
      <c r="AK37" s="109">
        <v>26914037.579012569</v>
      </c>
      <c r="AL37" s="109">
        <v>25957542.663812045</v>
      </c>
      <c r="AM37" s="109">
        <v>26138936.656326383</v>
      </c>
      <c r="AN37" s="109">
        <v>26537341.087585375</v>
      </c>
      <c r="AO37" s="109">
        <v>26612119.787159514</v>
      </c>
      <c r="AP37" s="109">
        <v>26322477.337668587</v>
      </c>
      <c r="AQ37" s="109">
        <v>26845616.820943069</v>
      </c>
      <c r="AR37" s="109">
        <v>27001051.945265394</v>
      </c>
      <c r="AS37" s="109">
        <v>26305537.06257835</v>
      </c>
      <c r="AT37" s="109">
        <v>26984490.019911382</v>
      </c>
      <c r="AU37" s="109">
        <v>27237292.633999322</v>
      </c>
      <c r="AV37" s="109">
        <v>26962358.035706159</v>
      </c>
      <c r="AW37" s="109">
        <v>27258870.193642743</v>
      </c>
      <c r="AX37" s="109">
        <v>27492750.2818023</v>
      </c>
      <c r="AY37" s="109">
        <v>27702413.833655432</v>
      </c>
      <c r="AZ37" s="109">
        <v>27806715.229995012</v>
      </c>
      <c r="BA37" s="109">
        <v>28119197.560782652</v>
      </c>
      <c r="BB37" s="109">
        <v>27975751.133280996</v>
      </c>
      <c r="BC37" s="109">
        <v>28669337.498318329</v>
      </c>
      <c r="BD37" s="109">
        <v>28282556.080552027</v>
      </c>
      <c r="BE37" s="109">
        <v>28115845.060144603</v>
      </c>
      <c r="BF37" s="109">
        <v>28493817.988890003</v>
      </c>
      <c r="BG37" s="109">
        <v>28425821.421773851</v>
      </c>
      <c r="BH37" s="109">
        <v>29274483.377561197</v>
      </c>
      <c r="BI37" s="109">
        <v>29095936.47580047</v>
      </c>
      <c r="BJ37" s="109">
        <v>29219718.049310569</v>
      </c>
      <c r="BK37" s="109">
        <v>29533442.110173635</v>
      </c>
      <c r="BL37" s="109">
        <v>29457018.078281045</v>
      </c>
      <c r="BM37" s="109">
        <v>29463387.734719686</v>
      </c>
      <c r="BN37" s="109">
        <v>29888744.223901212</v>
      </c>
      <c r="BO37" s="109">
        <v>29653933.556381926</v>
      </c>
      <c r="BP37" s="109">
        <v>30003927.349778272</v>
      </c>
      <c r="BQ37" s="109">
        <v>30102431.535887092</v>
      </c>
      <c r="BR37" s="109">
        <v>30344450.175798416</v>
      </c>
      <c r="BS37" s="109">
        <v>30450956.061687738</v>
      </c>
      <c r="BT37" s="109">
        <v>30920908.444454502</v>
      </c>
      <c r="BU37" s="109">
        <v>31021067.615906592</v>
      </c>
      <c r="BV37" s="109">
        <v>30963415.527641647</v>
      </c>
      <c r="BW37" s="109">
        <v>31226620.583802588</v>
      </c>
      <c r="BX37" s="109">
        <v>31373293.69604326</v>
      </c>
      <c r="BY37" s="109">
        <v>33230931.171726856</v>
      </c>
      <c r="BZ37" s="109">
        <v>29398164.806231596</v>
      </c>
      <c r="CA37" s="109">
        <v>30144013.643925287</v>
      </c>
      <c r="CB37" s="109">
        <v>31180216.212078728</v>
      </c>
      <c r="CC37" s="109">
        <v>31960681.529091377</v>
      </c>
      <c r="CD37" s="109">
        <v>32377648.305204555</v>
      </c>
      <c r="CE37" s="109">
        <v>32753677.900468886</v>
      </c>
      <c r="CF37" s="109">
        <v>33767779.861716434</v>
      </c>
      <c r="CG37" s="109">
        <v>32397711.356561676</v>
      </c>
      <c r="CH37" s="109">
        <v>33901346.651213169</v>
      </c>
      <c r="CI37" s="109">
        <v>33338151.942834541</v>
      </c>
      <c r="CJ37" s="109">
        <v>33166975.568016686</v>
      </c>
      <c r="CK37" s="109">
        <v>34076928.548868582</v>
      </c>
      <c r="CL37" s="109">
        <v>34583152.370795175</v>
      </c>
      <c r="CM37" s="109">
        <v>34040854.37981651</v>
      </c>
      <c r="CN37" s="109">
        <v>35006030.7574405</v>
      </c>
      <c r="CO37" s="109">
        <v>35769290.588462353</v>
      </c>
      <c r="CP37" s="109">
        <v>35297693.993232317</v>
      </c>
      <c r="CQ37" s="109">
        <v>35992372.250055365</v>
      </c>
      <c r="CR37" s="109">
        <v>35999743.066079222</v>
      </c>
      <c r="CS37" s="109">
        <v>36871858.082569808</v>
      </c>
      <c r="CT37" s="109">
        <v>36753247.575243115</v>
      </c>
      <c r="CU37" s="109">
        <v>37191450.410789259</v>
      </c>
      <c r="CV37" s="109">
        <v>38048965.115819223</v>
      </c>
      <c r="CW37" s="109">
        <v>37948087.603746705</v>
      </c>
      <c r="CX37" s="109">
        <v>38024422.425071247</v>
      </c>
      <c r="CY37" s="109">
        <v>37703322.997979008</v>
      </c>
      <c r="CZ37" s="109">
        <v>39204756.835590467</v>
      </c>
      <c r="DA37" s="109">
        <v>38886408.128047302</v>
      </c>
      <c r="DB37" s="109">
        <v>39765122.031173192</v>
      </c>
      <c r="DC37" s="109">
        <v>39339758.26509615</v>
      </c>
      <c r="DD37" s="109">
        <v>39215585.752166472</v>
      </c>
      <c r="DE37" s="109">
        <v>39778454.82267344</v>
      </c>
      <c r="DF37" s="109">
        <v>38859748.480549723</v>
      </c>
      <c r="DG37" s="109">
        <v>40334888.918908902</v>
      </c>
      <c r="DH37" s="109">
        <v>40867509.196325459</v>
      </c>
      <c r="DI37" s="109">
        <v>41406746.570016474</v>
      </c>
      <c r="DJ37" s="109">
        <v>41200693.006924301</v>
      </c>
      <c r="DK37" s="109">
        <v>43266736.926764511</v>
      </c>
      <c r="DL37" s="109">
        <v>41870346.367261417</v>
      </c>
      <c r="DM37" s="109">
        <v>42163869.559562959</v>
      </c>
      <c r="DN37" s="109">
        <v>42823014.049502499</v>
      </c>
      <c r="DO37" s="109">
        <v>42822057.994822063</v>
      </c>
      <c r="DP37" s="109">
        <v>43186540.758521378</v>
      </c>
      <c r="DQ37" s="109">
        <v>43376218.804995351</v>
      </c>
      <c r="DR37" s="109">
        <v>43751885.391585097</v>
      </c>
      <c r="DS37" s="109">
        <v>44437588.845326796</v>
      </c>
      <c r="DT37" s="109">
        <v>44035525.065234423</v>
      </c>
      <c r="DU37" s="109">
        <v>44349688.132508487</v>
      </c>
      <c r="DV37" s="109">
        <v>43804840.890812472</v>
      </c>
      <c r="DW37" s="109">
        <v>44710444.888011292</v>
      </c>
      <c r="DX37" s="109">
        <v>43288285.307178698</v>
      </c>
      <c r="DY37" s="109">
        <v>44370920.931884401</v>
      </c>
      <c r="DZ37" s="109">
        <v>45178897.738057077</v>
      </c>
      <c r="EA37" s="109">
        <v>45150507.07649406</v>
      </c>
      <c r="EB37" s="109">
        <v>45829246.624919847</v>
      </c>
      <c r="EC37" s="109">
        <v>46947115.752717547</v>
      </c>
      <c r="ED37" s="109">
        <v>46015254.437364839</v>
      </c>
      <c r="EE37" s="109">
        <v>45370109.065541707</v>
      </c>
      <c r="EF37" s="109">
        <v>46350373.804738112</v>
      </c>
      <c r="EG37" s="109">
        <v>46401989.673729189</v>
      </c>
      <c r="EH37" s="109">
        <v>47769923.528639987</v>
      </c>
      <c r="EI37" s="109">
        <v>47494653.444578543</v>
      </c>
      <c r="EJ37" s="109">
        <v>48426867.597277015</v>
      </c>
      <c r="EK37" s="109">
        <v>48795669.03485889</v>
      </c>
      <c r="EL37" s="109">
        <v>48411351.91602926</v>
      </c>
      <c r="EM37" s="109">
        <v>49776387.543741226</v>
      </c>
      <c r="EN37" s="109">
        <v>49642671.664478093</v>
      </c>
      <c r="EO37" s="109">
        <v>50050853.514803909</v>
      </c>
      <c r="EP37" s="109">
        <v>51120643.037528574</v>
      </c>
      <c r="EQ37" s="109">
        <v>49121481.669001915</v>
      </c>
      <c r="ER37" s="109">
        <v>49283075.599863894</v>
      </c>
      <c r="ES37" s="109">
        <v>49489089.865099125</v>
      </c>
    </row>
    <row r="38" spans="2:149" s="107" customFormat="1" ht="13.2" x14ac:dyDescent="0.25">
      <c r="B38" s="108" t="s">
        <v>47</v>
      </c>
      <c r="C38" s="109">
        <v>12939157.640879473</v>
      </c>
      <c r="D38" s="109">
        <v>13088787.018620985</v>
      </c>
      <c r="E38" s="109">
        <v>13033007.49270992</v>
      </c>
      <c r="F38" s="109">
        <v>13213191.778560208</v>
      </c>
      <c r="G38" s="109">
        <v>12870684.805582903</v>
      </c>
      <c r="H38" s="109">
        <v>13116201.380892819</v>
      </c>
      <c r="I38" s="109">
        <v>13098403.434796685</v>
      </c>
      <c r="J38" s="109">
        <v>13094248.511844581</v>
      </c>
      <c r="K38" s="109">
        <v>12634340.255668316</v>
      </c>
      <c r="L38" s="109">
        <v>13084306.080524473</v>
      </c>
      <c r="M38" s="109">
        <v>12939788.49780998</v>
      </c>
      <c r="N38" s="109">
        <v>12792980.744475795</v>
      </c>
      <c r="O38" s="109">
        <v>13086565.236792196</v>
      </c>
      <c r="P38" s="109">
        <v>13262964.594179276</v>
      </c>
      <c r="Q38" s="109">
        <v>12747147.276770405</v>
      </c>
      <c r="R38" s="109">
        <v>12746460.359260863</v>
      </c>
      <c r="S38" s="109">
        <v>12704466.102736721</v>
      </c>
      <c r="T38" s="109">
        <v>12551049.582742881</v>
      </c>
      <c r="U38" s="109">
        <v>12491867.311329629</v>
      </c>
      <c r="V38" s="109">
        <v>12306305.266176099</v>
      </c>
      <c r="W38" s="109">
        <v>12774289.513756575</v>
      </c>
      <c r="X38" s="109">
        <v>12344434.286990868</v>
      </c>
      <c r="Y38" s="109">
        <v>12152872.255489212</v>
      </c>
      <c r="Z38" s="109">
        <v>12253315.122432878</v>
      </c>
      <c r="AA38" s="109">
        <v>12177275.994408315</v>
      </c>
      <c r="AB38" s="109">
        <v>12336263.492425216</v>
      </c>
      <c r="AC38" s="109">
        <v>13042328.855826531</v>
      </c>
      <c r="AD38" s="109">
        <v>12414081.258170664</v>
      </c>
      <c r="AE38" s="109">
        <v>12470964.812349601</v>
      </c>
      <c r="AF38" s="109">
        <v>12356471.707372006</v>
      </c>
      <c r="AG38" s="109">
        <v>12417212.706215704</v>
      </c>
      <c r="AH38" s="109">
        <v>12427599.850614103</v>
      </c>
      <c r="AI38" s="109">
        <v>12297690.103677925</v>
      </c>
      <c r="AJ38" s="109">
        <v>12183696.953005865</v>
      </c>
      <c r="AK38" s="109">
        <v>12591808.527359257</v>
      </c>
      <c r="AL38" s="109">
        <v>12343820.653960476</v>
      </c>
      <c r="AM38" s="109">
        <v>12316574.374151202</v>
      </c>
      <c r="AN38" s="109">
        <v>11787866.083871374</v>
      </c>
      <c r="AO38" s="109">
        <v>11973371.964484844</v>
      </c>
      <c r="AP38" s="109">
        <v>11944276.049588643</v>
      </c>
      <c r="AQ38" s="109">
        <v>12161417.10938655</v>
      </c>
      <c r="AR38" s="109">
        <v>12212458.250026911</v>
      </c>
      <c r="AS38" s="109">
        <v>12198507.453418218</v>
      </c>
      <c r="AT38" s="109">
        <v>12246417.073008334</v>
      </c>
      <c r="AU38" s="109">
        <v>12403479.77628023</v>
      </c>
      <c r="AV38" s="109">
        <v>11966252.809495898</v>
      </c>
      <c r="AW38" s="109">
        <v>11884579.861744855</v>
      </c>
      <c r="AX38" s="109">
        <v>12256713.721120564</v>
      </c>
      <c r="AY38" s="109">
        <v>11924093.917252274</v>
      </c>
      <c r="AZ38" s="109">
        <v>11887444.565726981</v>
      </c>
      <c r="BA38" s="109">
        <v>12146092.480914688</v>
      </c>
      <c r="BB38" s="109">
        <v>11914379.255150313</v>
      </c>
      <c r="BC38" s="109">
        <v>11910787.079450136</v>
      </c>
      <c r="BD38" s="109">
        <v>11805809.453201959</v>
      </c>
      <c r="BE38" s="109">
        <v>11795074.923943281</v>
      </c>
      <c r="BF38" s="109">
        <v>11754423.446688378</v>
      </c>
      <c r="BG38" s="109">
        <v>11637161.709479297</v>
      </c>
      <c r="BH38" s="109">
        <v>11814812.115304884</v>
      </c>
      <c r="BI38" s="109">
        <v>11534028.723755591</v>
      </c>
      <c r="BJ38" s="109">
        <v>11398525.458105329</v>
      </c>
      <c r="BK38" s="109">
        <v>11970474.245285928</v>
      </c>
      <c r="BL38" s="109">
        <v>11839611.363970719</v>
      </c>
      <c r="BM38" s="109">
        <v>11574972.226214455</v>
      </c>
      <c r="BN38" s="109">
        <v>11714429.701961029</v>
      </c>
      <c r="BO38" s="109">
        <v>11633764.652959909</v>
      </c>
      <c r="BP38" s="109">
        <v>11840729.413735986</v>
      </c>
      <c r="BQ38" s="109">
        <v>11583591.585418183</v>
      </c>
      <c r="BR38" s="109">
        <v>11572851.881541446</v>
      </c>
      <c r="BS38" s="109">
        <v>11670590.602080589</v>
      </c>
      <c r="BT38" s="109">
        <v>11721582.682808911</v>
      </c>
      <c r="BU38" s="109">
        <v>11978205.773086948</v>
      </c>
      <c r="BV38" s="109">
        <v>11623593.254064292</v>
      </c>
      <c r="BW38" s="109">
        <v>11579938.391099723</v>
      </c>
      <c r="BX38" s="109">
        <v>11826997.834671382</v>
      </c>
      <c r="BY38" s="109">
        <v>11443150.131077688</v>
      </c>
      <c r="BZ38" s="109">
        <v>9554123.6817254499</v>
      </c>
      <c r="CA38" s="109">
        <v>10500719.717654405</v>
      </c>
      <c r="CB38" s="109">
        <v>11312635.784954768</v>
      </c>
      <c r="CC38" s="109">
        <v>11353885.310574187</v>
      </c>
      <c r="CD38" s="109">
        <v>11785884.965484569</v>
      </c>
      <c r="CE38" s="109">
        <v>11610794.67309342</v>
      </c>
      <c r="CF38" s="109">
        <v>12570269.277112734</v>
      </c>
      <c r="CG38" s="109">
        <v>11758531.115128247</v>
      </c>
      <c r="CH38" s="109">
        <v>12243387.527181182</v>
      </c>
      <c r="CI38" s="109">
        <v>11999209.244713992</v>
      </c>
      <c r="CJ38" s="109">
        <v>12009327.772315266</v>
      </c>
      <c r="CK38" s="109">
        <v>13258561.934321456</v>
      </c>
      <c r="CL38" s="109">
        <v>13716954.541548815</v>
      </c>
      <c r="CM38" s="109">
        <v>12943458.457207987</v>
      </c>
      <c r="CN38" s="109">
        <v>12698383.246504651</v>
      </c>
      <c r="CO38" s="109">
        <v>14472073.484204693</v>
      </c>
      <c r="CP38" s="109">
        <v>18495686.87880832</v>
      </c>
      <c r="CQ38" s="109">
        <v>16355726.341765119</v>
      </c>
      <c r="CR38" s="109">
        <v>14196839.300842099</v>
      </c>
      <c r="CS38" s="109">
        <v>14366405.616340002</v>
      </c>
      <c r="CT38" s="109">
        <v>17912011.618885539</v>
      </c>
      <c r="CU38" s="109">
        <v>25837510.019276835</v>
      </c>
      <c r="CV38" s="109">
        <v>16308548.240343146</v>
      </c>
      <c r="CW38" s="109">
        <v>14914967.440838352</v>
      </c>
      <c r="CX38" s="109">
        <v>14135404.164299313</v>
      </c>
      <c r="CY38" s="109">
        <v>12309167.615320044</v>
      </c>
      <c r="CZ38" s="109">
        <v>13425759.6731108</v>
      </c>
      <c r="DA38" s="109">
        <v>14004381.57618768</v>
      </c>
      <c r="DB38" s="109">
        <v>12647910.98685706</v>
      </c>
      <c r="DC38" s="109">
        <v>12901094.42241177</v>
      </c>
      <c r="DD38" s="109">
        <v>13194630.331904352</v>
      </c>
      <c r="DE38" s="109">
        <v>13404889.504624682</v>
      </c>
      <c r="DF38" s="109">
        <v>13334270.749816051</v>
      </c>
      <c r="DG38" s="109">
        <v>12082458.425393915</v>
      </c>
      <c r="DH38" s="109">
        <v>12007010.408720106</v>
      </c>
      <c r="DI38" s="109">
        <v>12178999.705675608</v>
      </c>
      <c r="DJ38" s="109">
        <v>12216761.88844179</v>
      </c>
      <c r="DK38" s="109">
        <v>12504155.220348135</v>
      </c>
      <c r="DL38" s="109">
        <v>12508176.107195172</v>
      </c>
      <c r="DM38" s="109">
        <v>12348454.485688441</v>
      </c>
      <c r="DN38" s="109">
        <v>12477905.643031416</v>
      </c>
      <c r="DO38" s="109">
        <v>12421575.875252653</v>
      </c>
      <c r="DP38" s="109">
        <v>12588660.101005821</v>
      </c>
      <c r="DQ38" s="109">
        <v>12733474.88068538</v>
      </c>
      <c r="DR38" s="109">
        <v>12850839.601247102</v>
      </c>
      <c r="DS38" s="109">
        <v>12390097.31687241</v>
      </c>
      <c r="DT38" s="109">
        <v>12544706.821410239</v>
      </c>
      <c r="DU38" s="109">
        <v>12122889.432105664</v>
      </c>
      <c r="DV38" s="109">
        <v>12307506.344301477</v>
      </c>
      <c r="DW38" s="109">
        <v>12358315.704915082</v>
      </c>
      <c r="DX38" s="109">
        <v>12406245.861422572</v>
      </c>
      <c r="DY38" s="109">
        <v>12372546.432052644</v>
      </c>
      <c r="DZ38" s="109">
        <v>12624204.361958843</v>
      </c>
      <c r="EA38" s="109">
        <v>12719818.289160846</v>
      </c>
      <c r="EB38" s="109">
        <v>12597848.707454447</v>
      </c>
      <c r="EC38" s="109">
        <v>12759503.185521388</v>
      </c>
      <c r="ED38" s="109">
        <v>12997404.301625935</v>
      </c>
      <c r="EE38" s="109">
        <v>13489748.790657116</v>
      </c>
      <c r="EF38" s="109">
        <v>13331917.752727075</v>
      </c>
      <c r="EG38" s="109">
        <v>13463045.600951646</v>
      </c>
      <c r="EH38" s="109">
        <v>13802138.845641995</v>
      </c>
      <c r="EI38" s="109">
        <v>13780215.240627559</v>
      </c>
      <c r="EJ38" s="109">
        <v>14183285.307903467</v>
      </c>
      <c r="EK38" s="109">
        <v>14300444.427257586</v>
      </c>
      <c r="EL38" s="109">
        <v>14184064.944179852</v>
      </c>
      <c r="EM38" s="109">
        <v>14543152.859905152</v>
      </c>
      <c r="EN38" s="109">
        <v>14422315.042854667</v>
      </c>
      <c r="EO38" s="109">
        <v>14259905.474032268</v>
      </c>
      <c r="EP38" s="109">
        <v>14167861.681211341</v>
      </c>
      <c r="EQ38" s="109">
        <v>13914412.808542572</v>
      </c>
      <c r="ER38" s="109">
        <v>13840081.79154389</v>
      </c>
      <c r="ES38" s="109">
        <v>14343228.128799219</v>
      </c>
    </row>
    <row r="39" spans="2:149" s="107" customFormat="1" ht="13.2" x14ac:dyDescent="0.25">
      <c r="B39" s="108" t="s">
        <v>49</v>
      </c>
      <c r="C39" s="109">
        <v>38321020.225955628</v>
      </c>
      <c r="D39" s="109">
        <v>38596225.763221212</v>
      </c>
      <c r="E39" s="109">
        <v>38127367.463894323</v>
      </c>
      <c r="F39" s="109">
        <v>38915316.695252798</v>
      </c>
      <c r="G39" s="109">
        <v>38270497.943458728</v>
      </c>
      <c r="H39" s="109">
        <v>38553058.207063332</v>
      </c>
      <c r="I39" s="109">
        <v>38555808.615279935</v>
      </c>
      <c r="J39" s="109">
        <v>38270882.148873426</v>
      </c>
      <c r="K39" s="109">
        <v>37614704.199050508</v>
      </c>
      <c r="L39" s="109">
        <v>39008150.70754867</v>
      </c>
      <c r="M39" s="109">
        <v>38116673.809729315</v>
      </c>
      <c r="N39" s="109">
        <v>38214857.491394728</v>
      </c>
      <c r="O39" s="109">
        <v>38537177.107343972</v>
      </c>
      <c r="P39" s="109">
        <v>38648731.02385781</v>
      </c>
      <c r="Q39" s="109">
        <v>38008905.013057269</v>
      </c>
      <c r="R39" s="109">
        <v>38294495.673323937</v>
      </c>
      <c r="S39" s="109">
        <v>38272325.634997211</v>
      </c>
      <c r="T39" s="109">
        <v>37982270.202597857</v>
      </c>
      <c r="U39" s="109">
        <v>38224011.414816558</v>
      </c>
      <c r="V39" s="109">
        <v>37154069.996424831</v>
      </c>
      <c r="W39" s="109">
        <v>38769693.80476626</v>
      </c>
      <c r="X39" s="109">
        <v>38187859.637297079</v>
      </c>
      <c r="Y39" s="109">
        <v>37677714.163794793</v>
      </c>
      <c r="Z39" s="109">
        <v>38175740.707302377</v>
      </c>
      <c r="AA39" s="109">
        <v>37828662.273442402</v>
      </c>
      <c r="AB39" s="109">
        <v>37809106.026240319</v>
      </c>
      <c r="AC39" s="109">
        <v>39445065.762273401</v>
      </c>
      <c r="AD39" s="109">
        <v>38087063.501111932</v>
      </c>
      <c r="AE39" s="109">
        <v>38089201.124935091</v>
      </c>
      <c r="AF39" s="109">
        <v>38089197.585223638</v>
      </c>
      <c r="AG39" s="109">
        <v>38324919.202215098</v>
      </c>
      <c r="AH39" s="109">
        <v>38580741.867484428</v>
      </c>
      <c r="AI39" s="109">
        <v>38432385.796616055</v>
      </c>
      <c r="AJ39" s="109">
        <v>38152449.408938885</v>
      </c>
      <c r="AK39" s="109">
        <v>39505846.106371827</v>
      </c>
      <c r="AL39" s="109">
        <v>38301363.317772523</v>
      </c>
      <c r="AM39" s="109">
        <v>38455511.030477591</v>
      </c>
      <c r="AN39" s="109">
        <v>38325207.171456739</v>
      </c>
      <c r="AO39" s="109">
        <v>38585491.751644358</v>
      </c>
      <c r="AP39" s="109">
        <v>38266753.387257233</v>
      </c>
      <c r="AQ39" s="109">
        <v>39007033.930329621</v>
      </c>
      <c r="AR39" s="109">
        <v>39213510.195292309</v>
      </c>
      <c r="AS39" s="109">
        <v>38504044.515996568</v>
      </c>
      <c r="AT39" s="109">
        <v>39230907.092919722</v>
      </c>
      <c r="AU39" s="109">
        <v>39640772.41027955</v>
      </c>
      <c r="AV39" s="109">
        <v>38928610.845202059</v>
      </c>
      <c r="AW39" s="109">
        <v>39143450.055387601</v>
      </c>
      <c r="AX39" s="109">
        <v>39749464.00292287</v>
      </c>
      <c r="AY39" s="109">
        <v>39626507.750907712</v>
      </c>
      <c r="AZ39" s="109">
        <v>39694159.795721993</v>
      </c>
      <c r="BA39" s="109">
        <v>40265290.041697346</v>
      </c>
      <c r="BB39" s="109">
        <v>39890130.388431311</v>
      </c>
      <c r="BC39" s="109">
        <v>40580124.577768467</v>
      </c>
      <c r="BD39" s="109">
        <v>40088365.533753984</v>
      </c>
      <c r="BE39" s="109">
        <v>39910919.984087884</v>
      </c>
      <c r="BF39" s="109">
        <v>40248241.435578384</v>
      </c>
      <c r="BG39" s="109">
        <v>40062983.131253146</v>
      </c>
      <c r="BH39" s="109">
        <v>41089295.492866077</v>
      </c>
      <c r="BI39" s="109">
        <v>40629965.19955606</v>
      </c>
      <c r="BJ39" s="109">
        <v>40618243.507415898</v>
      </c>
      <c r="BK39" s="118">
        <v>41503916.355459556</v>
      </c>
      <c r="BL39" s="118">
        <v>41296629.442251764</v>
      </c>
      <c r="BM39" s="118">
        <v>41038359.96093414</v>
      </c>
      <c r="BN39" s="118">
        <v>41603173.925862238</v>
      </c>
      <c r="BO39" s="118">
        <v>41287698.209341832</v>
      </c>
      <c r="BP39" s="118">
        <v>41844656.763514258</v>
      </c>
      <c r="BQ39" s="118">
        <v>41686023.121305272</v>
      </c>
      <c r="BR39" s="118">
        <v>41917302.057339862</v>
      </c>
      <c r="BS39" s="118">
        <v>42121546.663768329</v>
      </c>
      <c r="BT39" s="118">
        <v>42642491.127263412</v>
      </c>
      <c r="BU39" s="118">
        <v>42999273.388993539</v>
      </c>
      <c r="BV39" s="118">
        <v>42587008.781705938</v>
      </c>
      <c r="BW39" s="118">
        <v>42806558.974902309</v>
      </c>
      <c r="BX39" s="118">
        <v>43200291.530714639</v>
      </c>
      <c r="BY39" s="118">
        <v>44674081.302804545</v>
      </c>
      <c r="BZ39" s="118">
        <v>38952288.487957045</v>
      </c>
      <c r="CA39" s="118">
        <v>40644733.361579686</v>
      </c>
      <c r="CB39" s="118">
        <v>42492851.997033499</v>
      </c>
      <c r="CC39" s="118">
        <v>43314566.839665569</v>
      </c>
      <c r="CD39" s="118">
        <v>44163533.270689122</v>
      </c>
      <c r="CE39" s="118">
        <v>44364472.573562309</v>
      </c>
      <c r="CF39" s="118">
        <v>46338049.138829172</v>
      </c>
      <c r="CG39" s="118">
        <v>44156242.471689925</v>
      </c>
      <c r="CH39" s="118">
        <v>46144734.178394355</v>
      </c>
      <c r="CI39" s="118">
        <v>45337361.187548533</v>
      </c>
      <c r="CJ39" s="118">
        <v>45176303.340331949</v>
      </c>
      <c r="CK39" s="118">
        <v>47335490.483190037</v>
      </c>
      <c r="CL39" s="118">
        <v>48300106.912343994</v>
      </c>
      <c r="CM39" s="118">
        <v>46984312.837024495</v>
      </c>
      <c r="CN39" s="118">
        <v>47704414.003945149</v>
      </c>
      <c r="CO39" s="118">
        <v>50241364.072667047</v>
      </c>
      <c r="CP39" s="118">
        <v>53793380.872040637</v>
      </c>
      <c r="CQ39" s="118">
        <v>52348098.591820486</v>
      </c>
      <c r="CR39" s="118">
        <v>50196582.366921321</v>
      </c>
      <c r="CS39" s="118">
        <v>51238263.698909812</v>
      </c>
      <c r="CT39" s="118">
        <v>54665259.194128655</v>
      </c>
      <c r="CU39" s="118">
        <v>63028960.430066086</v>
      </c>
      <c r="CV39" s="118">
        <v>54357513.356162369</v>
      </c>
      <c r="CW39" s="118">
        <v>52863055.044585057</v>
      </c>
      <c r="CX39" s="118">
        <v>52159826.589370564</v>
      </c>
      <c r="CY39" s="118">
        <v>50012490.613299049</v>
      </c>
      <c r="CZ39" s="118">
        <v>52630516.508701265</v>
      </c>
      <c r="DA39" s="118">
        <v>52890789.70423498</v>
      </c>
      <c r="DB39" s="118">
        <v>52413033.018030249</v>
      </c>
      <c r="DC39" s="118">
        <v>52240852.68750792</v>
      </c>
      <c r="DD39" s="118">
        <v>52410216.084070824</v>
      </c>
      <c r="DE39" s="118">
        <v>53183344.327298127</v>
      </c>
      <c r="DF39" s="118">
        <v>52194019.230365776</v>
      </c>
      <c r="DG39" s="118">
        <v>52417347.344302818</v>
      </c>
      <c r="DH39" s="118">
        <v>52874519.605045564</v>
      </c>
      <c r="DI39" s="118">
        <v>53585746.27569209</v>
      </c>
      <c r="DJ39" s="118">
        <v>53417454.895366095</v>
      </c>
      <c r="DK39" s="118">
        <v>55770892.147112645</v>
      </c>
      <c r="DL39" s="118">
        <v>54378522.474456593</v>
      </c>
      <c r="DM39" s="118">
        <v>54512324.045251399</v>
      </c>
      <c r="DN39" s="118">
        <v>55300919.69253391</v>
      </c>
      <c r="DO39" s="118">
        <v>55243633.870074712</v>
      </c>
      <c r="DP39" s="118">
        <v>55775200.8595272</v>
      </c>
      <c r="DQ39" s="118">
        <v>56109693.685680732</v>
      </c>
      <c r="DR39" s="118">
        <v>56602724.992832199</v>
      </c>
      <c r="DS39" s="118">
        <v>56827686.162199207</v>
      </c>
      <c r="DT39" s="118">
        <v>56580231.886644669</v>
      </c>
      <c r="DU39" s="118">
        <v>56472577.564614147</v>
      </c>
      <c r="DV39" s="118">
        <v>56112347.235113949</v>
      </c>
      <c r="DW39" s="118">
        <v>57068760.592926376</v>
      </c>
      <c r="DX39" s="118">
        <v>55694531.168601274</v>
      </c>
      <c r="DY39" s="118">
        <v>56743467.363937043</v>
      </c>
      <c r="DZ39" s="118">
        <v>57803102.100015923</v>
      </c>
      <c r="EA39" s="118">
        <v>57870325.365654908</v>
      </c>
      <c r="EB39" s="118">
        <v>58427095.332374297</v>
      </c>
      <c r="EC39" s="118">
        <v>59706618.938238934</v>
      </c>
      <c r="ED39" s="118">
        <v>59012658.738990784</v>
      </c>
      <c r="EE39" s="118">
        <v>58859857.856198825</v>
      </c>
      <c r="EF39" s="118">
        <v>59682291.557465188</v>
      </c>
      <c r="EG39" s="118">
        <v>59865035.274680838</v>
      </c>
      <c r="EH39" s="118">
        <v>61572062.37428198</v>
      </c>
      <c r="EI39" s="118">
        <v>61274868.6852061</v>
      </c>
      <c r="EJ39" s="118">
        <v>62610152.905180484</v>
      </c>
      <c r="EK39" s="118">
        <v>63096113.462116472</v>
      </c>
      <c r="EL39" s="118">
        <v>62595416.860209107</v>
      </c>
      <c r="EM39" s="118">
        <v>64319540.40364638</v>
      </c>
      <c r="EN39" s="118">
        <v>64064986.707332753</v>
      </c>
      <c r="EO39" s="118">
        <v>64310758.988836177</v>
      </c>
      <c r="EP39" s="118">
        <v>65288504.718739919</v>
      </c>
      <c r="EQ39" s="118">
        <v>63035894.477544487</v>
      </c>
      <c r="ER39" s="118">
        <v>63123157.39140778</v>
      </c>
      <c r="ES39" s="118">
        <v>63832317.99389834</v>
      </c>
    </row>
    <row r="40" spans="2:149" s="107" customFormat="1" ht="13.2" x14ac:dyDescent="0.25">
      <c r="B40" s="108" t="s">
        <v>43</v>
      </c>
      <c r="C40" s="109">
        <v>2425494.398779769</v>
      </c>
      <c r="D40" s="109">
        <v>2815657.233908914</v>
      </c>
      <c r="E40" s="109">
        <v>3066869.8383722813</v>
      </c>
      <c r="F40" s="109">
        <v>3464618.060588167</v>
      </c>
      <c r="G40" s="109">
        <v>3915439.1359140347</v>
      </c>
      <c r="H40" s="109">
        <v>4444180.7234680047</v>
      </c>
      <c r="I40" s="109">
        <v>4899555.8615527814</v>
      </c>
      <c r="J40" s="109">
        <v>4989552.5864170967</v>
      </c>
      <c r="K40" s="109">
        <v>5769157.5254985932</v>
      </c>
      <c r="L40" s="109">
        <v>5227957.556810285</v>
      </c>
      <c r="M40" s="109">
        <v>5681995.5523373755</v>
      </c>
      <c r="N40" s="109">
        <v>4911612.235764334</v>
      </c>
      <c r="O40" s="109">
        <v>4823681.6682101628</v>
      </c>
      <c r="P40" s="109">
        <v>4817818.1623488283</v>
      </c>
      <c r="Q40" s="109">
        <v>4848580.0643417789</v>
      </c>
      <c r="R40" s="109">
        <v>4744921.9470231347</v>
      </c>
      <c r="S40" s="109">
        <v>4551402.4613874648</v>
      </c>
      <c r="T40" s="109">
        <v>4272966.8679902833</v>
      </c>
      <c r="U40" s="109">
        <v>4316048.3291058186</v>
      </c>
      <c r="V40" s="109">
        <v>4218194.0500066523</v>
      </c>
      <c r="W40" s="109">
        <v>4231155.066373134</v>
      </c>
      <c r="X40" s="109">
        <v>4250327.1614755169</v>
      </c>
      <c r="Y40" s="109">
        <v>4189410.3853734285</v>
      </c>
      <c r="Z40" s="109">
        <v>4443149.4649877939</v>
      </c>
      <c r="AA40" s="109">
        <v>4514742.6086608637</v>
      </c>
      <c r="AB40" s="109">
        <v>4646524.7680790639</v>
      </c>
      <c r="AC40" s="109">
        <v>4788926.3058592211</v>
      </c>
      <c r="AD40" s="109">
        <v>4925601.8715886828</v>
      </c>
      <c r="AE40" s="109">
        <v>4964933.883853836</v>
      </c>
      <c r="AF40" s="109">
        <v>5127167.2400550162</v>
      </c>
      <c r="AG40" s="109">
        <v>4985246.4479718292</v>
      </c>
      <c r="AH40" s="109">
        <v>5177764.2424624767</v>
      </c>
      <c r="AI40" s="109">
        <v>5099427.718603434</v>
      </c>
      <c r="AJ40" s="109">
        <v>5070503.2848114669</v>
      </c>
      <c r="AK40" s="109">
        <v>5167013.1821951829</v>
      </c>
      <c r="AL40" s="109">
        <v>5171886.3111647349</v>
      </c>
      <c r="AM40" s="109">
        <v>5360911.8343921918</v>
      </c>
      <c r="AN40" s="109">
        <v>5347989.1925796242</v>
      </c>
      <c r="AO40" s="109">
        <v>5331608.8317167349</v>
      </c>
      <c r="AP40" s="109">
        <v>5424271.2783713397</v>
      </c>
      <c r="AQ40" s="109">
        <v>5486165.0259609828</v>
      </c>
      <c r="AR40" s="109">
        <v>5572622.214588454</v>
      </c>
      <c r="AS40" s="109">
        <v>5538884.8663415527</v>
      </c>
      <c r="AT40" s="109">
        <v>5353527.4638198148</v>
      </c>
      <c r="AU40" s="109">
        <v>5316338.3384113088</v>
      </c>
      <c r="AV40" s="109">
        <v>5524108.6388390986</v>
      </c>
      <c r="AW40" s="109">
        <v>5427768.5421195393</v>
      </c>
      <c r="AX40" s="109">
        <v>5400604.143648644</v>
      </c>
      <c r="AY40" s="109">
        <v>5530828.6463532848</v>
      </c>
      <c r="AZ40" s="109">
        <v>5251881.4211945357</v>
      </c>
      <c r="BA40" s="109">
        <v>5205952.6217489718</v>
      </c>
      <c r="BB40" s="109">
        <v>4860323.8795759697</v>
      </c>
      <c r="BC40" s="109">
        <v>4912977.0300527429</v>
      </c>
      <c r="BD40" s="109">
        <v>4401257.8826823654</v>
      </c>
      <c r="BE40" s="109">
        <v>4432034.3132948335</v>
      </c>
      <c r="BF40" s="109">
        <v>4649497.1101251915</v>
      </c>
      <c r="BG40" s="109">
        <v>4767121.8530080235</v>
      </c>
      <c r="BH40" s="109">
        <v>4502649.4238238931</v>
      </c>
      <c r="BI40" s="109">
        <v>4582829.0841299975</v>
      </c>
      <c r="BJ40" s="109">
        <v>4539200.6186541989</v>
      </c>
      <c r="BK40" s="109">
        <v>4662603.8913042331</v>
      </c>
      <c r="BL40" s="109">
        <v>4444858.7817551363</v>
      </c>
      <c r="BM40" s="109">
        <v>4656295.8454890782</v>
      </c>
      <c r="BN40" s="109">
        <v>4553664.8595326003</v>
      </c>
      <c r="BO40" s="109">
        <v>4656302.1150437137</v>
      </c>
      <c r="BP40" s="109">
        <v>4285598.841502334</v>
      </c>
      <c r="BQ40" s="109">
        <v>4557277.6935789455</v>
      </c>
      <c r="BR40" s="109">
        <v>4675026.1976609966</v>
      </c>
      <c r="BS40" s="109">
        <v>4579099.6144501194</v>
      </c>
      <c r="BT40" s="109">
        <v>4743946.1610132037</v>
      </c>
      <c r="BU40" s="109">
        <v>4739151.886849734</v>
      </c>
      <c r="BV40" s="109">
        <v>4530590.1716965977</v>
      </c>
      <c r="BW40" s="109">
        <v>4355011.3931350261</v>
      </c>
      <c r="BX40" s="109">
        <v>4477763.1578802802</v>
      </c>
      <c r="BY40" s="109">
        <v>4700914.9068024503</v>
      </c>
      <c r="BZ40" s="109">
        <v>4206781.7444590032</v>
      </c>
      <c r="CA40" s="109">
        <v>4379195.2415994173</v>
      </c>
      <c r="CB40" s="109">
        <v>4730798.7637233473</v>
      </c>
      <c r="CC40" s="109">
        <v>4625118.0080797356</v>
      </c>
      <c r="CD40" s="109">
        <v>4385171.9866323778</v>
      </c>
      <c r="CE40" s="109">
        <v>4642172.5199524332</v>
      </c>
      <c r="CF40" s="109">
        <v>4687588.5876790211</v>
      </c>
      <c r="CG40" s="109">
        <v>4565954.4248478636</v>
      </c>
      <c r="CH40" s="109">
        <v>4674104.5065621678</v>
      </c>
      <c r="CI40" s="109">
        <v>4507214.8868958252</v>
      </c>
      <c r="CJ40" s="109">
        <v>4744452.8436146993</v>
      </c>
      <c r="CK40" s="109">
        <v>4782515.7026513983</v>
      </c>
      <c r="CL40" s="109">
        <v>5020300.1943088165</v>
      </c>
      <c r="CM40" s="109">
        <v>4865808.6146949325</v>
      </c>
      <c r="CN40" s="109">
        <v>4957231.9455309492</v>
      </c>
      <c r="CO40" s="109">
        <v>5110706.7811445286</v>
      </c>
      <c r="CP40" s="109">
        <v>4523246.4042724455</v>
      </c>
      <c r="CQ40" s="109">
        <v>5332060.2288425686</v>
      </c>
      <c r="CR40" s="109">
        <v>4748211.3641767744</v>
      </c>
      <c r="CS40" s="109">
        <v>5213251.4851417942</v>
      </c>
      <c r="CT40" s="109">
        <v>4786762.9764474267</v>
      </c>
      <c r="CU40" s="109">
        <v>4670735.0013734093</v>
      </c>
      <c r="CV40" s="109">
        <v>4699107.2788821934</v>
      </c>
      <c r="CW40" s="109">
        <v>4706930.6143961363</v>
      </c>
      <c r="CX40" s="109">
        <v>5103140.3025003811</v>
      </c>
      <c r="CY40" s="109">
        <v>4500632.4941829462</v>
      </c>
      <c r="CZ40" s="109">
        <v>4524948.3702769997</v>
      </c>
      <c r="DA40" s="109">
        <v>4462094.1184567967</v>
      </c>
      <c r="DB40" s="109">
        <v>4161307.3086915901</v>
      </c>
      <c r="DC40" s="109">
        <v>4527429.4313453343</v>
      </c>
      <c r="DD40" s="109">
        <v>4399327.7845895309</v>
      </c>
      <c r="DE40" s="109">
        <v>4462819.6795333186</v>
      </c>
      <c r="DF40" s="109">
        <v>4342428.8278645286</v>
      </c>
      <c r="DG40" s="109">
        <v>4494015.3218940785</v>
      </c>
      <c r="DH40" s="109">
        <v>4348025.3039494483</v>
      </c>
      <c r="DI40" s="109">
        <v>4229013.4539470105</v>
      </c>
      <c r="DJ40" s="109">
        <v>4147031.4201251748</v>
      </c>
      <c r="DK40" s="109">
        <v>4625904.1168814255</v>
      </c>
      <c r="DL40" s="109">
        <v>4183885.5188155477</v>
      </c>
      <c r="DM40" s="109">
        <v>4322057.3223645538</v>
      </c>
      <c r="DN40" s="109">
        <v>4296362.6722281491</v>
      </c>
      <c r="DO40" s="109">
        <v>4169176.1203445932</v>
      </c>
      <c r="DP40" s="109">
        <v>4316171.9085805602</v>
      </c>
      <c r="DQ40" s="109">
        <v>4179060.5562432013</v>
      </c>
      <c r="DR40" s="109">
        <v>4409360.9706136137</v>
      </c>
      <c r="DS40" s="109">
        <v>4837695.3626295161</v>
      </c>
      <c r="DT40" s="109">
        <v>4360035.3479705574</v>
      </c>
      <c r="DU40" s="109">
        <v>4292299.5193552924</v>
      </c>
      <c r="DV40" s="109">
        <v>4213398.1776979435</v>
      </c>
      <c r="DW40" s="109">
        <v>4333107.3220890583</v>
      </c>
      <c r="DX40" s="109">
        <v>4340461.0914441999</v>
      </c>
      <c r="DY40" s="109">
        <v>4291605.3609946715</v>
      </c>
      <c r="DZ40" s="109">
        <v>4456896.2574670492</v>
      </c>
      <c r="EA40" s="109">
        <v>4343930.7881073356</v>
      </c>
      <c r="EB40" s="109">
        <v>4312128.6434180606</v>
      </c>
      <c r="EC40" s="109">
        <v>4322670.9553022906</v>
      </c>
      <c r="ED40" s="109">
        <v>4304447.3439981602</v>
      </c>
      <c r="EE40" s="109">
        <v>4416593.6558417976</v>
      </c>
      <c r="EF40" s="109">
        <v>4566929.6858452316</v>
      </c>
      <c r="EG40" s="109">
        <v>4711201.479269186</v>
      </c>
      <c r="EH40" s="109">
        <v>4802049.7302861409</v>
      </c>
      <c r="EI40" s="109">
        <v>4364518.967607378</v>
      </c>
      <c r="EJ40" s="109">
        <v>4761352.3681674609</v>
      </c>
      <c r="EK40" s="109">
        <v>4653667.91422146</v>
      </c>
      <c r="EL40" s="109">
        <v>5009735.9257856039</v>
      </c>
      <c r="EM40" s="109">
        <v>4701306.1714943666</v>
      </c>
      <c r="EN40" s="109">
        <v>4825884.7628492452</v>
      </c>
      <c r="EO40" s="109">
        <v>4755605.2756107869</v>
      </c>
      <c r="EP40" s="109">
        <v>4974911.2491158331</v>
      </c>
      <c r="EQ40" s="109">
        <v>4723628.2223493299</v>
      </c>
      <c r="ER40" s="109">
        <v>4688528.9951835359</v>
      </c>
      <c r="ES40" s="109">
        <v>4559334.0565207992</v>
      </c>
    </row>
    <row r="41" spans="2:149" s="107" customFormat="1" ht="13.2" x14ac:dyDescent="0.25">
      <c r="B41" s="110" t="s">
        <v>67</v>
      </c>
      <c r="C41" s="111">
        <f t="shared" ref="C41:AL41" si="66">C39+C40</f>
        <v>40746514.6247354</v>
      </c>
      <c r="D41" s="111">
        <f t="shared" si="66"/>
        <v>41411882.997130126</v>
      </c>
      <c r="E41" s="111">
        <f t="shared" si="66"/>
        <v>41194237.302266605</v>
      </c>
      <c r="F41" s="111">
        <f t="shared" si="66"/>
        <v>42379934.755840965</v>
      </c>
      <c r="G41" s="111">
        <f t="shared" si="66"/>
        <v>42185937.079372764</v>
      </c>
      <c r="H41" s="111">
        <f t="shared" si="66"/>
        <v>42997238.930531338</v>
      </c>
      <c r="I41" s="111">
        <f t="shared" si="66"/>
        <v>43455364.476832718</v>
      </c>
      <c r="J41" s="111">
        <f t="shared" si="66"/>
        <v>43260434.73529052</v>
      </c>
      <c r="K41" s="111">
        <f t="shared" si="66"/>
        <v>43383861.7245491</v>
      </c>
      <c r="L41" s="111">
        <f t="shared" si="66"/>
        <v>44236108.264358953</v>
      </c>
      <c r="M41" s="111">
        <f t="shared" si="66"/>
        <v>43798669.362066694</v>
      </c>
      <c r="N41" s="111">
        <f t="shared" si="66"/>
        <v>43126469.727159061</v>
      </c>
      <c r="O41" s="111">
        <f t="shared" si="66"/>
        <v>43360858.775554135</v>
      </c>
      <c r="P41" s="111">
        <f t="shared" si="66"/>
        <v>43466549.186206639</v>
      </c>
      <c r="Q41" s="111">
        <f t="shared" si="66"/>
        <v>42857485.077399045</v>
      </c>
      <c r="R41" s="111">
        <f t="shared" si="66"/>
        <v>43039417.620347068</v>
      </c>
      <c r="S41" s="111">
        <f t="shared" si="66"/>
        <v>42823728.096384674</v>
      </c>
      <c r="T41" s="111">
        <f t="shared" si="66"/>
        <v>42255237.070588142</v>
      </c>
      <c r="U41" s="111">
        <f t="shared" si="66"/>
        <v>42540059.743922375</v>
      </c>
      <c r="V41" s="111">
        <f t="shared" si="66"/>
        <v>41372264.046431482</v>
      </c>
      <c r="W41" s="111">
        <f t="shared" si="66"/>
        <v>43000848.871139392</v>
      </c>
      <c r="X41" s="111">
        <f t="shared" si="66"/>
        <v>42438186.798772596</v>
      </c>
      <c r="Y41" s="111">
        <f t="shared" si="66"/>
        <v>41867124.549168222</v>
      </c>
      <c r="Z41" s="111">
        <f t="shared" si="66"/>
        <v>42618890.172290169</v>
      </c>
      <c r="AA41" s="111">
        <f t="shared" si="66"/>
        <v>42343404.882103264</v>
      </c>
      <c r="AB41" s="111">
        <f t="shared" si="66"/>
        <v>42455630.794319384</v>
      </c>
      <c r="AC41" s="111">
        <f t="shared" si="66"/>
        <v>44233992.068132624</v>
      </c>
      <c r="AD41" s="111">
        <f t="shared" si="66"/>
        <v>43012665.372700617</v>
      </c>
      <c r="AE41" s="111">
        <f t="shared" si="66"/>
        <v>43054135.008788928</v>
      </c>
      <c r="AF41" s="111">
        <f t="shared" si="66"/>
        <v>43216364.825278655</v>
      </c>
      <c r="AG41" s="111">
        <f t="shared" si="66"/>
        <v>43310165.650186926</v>
      </c>
      <c r="AH41" s="111">
        <f t="shared" si="66"/>
        <v>43758506.109946907</v>
      </c>
      <c r="AI41" s="111">
        <f t="shared" si="66"/>
        <v>43531813.515219487</v>
      </c>
      <c r="AJ41" s="111">
        <f t="shared" si="66"/>
        <v>43222952.693750352</v>
      </c>
      <c r="AK41" s="111">
        <f t="shared" si="66"/>
        <v>44672859.288567007</v>
      </c>
      <c r="AL41" s="111">
        <f t="shared" si="66"/>
        <v>43473249.628937259</v>
      </c>
      <c r="AM41" s="111">
        <f t="shared" ref="AM41:BI41" si="67">AM39+AM40</f>
        <v>43816422.864869781</v>
      </c>
      <c r="AN41" s="111">
        <f t="shared" si="67"/>
        <v>43673196.364036366</v>
      </c>
      <c r="AO41" s="111">
        <f t="shared" si="67"/>
        <v>43917100.583361089</v>
      </c>
      <c r="AP41" s="111">
        <f t="shared" si="67"/>
        <v>43691024.665628575</v>
      </c>
      <c r="AQ41" s="111">
        <f t="shared" si="67"/>
        <v>44493198.956290603</v>
      </c>
      <c r="AR41" s="111">
        <f t="shared" si="67"/>
        <v>44786132.409880765</v>
      </c>
      <c r="AS41" s="111">
        <f t="shared" si="67"/>
        <v>44042929.382338122</v>
      </c>
      <c r="AT41" s="111">
        <f t="shared" si="67"/>
        <v>44584434.556739539</v>
      </c>
      <c r="AU41" s="111">
        <f t="shared" si="67"/>
        <v>44957110.748690858</v>
      </c>
      <c r="AV41" s="111">
        <f t="shared" si="67"/>
        <v>44452719.484041154</v>
      </c>
      <c r="AW41" s="111">
        <f t="shared" si="67"/>
        <v>44571218.597507142</v>
      </c>
      <c r="AX41" s="111">
        <f t="shared" si="67"/>
        <v>45150068.146571517</v>
      </c>
      <c r="AY41" s="111">
        <f t="shared" si="67"/>
        <v>45157336.397260994</v>
      </c>
      <c r="AZ41" s="111">
        <f t="shared" si="67"/>
        <v>44946041.216916531</v>
      </c>
      <c r="BA41" s="111">
        <f t="shared" si="67"/>
        <v>45471242.663446315</v>
      </c>
      <c r="BB41" s="111">
        <f t="shared" si="67"/>
        <v>44750454.268007278</v>
      </c>
      <c r="BC41" s="111">
        <f t="shared" si="67"/>
        <v>45493101.607821211</v>
      </c>
      <c r="BD41" s="111">
        <f t="shared" si="67"/>
        <v>44489623.416436352</v>
      </c>
      <c r="BE41" s="111">
        <f t="shared" si="67"/>
        <v>44342954.29738272</v>
      </c>
      <c r="BF41" s="111">
        <f t="shared" si="67"/>
        <v>44897738.545703575</v>
      </c>
      <c r="BG41" s="111">
        <f t="shared" si="67"/>
        <v>44830104.98426117</v>
      </c>
      <c r="BH41" s="111">
        <f t="shared" si="67"/>
        <v>45591944.91668997</v>
      </c>
      <c r="BI41" s="111">
        <f t="shared" si="67"/>
        <v>45212794.283686057</v>
      </c>
      <c r="BJ41" s="111">
        <f t="shared" ref="BJ41:CL41" si="68">BJ39+BJ40</f>
        <v>45157444.126070097</v>
      </c>
      <c r="BK41" s="111">
        <f t="shared" si="68"/>
        <v>46166520.246763788</v>
      </c>
      <c r="BL41" s="111">
        <f t="shared" si="68"/>
        <v>45741488.224006899</v>
      </c>
      <c r="BM41" s="111">
        <f t="shared" si="68"/>
        <v>45694655.806423217</v>
      </c>
      <c r="BN41" s="111">
        <f t="shared" si="68"/>
        <v>46156838.78539484</v>
      </c>
      <c r="BO41" s="111">
        <f t="shared" si="68"/>
        <v>45944000.324385546</v>
      </c>
      <c r="BP41" s="111">
        <f t="shared" si="68"/>
        <v>46130255.605016589</v>
      </c>
      <c r="BQ41" s="111">
        <f t="shared" si="68"/>
        <v>46243300.814884216</v>
      </c>
      <c r="BR41" s="111">
        <f t="shared" si="68"/>
        <v>46592328.255000859</v>
      </c>
      <c r="BS41" s="111">
        <f t="shared" si="68"/>
        <v>46700646.278218448</v>
      </c>
      <c r="BT41" s="111">
        <f t="shared" si="68"/>
        <v>47386437.288276613</v>
      </c>
      <c r="BU41" s="111">
        <f t="shared" si="68"/>
        <v>47738425.27584327</v>
      </c>
      <c r="BV41" s="111">
        <f t="shared" si="68"/>
        <v>47117598.953402534</v>
      </c>
      <c r="BW41" s="111">
        <f t="shared" si="68"/>
        <v>47161570.368037336</v>
      </c>
      <c r="BX41" s="111">
        <f t="shared" si="68"/>
        <v>47678054.688594922</v>
      </c>
      <c r="BY41" s="111">
        <f t="shared" si="68"/>
        <v>49374996.209606998</v>
      </c>
      <c r="BZ41" s="111">
        <f t="shared" si="68"/>
        <v>43159070.232416049</v>
      </c>
      <c r="CA41" s="111">
        <f t="shared" si="68"/>
        <v>45023928.603179105</v>
      </c>
      <c r="CB41" s="111">
        <f t="shared" si="68"/>
        <v>47223650.76075685</v>
      </c>
      <c r="CC41" s="111">
        <f t="shared" si="68"/>
        <v>47939684.847745307</v>
      </c>
      <c r="CD41" s="111">
        <f t="shared" si="68"/>
        <v>48548705.257321499</v>
      </c>
      <c r="CE41" s="111">
        <f t="shared" si="68"/>
        <v>49006645.09351474</v>
      </c>
      <c r="CF41" s="111">
        <f t="shared" si="68"/>
        <v>51025637.726508193</v>
      </c>
      <c r="CG41" s="111">
        <f t="shared" si="68"/>
        <v>48722196.896537788</v>
      </c>
      <c r="CH41" s="111">
        <f t="shared" si="68"/>
        <v>50818838.684956521</v>
      </c>
      <c r="CI41" s="111">
        <f t="shared" si="68"/>
        <v>49844576.074444361</v>
      </c>
      <c r="CJ41" s="111">
        <f t="shared" si="68"/>
        <v>49920756.183946647</v>
      </c>
      <c r="CK41" s="111">
        <f t="shared" si="68"/>
        <v>52118006.185841434</v>
      </c>
      <c r="CL41" s="111">
        <f t="shared" si="68"/>
        <v>53320407.106652811</v>
      </c>
      <c r="CM41" s="111">
        <f t="shared" ref="CM41:CN41" si="69">CM39+CM40</f>
        <v>51850121.451719426</v>
      </c>
      <c r="CN41" s="111">
        <f t="shared" si="69"/>
        <v>52661645.949476101</v>
      </c>
      <c r="CO41" s="111">
        <f t="shared" ref="CO41:CP41" si="70">CO39+CO40</f>
        <v>55352070.853811577</v>
      </c>
      <c r="CP41" s="111">
        <f t="shared" si="70"/>
        <v>58316627.276313081</v>
      </c>
      <c r="CQ41" s="111">
        <f t="shared" ref="CQ41:CR41" si="71">CQ39+CQ40</f>
        <v>57680158.820663057</v>
      </c>
      <c r="CR41" s="111">
        <f t="shared" si="71"/>
        <v>54944793.731098093</v>
      </c>
      <c r="CS41" s="111">
        <f t="shared" ref="CS41:CT41" si="72">CS39+CS40</f>
        <v>56451515.184051603</v>
      </c>
      <c r="CT41" s="111">
        <f t="shared" si="72"/>
        <v>59452022.170576081</v>
      </c>
      <c r="CU41" s="111">
        <f t="shared" ref="CU41:CV41" si="73">CU39+CU40</f>
        <v>67699695.431439489</v>
      </c>
      <c r="CV41" s="111">
        <f t="shared" si="73"/>
        <v>59056620.63504456</v>
      </c>
      <c r="CW41" s="111">
        <f t="shared" ref="CW41:CX41" si="74">CW39+CW40</f>
        <v>57569985.658981189</v>
      </c>
      <c r="CX41" s="111">
        <f t="shared" si="74"/>
        <v>57262966.891870946</v>
      </c>
      <c r="CY41" s="111">
        <f t="shared" ref="CY41:CZ41" si="75">CY39+CY40</f>
        <v>54513123.107481994</v>
      </c>
      <c r="CZ41" s="111">
        <f t="shared" si="75"/>
        <v>57155464.878978267</v>
      </c>
      <c r="DA41" s="111">
        <f t="shared" ref="DA41:DB41" si="76">DA39+DA40</f>
        <v>57352883.822691776</v>
      </c>
      <c r="DB41" s="111">
        <f t="shared" si="76"/>
        <v>56574340.32672184</v>
      </c>
      <c r="DC41" s="111">
        <f t="shared" ref="DC41:DD41" si="77">DC39+DC40</f>
        <v>56768282.118853256</v>
      </c>
      <c r="DD41" s="111">
        <f t="shared" si="77"/>
        <v>56809543.868660353</v>
      </c>
      <c r="DE41" s="111">
        <f t="shared" ref="DE41:DF41" si="78">DE39+DE40</f>
        <v>57646164.006831445</v>
      </c>
      <c r="DF41" s="111">
        <f t="shared" si="78"/>
        <v>56536448.058230303</v>
      </c>
      <c r="DG41" s="111">
        <f t="shared" ref="DG41:DH41" si="79">DG39+DG40</f>
        <v>56911362.666196898</v>
      </c>
      <c r="DH41" s="111">
        <f t="shared" si="79"/>
        <v>57222544.90899501</v>
      </c>
      <c r="DI41" s="111">
        <f t="shared" ref="DI41:DJ41" si="80">DI39+DI40</f>
        <v>57814759.729639098</v>
      </c>
      <c r="DJ41" s="111">
        <f t="shared" si="80"/>
        <v>57564486.315491267</v>
      </c>
      <c r="DK41" s="111">
        <f t="shared" ref="DK41:DL41" si="81">DK39+DK40</f>
        <v>60396796.263994068</v>
      </c>
      <c r="DL41" s="111">
        <f t="shared" si="81"/>
        <v>58562407.993272141</v>
      </c>
      <c r="DM41" s="111">
        <f t="shared" ref="DM41:DN41" si="82">DM39+DM40</f>
        <v>58834381.367615953</v>
      </c>
      <c r="DN41" s="111">
        <f t="shared" si="82"/>
        <v>59597282.36476206</v>
      </c>
      <c r="DO41" s="111">
        <f t="shared" ref="DO41:DP41" si="83">DO39+DO40</f>
        <v>59412809.990419306</v>
      </c>
      <c r="DP41" s="111">
        <f t="shared" si="83"/>
        <v>60091372.768107757</v>
      </c>
      <c r="DQ41" s="111">
        <f t="shared" ref="DQ41:DR41" si="84">DQ39+DQ40</f>
        <v>60288754.241923936</v>
      </c>
      <c r="DR41" s="111">
        <f t="shared" si="84"/>
        <v>61012085.963445812</v>
      </c>
      <c r="DS41" s="111">
        <f t="shared" ref="DS41:DT41" si="85">DS39+DS40</f>
        <v>61665381.524828725</v>
      </c>
      <c r="DT41" s="111">
        <f t="shared" si="85"/>
        <v>60940267.234615229</v>
      </c>
      <c r="DU41" s="111">
        <f t="shared" ref="DU41:DV41" si="86">DU39+DU40</f>
        <v>60764877.083969437</v>
      </c>
      <c r="DV41" s="111">
        <f t="shared" si="86"/>
        <v>60325745.41281189</v>
      </c>
      <c r="DW41" s="111">
        <f t="shared" ref="DW41:DX41" si="87">DW39+DW40</f>
        <v>61401867.915015437</v>
      </c>
      <c r="DX41" s="111">
        <f t="shared" si="87"/>
        <v>60034992.260045476</v>
      </c>
      <c r="DY41" s="111">
        <f t="shared" ref="DY41:DZ41" si="88">DY39+DY40</f>
        <v>61035072.724931717</v>
      </c>
      <c r="DZ41" s="111">
        <f t="shared" si="88"/>
        <v>62259998.35748297</v>
      </c>
      <c r="EA41" s="111">
        <f t="shared" ref="EA41:EB41" si="89">EA39+EA40</f>
        <v>62214256.153762244</v>
      </c>
      <c r="EB41" s="111">
        <f t="shared" si="89"/>
        <v>62739223.975792356</v>
      </c>
      <c r="EC41" s="111">
        <f t="shared" ref="EC41:ED41" si="90">EC39+EC40</f>
        <v>64029289.893541224</v>
      </c>
      <c r="ED41" s="111">
        <f t="shared" si="90"/>
        <v>63317106.082988948</v>
      </c>
      <c r="EE41" s="111">
        <f t="shared" ref="EE41:EF41" si="91">EE39+EE40</f>
        <v>63276451.512040623</v>
      </c>
      <c r="EF41" s="111">
        <f t="shared" si="91"/>
        <v>64249221.243310422</v>
      </c>
      <c r="EG41" s="111">
        <f t="shared" ref="EG41:EH41" si="92">EG39+EG40</f>
        <v>64576236.753950022</v>
      </c>
      <c r="EH41" s="111">
        <f t="shared" si="92"/>
        <v>66374112.104568124</v>
      </c>
      <c r="EI41" s="111">
        <f t="shared" ref="EI41:EJ41" si="93">EI39+EI40</f>
        <v>65639387.652813479</v>
      </c>
      <c r="EJ41" s="111">
        <f t="shared" si="93"/>
        <v>67371505.273347944</v>
      </c>
      <c r="EK41" s="111">
        <f t="shared" ref="EK41:EL41" si="94">EK39+EK40</f>
        <v>67749781.376337931</v>
      </c>
      <c r="EL41" s="111">
        <f t="shared" si="94"/>
        <v>67605152.785994709</v>
      </c>
      <c r="EM41" s="111">
        <f t="shared" ref="EM41:EN41" si="95">EM39+EM40</f>
        <v>69020846.575140744</v>
      </c>
      <c r="EN41" s="111">
        <f t="shared" si="95"/>
        <v>68890871.470182002</v>
      </c>
      <c r="EO41" s="111">
        <f t="shared" ref="EO41:EP41" si="96">EO39+EO40</f>
        <v>69066364.264446959</v>
      </c>
      <c r="EP41" s="111">
        <f t="shared" si="96"/>
        <v>70263415.967855752</v>
      </c>
      <c r="EQ41" s="111">
        <f t="shared" ref="EQ41:ER41" si="97">EQ39+EQ40</f>
        <v>67759522.699893817</v>
      </c>
      <c r="ER41" s="111">
        <f t="shared" si="97"/>
        <v>67811686.386591315</v>
      </c>
      <c r="ES41" s="111">
        <f t="shared" ref="ES41" si="98">ES39+ES40</f>
        <v>68391652.050419137</v>
      </c>
    </row>
    <row r="42" spans="2:149" s="107" customFormat="1" thickBot="1" x14ac:dyDescent="0.3">
      <c r="B42" s="110" t="s">
        <v>88</v>
      </c>
      <c r="C42" s="109">
        <v>11280958.064687917</v>
      </c>
      <c r="D42" s="109">
        <v>11800094.943484837</v>
      </c>
      <c r="E42" s="109">
        <v>11495286.514629569</v>
      </c>
      <c r="F42" s="109">
        <v>11428745.925761875</v>
      </c>
      <c r="G42" s="109">
        <v>11971390.236955019</v>
      </c>
      <c r="H42" s="109">
        <v>11824861.892463613</v>
      </c>
      <c r="I42" s="109">
        <v>11593090.891521869</v>
      </c>
      <c r="J42" s="109">
        <v>11780808.144766994</v>
      </c>
      <c r="K42" s="109">
        <v>11878191.052468972</v>
      </c>
      <c r="L42" s="109">
        <v>11787702.643916294</v>
      </c>
      <c r="M42" s="109">
        <v>12028649.936231386</v>
      </c>
      <c r="N42" s="109">
        <v>12332528.870647015</v>
      </c>
      <c r="O42" s="109">
        <v>11945185.923474347</v>
      </c>
      <c r="P42" s="109">
        <v>12057141.49294897</v>
      </c>
      <c r="Q42" s="109">
        <v>12267886.468394466</v>
      </c>
      <c r="R42" s="109">
        <v>12194130.935776047</v>
      </c>
      <c r="S42" s="109">
        <v>12052460.290618684</v>
      </c>
      <c r="T42" s="109">
        <v>12952713.080449579</v>
      </c>
      <c r="U42" s="109">
        <v>11975547.727160636</v>
      </c>
      <c r="V42" s="109">
        <v>12328834.918602847</v>
      </c>
      <c r="W42" s="109">
        <v>12542794.916440245</v>
      </c>
      <c r="X42" s="109">
        <v>12692242.278828738</v>
      </c>
      <c r="Y42" s="109">
        <v>12578523.769571679</v>
      </c>
      <c r="Z42" s="109">
        <v>12876568.108583419</v>
      </c>
      <c r="AA42" s="109">
        <v>12893498.335903382</v>
      </c>
      <c r="AB42" s="109">
        <v>12472588.922496025</v>
      </c>
      <c r="AC42" s="109">
        <v>12763227.396363866</v>
      </c>
      <c r="AD42" s="109">
        <v>12884883.376431972</v>
      </c>
      <c r="AE42" s="109">
        <v>12891166.081822418</v>
      </c>
      <c r="AF42" s="109">
        <v>12755053.913943531</v>
      </c>
      <c r="AG42" s="109">
        <v>13086003.035144951</v>
      </c>
      <c r="AH42" s="109">
        <v>13174006.28791533</v>
      </c>
      <c r="AI42" s="109">
        <v>13029467.30349786</v>
      </c>
      <c r="AJ42" s="109">
        <v>12543168.799175629</v>
      </c>
      <c r="AK42" s="109">
        <v>14758630.460491234</v>
      </c>
      <c r="AL42" s="109">
        <v>13177415.396520007</v>
      </c>
      <c r="AM42" s="109">
        <v>13012806.116316296</v>
      </c>
      <c r="AN42" s="109">
        <v>13578202.775223335</v>
      </c>
      <c r="AO42" s="109">
        <v>13176545.386625793</v>
      </c>
      <c r="AP42" s="109">
        <v>13616725.179214261</v>
      </c>
      <c r="AQ42" s="109">
        <v>13737871.876275172</v>
      </c>
      <c r="AR42" s="109">
        <v>13733242.389250048</v>
      </c>
      <c r="AS42" s="109">
        <v>13765432.693227233</v>
      </c>
      <c r="AT42" s="109">
        <v>13070438.549902471</v>
      </c>
      <c r="AU42" s="109">
        <v>14549143.895222533</v>
      </c>
      <c r="AV42" s="109">
        <v>13718802.12210099</v>
      </c>
      <c r="AW42" s="109">
        <v>13749870.379514324</v>
      </c>
      <c r="AX42" s="109">
        <v>13787695.594146384</v>
      </c>
      <c r="AY42" s="109">
        <v>14403877.749687223</v>
      </c>
      <c r="AZ42" s="109">
        <v>13803608.80645087</v>
      </c>
      <c r="BA42" s="109">
        <v>14267187.256493108</v>
      </c>
      <c r="BB42" s="109">
        <v>13892062.919676227</v>
      </c>
      <c r="BC42" s="109">
        <v>13762791.019160455</v>
      </c>
      <c r="BD42" s="109">
        <v>14142196.137305221</v>
      </c>
      <c r="BE42" s="109">
        <v>14223131.148475097</v>
      </c>
      <c r="BF42" s="109">
        <v>14143900.236206742</v>
      </c>
      <c r="BG42" s="109">
        <v>14133347.172285752</v>
      </c>
      <c r="BH42" s="109">
        <v>14523185.931330789</v>
      </c>
      <c r="BI42" s="109">
        <v>14316400.20000447</v>
      </c>
      <c r="BJ42" s="109">
        <v>14173422.922736943</v>
      </c>
      <c r="BK42" s="109">
        <v>14722029.113606717</v>
      </c>
      <c r="BL42" s="109">
        <v>14603964.954692559</v>
      </c>
      <c r="BM42" s="109">
        <v>14620551.161272814</v>
      </c>
      <c r="BN42" s="109">
        <v>14711414.425283046</v>
      </c>
      <c r="BO42" s="109">
        <v>14615554.257069264</v>
      </c>
      <c r="BP42" s="109">
        <v>14528102.527290041</v>
      </c>
      <c r="BQ42" s="109">
        <v>14788488.466428075</v>
      </c>
      <c r="BR42" s="109">
        <v>14825978.013712773</v>
      </c>
      <c r="BS42" s="109">
        <v>14761097.014386211</v>
      </c>
      <c r="BT42" s="109">
        <v>14721710.855452249</v>
      </c>
      <c r="BU42" s="109">
        <v>15254555.763604458</v>
      </c>
      <c r="BV42" s="109">
        <v>14812734.640593447</v>
      </c>
      <c r="BW42" s="109">
        <v>15006466.954946818</v>
      </c>
      <c r="BX42" s="109">
        <v>14989785.594360277</v>
      </c>
      <c r="BY42" s="109">
        <v>13419978.597088058</v>
      </c>
      <c r="BZ42" s="109">
        <v>12181969.063070409</v>
      </c>
      <c r="CA42" s="109">
        <v>13593759.80401711</v>
      </c>
      <c r="CB42" s="109">
        <v>14902761.309565116</v>
      </c>
      <c r="CC42" s="109">
        <v>15211908.739036564</v>
      </c>
      <c r="CD42" s="109">
        <v>15330835.7817978</v>
      </c>
      <c r="CE42" s="109">
        <v>15212370.295234708</v>
      </c>
      <c r="CF42" s="109">
        <v>15555450.047095742</v>
      </c>
      <c r="CG42" s="109">
        <v>15298332.245032003</v>
      </c>
      <c r="CH42" s="109">
        <v>15904567.909958953</v>
      </c>
      <c r="CI42" s="109">
        <v>15189771.494122822</v>
      </c>
      <c r="CJ42" s="109">
        <v>15914969.760716116</v>
      </c>
      <c r="CK42" s="109">
        <v>15829279.911890347</v>
      </c>
      <c r="CL42" s="109">
        <v>15959140.70412082</v>
      </c>
      <c r="CM42" s="109">
        <v>16126945.243029745</v>
      </c>
      <c r="CN42" s="109">
        <v>16371019.803801212</v>
      </c>
      <c r="CO42" s="109">
        <v>15917878.292188084</v>
      </c>
      <c r="CP42" s="109">
        <v>14916556.072130334</v>
      </c>
      <c r="CQ42" s="109">
        <v>16679964.057428973</v>
      </c>
      <c r="CR42" s="109">
        <v>16160194.240806259</v>
      </c>
      <c r="CS42" s="109">
        <v>16305590.640972555</v>
      </c>
      <c r="CT42" s="109">
        <v>16110746.310201576</v>
      </c>
      <c r="CU42" s="109">
        <v>15080119.109923724</v>
      </c>
      <c r="CV42" s="109">
        <v>15158030.379546924</v>
      </c>
      <c r="CW42" s="109">
        <v>17260149.472858839</v>
      </c>
      <c r="CX42" s="109">
        <v>16365909.866129477</v>
      </c>
      <c r="CY42" s="109">
        <v>16295706.210070418</v>
      </c>
      <c r="CZ42" s="109">
        <v>16293679.50381233</v>
      </c>
      <c r="DA42" s="109">
        <v>16824054.411992725</v>
      </c>
      <c r="DB42" s="109">
        <v>16783249.692590646</v>
      </c>
      <c r="DC42" s="109">
        <v>16542012.157790134</v>
      </c>
      <c r="DD42" s="109">
        <v>16714442.355016025</v>
      </c>
      <c r="DE42" s="109">
        <v>16919625.132160813</v>
      </c>
      <c r="DF42" s="109">
        <v>16583896.658242946</v>
      </c>
      <c r="DG42" s="109">
        <v>16701700.504157107</v>
      </c>
      <c r="DH42" s="109">
        <v>16933478.526856683</v>
      </c>
      <c r="DI42" s="109">
        <v>16985110.700939085</v>
      </c>
      <c r="DJ42" s="109">
        <v>16822333.670779526</v>
      </c>
      <c r="DK42" s="109">
        <v>16918610.460868407</v>
      </c>
      <c r="DL42" s="109">
        <v>17336732.325332925</v>
      </c>
      <c r="DM42" s="109">
        <v>17319980.345408451</v>
      </c>
      <c r="DN42" s="109">
        <v>17038590.06630088</v>
      </c>
      <c r="DO42" s="109">
        <v>17487558.983339563</v>
      </c>
      <c r="DP42" s="109">
        <v>17323511.933574427</v>
      </c>
      <c r="DQ42" s="109">
        <v>17038687.145585548</v>
      </c>
      <c r="DR42" s="109">
        <v>17566880.0778937</v>
      </c>
      <c r="DS42" s="109">
        <v>17637696.6943435</v>
      </c>
      <c r="DT42" s="109">
        <v>17598778.286004663</v>
      </c>
      <c r="DU42" s="109">
        <v>18130100.485383991</v>
      </c>
      <c r="DV42" s="109">
        <v>18095365.464429069</v>
      </c>
      <c r="DW42" s="109">
        <v>18389407.700480971</v>
      </c>
      <c r="DX42" s="109">
        <v>18078296.248615101</v>
      </c>
      <c r="DY42" s="109">
        <v>18078650.25583208</v>
      </c>
      <c r="DZ42" s="109">
        <v>18836977.269666918</v>
      </c>
      <c r="EA42" s="109">
        <v>18203323.284017198</v>
      </c>
      <c r="EB42" s="109">
        <v>18602102.505833142</v>
      </c>
      <c r="EC42" s="109">
        <v>18844637.515916742</v>
      </c>
      <c r="ED42" s="109">
        <v>19137057.273290563</v>
      </c>
      <c r="EE42" s="109">
        <v>19051536.263011329</v>
      </c>
      <c r="EF42" s="109">
        <v>19167194.259192783</v>
      </c>
      <c r="EG42" s="109">
        <v>17992431.857481398</v>
      </c>
      <c r="EH42" s="109">
        <v>20702700.115140151</v>
      </c>
      <c r="EI42" s="109">
        <v>19392399.087433767</v>
      </c>
      <c r="EJ42" s="109">
        <v>19624678.551259223</v>
      </c>
      <c r="EK42" s="109">
        <v>19460764.420193747</v>
      </c>
      <c r="EL42" s="109">
        <v>20069031.972401861</v>
      </c>
      <c r="EM42" s="109">
        <v>20006757.155145012</v>
      </c>
      <c r="EN42" s="109">
        <v>19976821.109660402</v>
      </c>
      <c r="EO42" s="109">
        <v>20341231.417899296</v>
      </c>
      <c r="EP42" s="109">
        <v>20129797.195938535</v>
      </c>
      <c r="EQ42" s="109">
        <v>19942962.896717262</v>
      </c>
      <c r="ER42" s="109">
        <v>20155761.667337347</v>
      </c>
      <c r="ES42" s="109">
        <v>19446469.907432307</v>
      </c>
    </row>
    <row r="43" spans="2:149" s="107" customFormat="1" thickBot="1" x14ac:dyDescent="0.3">
      <c r="B43" s="104" t="s">
        <v>89</v>
      </c>
      <c r="C43" s="119">
        <v>160291490.51792815</v>
      </c>
      <c r="D43" s="119">
        <v>164329603.46619371</v>
      </c>
      <c r="E43" s="119">
        <v>159929456.67772183</v>
      </c>
      <c r="F43" s="119">
        <v>164347952.24807259</v>
      </c>
      <c r="G43" s="119">
        <v>163020370.43549639</v>
      </c>
      <c r="H43" s="119">
        <v>164925475.34530711</v>
      </c>
      <c r="I43" s="119">
        <v>165223170.52301797</v>
      </c>
      <c r="J43" s="119">
        <v>165257032.6471841</v>
      </c>
      <c r="K43" s="119">
        <v>166069821.22610876</v>
      </c>
      <c r="L43" s="119">
        <v>167251462.2277689</v>
      </c>
      <c r="M43" s="119">
        <v>167081419.00180861</v>
      </c>
      <c r="N43" s="119">
        <v>167444068.07158992</v>
      </c>
      <c r="O43" s="119">
        <v>167421960.88033551</v>
      </c>
      <c r="P43" s="119">
        <v>168874070.08139974</v>
      </c>
      <c r="Q43" s="119">
        <v>167354088.51670381</v>
      </c>
      <c r="R43" s="119">
        <v>168766788.36926481</v>
      </c>
      <c r="S43" s="119">
        <v>167020266.97643447</v>
      </c>
      <c r="T43" s="119">
        <v>169098893.64402846</v>
      </c>
      <c r="U43" s="119">
        <v>167461859.71539009</v>
      </c>
      <c r="V43" s="119">
        <v>166910232.42985049</v>
      </c>
      <c r="W43" s="119">
        <v>169621943.05931249</v>
      </c>
      <c r="X43" s="119">
        <v>169607297.75824782</v>
      </c>
      <c r="Y43" s="119">
        <v>169611329.37598455</v>
      </c>
      <c r="Z43" s="119">
        <v>169986596.47969261</v>
      </c>
      <c r="AA43" s="119">
        <v>171203779.9431535</v>
      </c>
      <c r="AB43" s="119">
        <v>170505173.73993278</v>
      </c>
      <c r="AC43" s="119">
        <v>174488710.55231109</v>
      </c>
      <c r="AD43" s="119">
        <v>172757607.46896219</v>
      </c>
      <c r="AE43" s="119">
        <v>173924962.74337935</v>
      </c>
      <c r="AF43" s="119">
        <v>173138546.67087638</v>
      </c>
      <c r="AG43" s="119">
        <v>174005300.43821695</v>
      </c>
      <c r="AH43" s="119">
        <v>175660805.52217039</v>
      </c>
      <c r="AI43" s="119">
        <v>174366151.87632862</v>
      </c>
      <c r="AJ43" s="119">
        <v>173888755.84919116</v>
      </c>
      <c r="AK43" s="119">
        <v>178449283.28165412</v>
      </c>
      <c r="AL43" s="119">
        <v>175257696.0768854</v>
      </c>
      <c r="AM43" s="119">
        <v>177481329.11507395</v>
      </c>
      <c r="AN43" s="119">
        <v>177013721.88445726</v>
      </c>
      <c r="AO43" s="119">
        <v>177106363.03098884</v>
      </c>
      <c r="AP43" s="119">
        <v>176617051.71137822</v>
      </c>
      <c r="AQ43" s="119">
        <v>180753620.96324164</v>
      </c>
      <c r="AR43" s="119">
        <v>180223243.29215786</v>
      </c>
      <c r="AS43" s="119">
        <v>181329338.3527419</v>
      </c>
      <c r="AT43" s="119">
        <v>180742776.65907151</v>
      </c>
      <c r="AU43" s="119">
        <v>183019358.35081711</v>
      </c>
      <c r="AV43" s="119">
        <v>182795596.38190699</v>
      </c>
      <c r="AW43" s="119">
        <v>181348183.66417366</v>
      </c>
      <c r="AX43" s="119">
        <v>186639192.38236308</v>
      </c>
      <c r="AY43" s="119">
        <v>181918668.45678616</v>
      </c>
      <c r="AZ43" s="119">
        <v>182517890.80487573</v>
      </c>
      <c r="BA43" s="119">
        <v>183799292.60790896</v>
      </c>
      <c r="BB43" s="119">
        <v>183698159.42220151</v>
      </c>
      <c r="BC43" s="119">
        <v>181454155.36018324</v>
      </c>
      <c r="BD43" s="119">
        <v>184128250.01604733</v>
      </c>
      <c r="BE43" s="119">
        <v>183608553.76978832</v>
      </c>
      <c r="BF43" s="119">
        <v>184338669.60496381</v>
      </c>
      <c r="BG43" s="119">
        <v>184055103.77582723</v>
      </c>
      <c r="BH43" s="119">
        <v>185901443.41313052</v>
      </c>
      <c r="BI43" s="119">
        <v>184453912.59462544</v>
      </c>
      <c r="BJ43" s="119">
        <v>185015779.07718655</v>
      </c>
      <c r="BK43" s="119">
        <v>186146122.37348843</v>
      </c>
      <c r="BL43" s="119">
        <v>186970843.85653153</v>
      </c>
      <c r="BM43" s="119">
        <v>187471794.26778719</v>
      </c>
      <c r="BN43" s="119">
        <v>188916594.198717</v>
      </c>
      <c r="BO43" s="119">
        <v>189762331.67011732</v>
      </c>
      <c r="BP43" s="119">
        <v>188150658.83632067</v>
      </c>
      <c r="BQ43" s="119">
        <v>190059500.93376496</v>
      </c>
      <c r="BR43" s="119">
        <v>190995713.39257199</v>
      </c>
      <c r="BS43" s="119">
        <v>190985117.06288463</v>
      </c>
      <c r="BT43" s="119">
        <v>191729684.64820197</v>
      </c>
      <c r="BU43" s="119">
        <v>194414973.59551069</v>
      </c>
      <c r="BV43" s="119">
        <v>192770570.96183294</v>
      </c>
      <c r="BW43" s="119">
        <v>192366591.55910754</v>
      </c>
      <c r="BX43" s="119">
        <v>194039517.09942317</v>
      </c>
      <c r="BY43" s="119">
        <v>198057570.89486045</v>
      </c>
      <c r="BZ43" s="119">
        <v>176761205.4769381</v>
      </c>
      <c r="CA43" s="119">
        <v>178244351.80197859</v>
      </c>
      <c r="CB43" s="119">
        <v>195370052.33817738</v>
      </c>
      <c r="CC43" s="119">
        <v>200457432.75040138</v>
      </c>
      <c r="CD43" s="119">
        <v>206360481.81716987</v>
      </c>
      <c r="CE43" s="119">
        <v>206343732.63637087</v>
      </c>
      <c r="CF43" s="119">
        <v>210936558.94356367</v>
      </c>
      <c r="CG43" s="119">
        <v>210001522.91328406</v>
      </c>
      <c r="CH43" s="119">
        <v>207092175.87118143</v>
      </c>
      <c r="CI43" s="119">
        <v>208873116.8140156</v>
      </c>
      <c r="CJ43" s="119">
        <v>210253732.49766555</v>
      </c>
      <c r="CK43" s="119">
        <v>215906169.16594881</v>
      </c>
      <c r="CL43" s="119">
        <v>218430101.72846749</v>
      </c>
      <c r="CM43" s="119">
        <v>214899560.11194572</v>
      </c>
      <c r="CN43" s="119">
        <v>213379186.98546407</v>
      </c>
      <c r="CO43" s="119">
        <v>217608775.2168237</v>
      </c>
      <c r="CP43" s="119">
        <v>221008353.77395141</v>
      </c>
      <c r="CQ43" s="119">
        <v>217964818.89042807</v>
      </c>
      <c r="CR43" s="119">
        <v>215763180.62415743</v>
      </c>
      <c r="CS43" s="119">
        <v>218015501.12151703</v>
      </c>
      <c r="CT43" s="119">
        <v>226418985.14271703</v>
      </c>
      <c r="CU43" s="119">
        <v>248060810.04524097</v>
      </c>
      <c r="CV43" s="119">
        <v>224129735.67258134</v>
      </c>
      <c r="CW43" s="119">
        <v>223884064.57687354</v>
      </c>
      <c r="CX43" s="119">
        <v>224055058.38912389</v>
      </c>
      <c r="CY43" s="119">
        <v>217839796.99765176</v>
      </c>
      <c r="CZ43" s="119">
        <v>220356486.28020924</v>
      </c>
      <c r="DA43" s="119">
        <v>224890471.7296702</v>
      </c>
      <c r="DB43" s="119">
        <v>220553800.91257119</v>
      </c>
      <c r="DC43" s="119">
        <v>220302988.90234843</v>
      </c>
      <c r="DD43" s="119">
        <v>223196988.70163596</v>
      </c>
      <c r="DE43" s="119">
        <v>221598907.31771106</v>
      </c>
      <c r="DF43" s="119">
        <v>219860557.62991023</v>
      </c>
      <c r="DG43" s="119">
        <v>220448819.14073381</v>
      </c>
      <c r="DH43" s="119">
        <v>218535211.40055317</v>
      </c>
      <c r="DI43" s="119">
        <v>221673348.56333753</v>
      </c>
      <c r="DJ43" s="119">
        <v>220479389.41759518</v>
      </c>
      <c r="DK43" s="119">
        <v>225647331.69598976</v>
      </c>
      <c r="DL43" s="119">
        <v>224667287.44318166</v>
      </c>
      <c r="DM43" s="119">
        <v>224299288.41656026</v>
      </c>
      <c r="DN43" s="119">
        <v>225470740.89886114</v>
      </c>
      <c r="DO43" s="119">
        <v>225721396.42201206</v>
      </c>
      <c r="DP43" s="119">
        <v>227191740.55816621</v>
      </c>
      <c r="DQ43" s="119">
        <v>227365647.65633801</v>
      </c>
      <c r="DR43" s="119">
        <v>231582452.7075761</v>
      </c>
      <c r="DS43" s="119">
        <v>228891381.10066348</v>
      </c>
      <c r="DT43" s="119">
        <v>230715813.73938411</v>
      </c>
      <c r="DU43" s="119">
        <v>229626063.13177106</v>
      </c>
      <c r="DV43" s="119">
        <v>232339135.55328909</v>
      </c>
      <c r="DW43" s="119">
        <v>230868115.00828406</v>
      </c>
      <c r="DX43" s="119">
        <v>228999585.41803911</v>
      </c>
      <c r="DY43" s="119">
        <v>233085883.7737487</v>
      </c>
      <c r="DZ43" s="119">
        <v>235057779.42440066</v>
      </c>
      <c r="EA43" s="119">
        <v>233380825.35290053</v>
      </c>
      <c r="EB43" s="119">
        <v>234937958.96329674</v>
      </c>
      <c r="EC43" s="119">
        <v>238434121.85004616</v>
      </c>
      <c r="ED43" s="119">
        <v>238367103.3462925</v>
      </c>
      <c r="EE43" s="119">
        <v>241758074.42315379</v>
      </c>
      <c r="EF43" s="119">
        <v>242909526.49660322</v>
      </c>
      <c r="EG43" s="119">
        <v>241908531.42450058</v>
      </c>
      <c r="EH43" s="119">
        <v>247188700.75395194</v>
      </c>
      <c r="EI43" s="119">
        <v>244352928.4335666</v>
      </c>
      <c r="EJ43" s="119">
        <v>246935455.05488822</v>
      </c>
      <c r="EK43" s="119">
        <v>247805754.42941895</v>
      </c>
      <c r="EL43" s="119">
        <v>247211397.0026736</v>
      </c>
      <c r="EM43" s="119">
        <v>249722534.1694988</v>
      </c>
      <c r="EN43" s="119">
        <v>247904029.0456174</v>
      </c>
      <c r="EO43" s="119">
        <v>248749059.77872905</v>
      </c>
      <c r="EP43" s="119">
        <v>249572144.04745936</v>
      </c>
      <c r="EQ43" s="119">
        <v>244082068.23448312</v>
      </c>
      <c r="ER43" s="119">
        <v>246402911.73344576</v>
      </c>
      <c r="ES43" s="119">
        <v>248381928.4872748</v>
      </c>
    </row>
    <row r="44" spans="2:149" s="121" customFormat="1" ht="26.4" x14ac:dyDescent="0.25">
      <c r="B44" s="120" t="s">
        <v>1958</v>
      </c>
    </row>
    <row r="45" spans="2:149" s="121" customFormat="1" ht="14.4" x14ac:dyDescent="0.3">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CK36"/>
  <sheetViews>
    <sheetView showGridLines="0" zoomScale="80" zoomScaleNormal="80" workbookViewId="0">
      <pane xSplit="2" ySplit="5" topLeftCell="CC27" activePane="bottomRight" state="frozen"/>
      <selection sqref="A1:XFD1048576"/>
      <selection pane="topRight" sqref="A1:XFD1048576"/>
      <selection pane="bottomLeft" sqref="A1:XFD1048576"/>
      <selection pane="bottomRight" sqref="A1:XFD1048576"/>
    </sheetView>
  </sheetViews>
  <sheetFormatPr baseColWidth="10" defaultColWidth="11.44140625" defaultRowHeight="13.8" x14ac:dyDescent="0.25"/>
  <cols>
    <col min="1" max="1" width="1.5546875" style="69" customWidth="1"/>
    <col min="2" max="2" width="100.6640625" style="69" customWidth="1"/>
    <col min="3" max="3" width="9.33203125" style="69" bestFit="1" customWidth="1"/>
    <col min="4" max="4" width="8.6640625" style="69" bestFit="1" customWidth="1"/>
    <col min="5" max="5" width="10" style="69" bestFit="1" customWidth="1"/>
    <col min="6" max="6" width="8" style="69" bestFit="1" customWidth="1"/>
    <col min="7" max="8" width="8.6640625" style="69" bestFit="1" customWidth="1"/>
    <col min="9" max="9" width="8" style="69" bestFit="1" customWidth="1"/>
    <col min="10" max="10" width="9.44140625" style="69" bestFit="1" customWidth="1"/>
    <col min="11" max="11" width="9.33203125" style="69" bestFit="1" customWidth="1"/>
    <col min="12" max="12" width="8" style="69" bestFit="1" customWidth="1"/>
    <col min="13" max="13" width="8.6640625" style="69" bestFit="1" customWidth="1"/>
    <col min="14" max="14" width="8.5546875" style="69" bestFit="1" customWidth="1"/>
    <col min="15" max="15" width="9.33203125" style="69" bestFit="1" customWidth="1"/>
    <col min="16" max="16" width="8.6640625" style="69" bestFit="1" customWidth="1"/>
    <col min="17" max="17" width="10" style="69" bestFit="1" customWidth="1"/>
    <col min="18" max="18" width="8" style="69" bestFit="1" customWidth="1"/>
    <col min="19" max="20" width="8.6640625" style="69" bestFit="1" customWidth="1"/>
    <col min="21" max="21" width="8" style="69" bestFit="1" customWidth="1"/>
    <col min="22" max="22" width="9.44140625" style="69" bestFit="1" customWidth="1"/>
    <col min="23" max="23" width="9.33203125" style="69" bestFit="1" customWidth="1"/>
    <col min="24" max="24" width="8" style="69" bestFit="1" customWidth="1"/>
    <col min="25" max="25" width="8.6640625" style="69" bestFit="1" customWidth="1"/>
    <col min="26" max="26" width="8.5546875" style="69" bestFit="1" customWidth="1"/>
    <col min="27" max="27" width="9.33203125" style="69" bestFit="1" customWidth="1"/>
    <col min="28" max="28" width="8.6640625" style="69" bestFit="1" customWidth="1"/>
    <col min="29" max="29" width="10" style="69" bestFit="1" customWidth="1"/>
    <col min="30" max="30" width="8" style="69" bestFit="1" customWidth="1"/>
    <col min="31" max="32" width="8.6640625" style="69" bestFit="1" customWidth="1"/>
    <col min="33" max="33" width="8" style="69" bestFit="1" customWidth="1"/>
    <col min="34" max="34" width="9.44140625" style="69" bestFit="1" customWidth="1"/>
    <col min="35" max="35" width="9.33203125" style="69" bestFit="1" customWidth="1"/>
    <col min="36" max="36" width="8" style="69" bestFit="1" customWidth="1"/>
    <col min="37" max="37" width="8.6640625" style="69" bestFit="1" customWidth="1"/>
    <col min="38" max="38" width="8.5546875" style="69" bestFit="1" customWidth="1"/>
    <col min="39" max="39" width="9.33203125" style="69" bestFit="1" customWidth="1"/>
    <col min="40" max="40" width="8.6640625" style="69" bestFit="1" customWidth="1"/>
    <col min="41" max="41" width="10" style="69" bestFit="1" customWidth="1"/>
    <col min="42" max="42" width="8" style="69" bestFit="1" customWidth="1"/>
    <col min="43" max="44" width="8.6640625" style="69" bestFit="1" customWidth="1"/>
    <col min="45" max="45" width="8" style="69" bestFit="1" customWidth="1"/>
    <col min="46" max="46" width="9.44140625" style="69" bestFit="1" customWidth="1"/>
    <col min="47" max="47" width="9.33203125" style="69" bestFit="1" customWidth="1"/>
    <col min="48" max="48" width="8" style="69" bestFit="1" customWidth="1"/>
    <col min="49" max="49" width="8.6640625" style="69" bestFit="1" customWidth="1"/>
    <col min="50" max="50" width="8.5546875" style="69" bestFit="1" customWidth="1"/>
    <col min="51" max="51" width="9.33203125" style="69" bestFit="1" customWidth="1"/>
    <col min="52" max="52" width="8.6640625" style="69" bestFit="1" customWidth="1"/>
    <col min="53" max="53" width="10" style="69" bestFit="1" customWidth="1"/>
    <col min="54" max="54" width="8" style="69" bestFit="1" customWidth="1"/>
    <col min="55" max="56" width="8.6640625" style="69" bestFit="1" customWidth="1"/>
    <col min="57" max="57" width="8" style="69" bestFit="1" customWidth="1"/>
    <col min="58" max="60" width="9.44140625" style="69" bestFit="1" customWidth="1"/>
    <col min="61" max="63" width="9.33203125" style="69" customWidth="1"/>
    <col min="64" max="89" width="10.44140625" style="69" customWidth="1"/>
    <col min="90" max="16384" width="11.44140625" style="69"/>
  </cols>
  <sheetData>
    <row r="1" spans="2:89" s="77" customFormat="1" ht="68.25" customHeight="1" x14ac:dyDescent="0.3">
      <c r="B1" s="49" t="s">
        <v>1956</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row>
    <row r="2" spans="2:89" s="78" customFormat="1" ht="17.399999999999999" x14ac:dyDescent="0.3">
      <c r="B2" s="51" t="s">
        <v>2580</v>
      </c>
    </row>
    <row r="3" spans="2:89" s="78" customFormat="1" ht="17.399999999999999" x14ac:dyDescent="0.3">
      <c r="B3" s="53" t="s">
        <v>1826</v>
      </c>
    </row>
    <row r="5" spans="2:89" ht="20.100000000000001" customHeight="1" x14ac:dyDescent="0.25">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K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c r="CG5" s="80">
        <f t="shared" si="1"/>
        <v>45962</v>
      </c>
      <c r="CH5" s="80">
        <f t="shared" si="1"/>
        <v>45992</v>
      </c>
      <c r="CI5" s="80">
        <f t="shared" si="1"/>
        <v>46023</v>
      </c>
      <c r="CJ5" s="80">
        <f t="shared" si="1"/>
        <v>46054</v>
      </c>
      <c r="CK5" s="80">
        <f t="shared" si="1"/>
        <v>46082</v>
      </c>
    </row>
    <row r="6" spans="2:89" ht="20.25" customHeight="1" x14ac:dyDescent="0.25">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0</v>
      </c>
      <c r="BJ6" s="64">
        <v>0</v>
      </c>
      <c r="BK6" s="64">
        <v>0</v>
      </c>
      <c r="BL6" s="64">
        <v>0</v>
      </c>
      <c r="BM6" s="64">
        <v>0</v>
      </c>
      <c r="BN6" s="64">
        <v>3.2210751452765862E-5</v>
      </c>
      <c r="BO6" s="64">
        <v>3.3506617728384924E-5</v>
      </c>
      <c r="BP6" s="64">
        <v>3.5918919351951573E-5</v>
      </c>
      <c r="BQ6" s="64">
        <v>1.2224210900746435E-4</v>
      </c>
      <c r="BR6" s="64">
        <v>1.4304826610356258E-4</v>
      </c>
      <c r="BS6" s="64">
        <v>1.4937812071957879E-4</v>
      </c>
      <c r="BT6" s="64">
        <v>2.2586055784423742E-4</v>
      </c>
      <c r="BU6" s="64">
        <v>2.3834928805666067E-4</v>
      </c>
      <c r="BV6" s="64">
        <v>2.5728463516982991E-4</v>
      </c>
      <c r="BW6" s="64">
        <v>4.9061492242685745E-4</v>
      </c>
      <c r="BX6" s="64">
        <v>4.0031369134774231E-4</v>
      </c>
      <c r="BY6" s="64">
        <v>4.8189423630207173E-4</v>
      </c>
      <c r="BZ6" s="64">
        <v>4.6687539791734345E-4</v>
      </c>
      <c r="CA6" s="64">
        <v>5.0606444754186519E-4</v>
      </c>
      <c r="CB6" s="64">
        <v>6.4691653349280287E-4</v>
      </c>
      <c r="CC6" s="64">
        <v>7.5413771527044204E-4</v>
      </c>
      <c r="CD6" s="64">
        <v>8.7164789390636876E-4</v>
      </c>
      <c r="CE6" s="64">
        <v>1.1199601102656054E-3</v>
      </c>
      <c r="CF6" s="64">
        <v>1.3117517159380032E-3</v>
      </c>
      <c r="CG6" s="64">
        <v>1.6557215334598308E-3</v>
      </c>
      <c r="CH6" s="64">
        <v>2.5054269257223094E-3</v>
      </c>
      <c r="CI6" s="64">
        <v>4.0791963154664934E-3</v>
      </c>
      <c r="CJ6" s="64">
        <v>5.4114507512761367E-3</v>
      </c>
      <c r="CK6" s="64">
        <v>1.1981966118477017E-2</v>
      </c>
    </row>
    <row r="7" spans="2:89" ht="20.25" customHeight="1" x14ac:dyDescent="0.25">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0</v>
      </c>
      <c r="BJ7" s="64">
        <v>0</v>
      </c>
      <c r="BK7" s="64">
        <v>0</v>
      </c>
      <c r="BL7" s="64">
        <v>0</v>
      </c>
      <c r="BM7" s="64">
        <v>0</v>
      </c>
      <c r="BN7" s="64">
        <v>6.4239399125920471E-5</v>
      </c>
      <c r="BO7" s="64">
        <v>2.4675943905139164E-4</v>
      </c>
      <c r="BP7" s="64">
        <v>2.6916861654302515E-4</v>
      </c>
      <c r="BQ7" s="64">
        <v>3.4650786712053794E-4</v>
      </c>
      <c r="BR7" s="64">
        <v>4.2686813867320872E-4</v>
      </c>
      <c r="BS7" s="64">
        <v>5.7345446087286867E-4</v>
      </c>
      <c r="BT7" s="64">
        <v>7.8403810332594581E-4</v>
      </c>
      <c r="BU7" s="64">
        <v>9.2459288355595248E-4</v>
      </c>
      <c r="BV7" s="64">
        <v>1.1202205208105109E-3</v>
      </c>
      <c r="BW7" s="64">
        <v>1.4508279296712168E-3</v>
      </c>
      <c r="BX7" s="64">
        <v>1.840607035174191E-3</v>
      </c>
      <c r="BY7" s="64">
        <v>2.2509820458813667E-3</v>
      </c>
      <c r="BZ7" s="64">
        <v>2.0779308722933543E-3</v>
      </c>
      <c r="CA7" s="64">
        <v>2.5027840796769674E-3</v>
      </c>
      <c r="CB7" s="64">
        <v>2.4046049738353226E-3</v>
      </c>
      <c r="CC7" s="64">
        <v>2.595823921798468E-3</v>
      </c>
      <c r="CD7" s="64">
        <v>3.419886691347962E-3</v>
      </c>
      <c r="CE7" s="64">
        <v>3.5891042402966811E-3</v>
      </c>
      <c r="CF7" s="64">
        <v>4.0742463336824741E-3</v>
      </c>
      <c r="CG7" s="64">
        <v>6.1423985404509551E-3</v>
      </c>
      <c r="CH7" s="64">
        <v>8.9295136246734241E-3</v>
      </c>
      <c r="CI7" s="64">
        <v>1.6167554704677567E-2</v>
      </c>
      <c r="CJ7" s="64">
        <v>2.2217857729699197E-2</v>
      </c>
      <c r="CK7" s="64">
        <v>3.7355916030996417E-2</v>
      </c>
    </row>
    <row r="8" spans="2:89" ht="20.25" customHeight="1" x14ac:dyDescent="0.25">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0</v>
      </c>
      <c r="BK8" s="82">
        <v>0</v>
      </c>
      <c r="BL8" s="82">
        <v>0</v>
      </c>
      <c r="BM8" s="82">
        <v>0</v>
      </c>
      <c r="BN8" s="82">
        <v>1.681489975506878E-4</v>
      </c>
      <c r="BO8" s="82">
        <v>2.3021624251384765E-5</v>
      </c>
      <c r="BP8" s="82">
        <v>0</v>
      </c>
      <c r="BQ8" s="82">
        <v>1.6784622738019728E-4</v>
      </c>
      <c r="BR8" s="82">
        <v>0</v>
      </c>
      <c r="BS8" s="82">
        <v>2.0401955072557598E-4</v>
      </c>
      <c r="BT8" s="82">
        <v>7.2338942688676688E-4</v>
      </c>
      <c r="BU8" s="82">
        <v>6.9344964655404517E-4</v>
      </c>
      <c r="BV8" s="82">
        <v>3.6561456320316488E-4</v>
      </c>
      <c r="BW8" s="82">
        <v>1.166309568884305E-3</v>
      </c>
      <c r="BX8" s="82">
        <v>4.8586091375235618E-4</v>
      </c>
      <c r="BY8" s="82">
        <v>2.1238373955156931E-4</v>
      </c>
      <c r="BZ8" s="82">
        <v>3.3846997207986895E-4</v>
      </c>
      <c r="CA8" s="82">
        <v>1.9143226236413291E-3</v>
      </c>
      <c r="CB8" s="82">
        <v>3.0967864394138012E-4</v>
      </c>
      <c r="CC8" s="82">
        <v>1.8731010661228176E-3</v>
      </c>
      <c r="CD8" s="82">
        <v>2.5937343143833669E-3</v>
      </c>
      <c r="CE8" s="82">
        <v>2.3338653393063513E-3</v>
      </c>
      <c r="CF8" s="82">
        <v>3.8144629480916237E-3</v>
      </c>
      <c r="CG8" s="82">
        <v>3.6352740190619404E-3</v>
      </c>
      <c r="CH8" s="82">
        <v>5.9632818078472205E-3</v>
      </c>
      <c r="CI8" s="82">
        <v>2.1579545581781101E-2</v>
      </c>
      <c r="CJ8" s="82">
        <v>3.4119498076516708E-2</v>
      </c>
      <c r="CK8" s="82">
        <v>5.4783717321646108E-2</v>
      </c>
    </row>
    <row r="9" spans="2:89" ht="20.25" customHeight="1" x14ac:dyDescent="0.25">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0</v>
      </c>
      <c r="BJ9" s="84">
        <v>0</v>
      </c>
      <c r="BK9" s="84">
        <v>0</v>
      </c>
      <c r="BL9" s="84">
        <v>0</v>
      </c>
      <c r="BM9" s="84">
        <v>0</v>
      </c>
      <c r="BN9" s="84">
        <v>5.1436399676640931E-5</v>
      </c>
      <c r="BO9" s="84">
        <v>9.8734066366068518E-5</v>
      </c>
      <c r="BP9" s="84">
        <v>1.0369526381848182E-4</v>
      </c>
      <c r="BQ9" s="84">
        <v>1.9438550141304134E-4</v>
      </c>
      <c r="BR9" s="84">
        <v>2.2687335590987345E-4</v>
      </c>
      <c r="BS9" s="84">
        <v>2.7649750738611978E-4</v>
      </c>
      <c r="BT9" s="84">
        <v>4.2187235513058141E-4</v>
      </c>
      <c r="BU9" s="84">
        <v>4.6447179351116752E-4</v>
      </c>
      <c r="BV9" s="84">
        <v>5.0238046938955172E-4</v>
      </c>
      <c r="BW9" s="84">
        <v>7.9177603674995822E-4</v>
      </c>
      <c r="BX9" s="84">
        <v>8.0130570443914806E-4</v>
      </c>
      <c r="BY9" s="84">
        <v>9.4961941843352271E-4</v>
      </c>
      <c r="BZ9" s="84">
        <v>9.3025755770059781E-4</v>
      </c>
      <c r="CA9" s="84">
        <v>1.1115382162640852E-3</v>
      </c>
      <c r="CB9" s="84">
        <v>1.1052759075045326E-3</v>
      </c>
      <c r="CC9" s="84">
        <v>1.3145296099890125E-3</v>
      </c>
      <c r="CD9" s="84">
        <v>1.6398909025976405E-3</v>
      </c>
      <c r="CE9" s="84">
        <v>1.8262511757647371E-3</v>
      </c>
      <c r="CF9" s="84">
        <v>2.1802642629833446E-3</v>
      </c>
      <c r="CG9" s="84">
        <v>2.9050617992008032E-3</v>
      </c>
      <c r="CH9" s="84">
        <v>4.2635168078846153E-3</v>
      </c>
      <c r="CI9" s="84">
        <v>7.9030280680674192E-3</v>
      </c>
      <c r="CJ9" s="84">
        <v>1.0701095855308651E-2</v>
      </c>
      <c r="CK9" s="84">
        <v>2.0010588016486697E-2</v>
      </c>
    </row>
    <row r="10" spans="2:89" ht="20.25" customHeight="1" x14ac:dyDescent="0.25">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4.2366721578979138E-5</v>
      </c>
      <c r="BO10" s="82">
        <v>5.7163684743732901E-5</v>
      </c>
      <c r="BP10" s="82">
        <v>2.3972638673264157E-5</v>
      </c>
      <c r="BQ10" s="82">
        <v>1.222762142660816E-4</v>
      </c>
      <c r="BR10" s="82">
        <v>1.5472443655362156E-4</v>
      </c>
      <c r="BS10" s="82">
        <v>2.9686647857962711E-4</v>
      </c>
      <c r="BT10" s="82">
        <v>3.5907991091588265E-4</v>
      </c>
      <c r="BU10" s="82">
        <v>2.464853798644917E-4</v>
      </c>
      <c r="BV10" s="82">
        <v>3.1739754357329453E-4</v>
      </c>
      <c r="BW10" s="82">
        <v>9.790905247306636E-4</v>
      </c>
      <c r="BX10" s="82">
        <v>9.8176155137608134E-4</v>
      </c>
      <c r="BY10" s="82">
        <v>6.9417678333483224E-4</v>
      </c>
      <c r="BZ10" s="82">
        <v>1.1886058695416146E-3</v>
      </c>
      <c r="CA10" s="82">
        <v>1.0371066908645421E-3</v>
      </c>
      <c r="CB10" s="82">
        <v>1.2007446334143523E-3</v>
      </c>
      <c r="CC10" s="82">
        <v>1.7007115491478597E-3</v>
      </c>
      <c r="CD10" s="82">
        <v>1.2424014076459766E-3</v>
      </c>
      <c r="CE10" s="82">
        <v>1.9469041820929789E-3</v>
      </c>
      <c r="CF10" s="82">
        <v>2.3618654332770994E-3</v>
      </c>
      <c r="CG10" s="82">
        <v>2.7534827219826141E-3</v>
      </c>
      <c r="CH10" s="82">
        <v>5.044837510605138E-3</v>
      </c>
      <c r="CI10" s="82">
        <v>9.0706807021756486E-3</v>
      </c>
      <c r="CJ10" s="82">
        <v>1.1926237258967909E-2</v>
      </c>
      <c r="CK10" s="82">
        <v>2.6311876416193369E-2</v>
      </c>
    </row>
    <row r="11" spans="2:89" ht="20.25" customHeight="1" x14ac:dyDescent="0.25">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0</v>
      </c>
      <c r="BK11" s="82">
        <v>0</v>
      </c>
      <c r="BL11" s="82">
        <v>0</v>
      </c>
      <c r="BM11" s="82">
        <v>0</v>
      </c>
      <c r="BN11" s="82">
        <v>5.3210301440786978E-5</v>
      </c>
      <c r="BO11" s="82">
        <v>3.0842166271805027E-5</v>
      </c>
      <c r="BP11" s="82">
        <v>1.9042759157428257E-4</v>
      </c>
      <c r="BQ11" s="82">
        <v>8.7209299292512199E-5</v>
      </c>
      <c r="BR11" s="82">
        <v>2.7069690751369002E-4</v>
      </c>
      <c r="BS11" s="82">
        <v>2.2059063101576015E-4</v>
      </c>
      <c r="BT11" s="82">
        <v>1.568460564897789E-3</v>
      </c>
      <c r="BU11" s="82">
        <v>9.2064029969507466E-4</v>
      </c>
      <c r="BV11" s="82">
        <v>8.0458568839891775E-4</v>
      </c>
      <c r="BW11" s="82">
        <v>1.1556161270771526E-3</v>
      </c>
      <c r="BX11" s="82">
        <v>8.667890777760423E-4</v>
      </c>
      <c r="BY11" s="82">
        <v>6.370118962739646E-4</v>
      </c>
      <c r="BZ11" s="82">
        <v>1.5092840932453555E-3</v>
      </c>
      <c r="CA11" s="82">
        <v>1.1724359258995509E-3</v>
      </c>
      <c r="CB11" s="82">
        <v>1.6678148037874152E-3</v>
      </c>
      <c r="CC11" s="82">
        <v>2.326396322288371E-3</v>
      </c>
      <c r="CD11" s="82">
        <v>1.983192103573117E-3</v>
      </c>
      <c r="CE11" s="82">
        <v>3.412692926254568E-3</v>
      </c>
      <c r="CF11" s="82">
        <v>4.7646830194338907E-3</v>
      </c>
      <c r="CG11" s="82">
        <v>5.1723881968215313E-3</v>
      </c>
      <c r="CH11" s="82">
        <v>8.8911804999114441E-3</v>
      </c>
      <c r="CI11" s="82">
        <v>1.5098261127272306E-2</v>
      </c>
      <c r="CJ11" s="82">
        <v>3.2097026475229606E-2</v>
      </c>
      <c r="CK11" s="82">
        <v>0.10964768687867177</v>
      </c>
    </row>
    <row r="12" spans="2:89" ht="20.25" customHeight="1" x14ac:dyDescent="0.25">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0</v>
      </c>
      <c r="BJ12" s="82">
        <v>0</v>
      </c>
      <c r="BK12" s="82">
        <v>0</v>
      </c>
      <c r="BL12" s="82">
        <v>0</v>
      </c>
      <c r="BM12" s="82">
        <v>0</v>
      </c>
      <c r="BN12" s="82">
        <v>7.1270374537579784E-6</v>
      </c>
      <c r="BO12" s="82">
        <v>5.0570643628899958E-5</v>
      </c>
      <c r="BP12" s="82">
        <v>1.2429154266158093E-4</v>
      </c>
      <c r="BQ12" s="82">
        <v>1.8488535313876397E-4</v>
      </c>
      <c r="BR12" s="82">
        <v>2.2494403429051957E-4</v>
      </c>
      <c r="BS12" s="82">
        <v>5.6747300763038133E-4</v>
      </c>
      <c r="BT12" s="82">
        <v>4.7991702054317464E-4</v>
      </c>
      <c r="BU12" s="82">
        <v>3.7259690004276536E-4</v>
      </c>
      <c r="BV12" s="82">
        <v>1.4088816265145354E-4</v>
      </c>
      <c r="BW12" s="82">
        <v>1.0910868200297852E-3</v>
      </c>
      <c r="BX12" s="82">
        <v>7.4890851041886641E-4</v>
      </c>
      <c r="BY12" s="82">
        <v>6.7712317403723077E-4</v>
      </c>
      <c r="BZ12" s="82">
        <v>7.8164425757432099E-4</v>
      </c>
      <c r="CA12" s="82">
        <v>9.6748916925104567E-4</v>
      </c>
      <c r="CB12" s="82">
        <v>1.2894210701825948E-3</v>
      </c>
      <c r="CC12" s="82">
        <v>1.3096920141995039E-3</v>
      </c>
      <c r="CD12" s="82">
        <v>1.3271078787175927E-3</v>
      </c>
      <c r="CE12" s="82">
        <v>2.4319258483997963E-3</v>
      </c>
      <c r="CF12" s="82">
        <v>2.9716120073763896E-3</v>
      </c>
      <c r="CG12" s="82">
        <v>3.751758727123411E-3</v>
      </c>
      <c r="CH12" s="82">
        <v>6.8677071394356304E-3</v>
      </c>
      <c r="CI12" s="82">
        <v>8.9952973535649683E-3</v>
      </c>
      <c r="CJ12" s="82">
        <v>1.6326242365250598E-2</v>
      </c>
      <c r="CK12" s="82">
        <v>4.4743933316532702E-2</v>
      </c>
    </row>
    <row r="13" spans="2:89" ht="20.25" customHeight="1" x14ac:dyDescent="0.25">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4.3615418349629564E-5</v>
      </c>
      <c r="BO13" s="82">
        <v>0</v>
      </c>
      <c r="BP13" s="82">
        <v>5.113053824179481E-5</v>
      </c>
      <c r="BQ13" s="82">
        <v>1.6694492043467513E-4</v>
      </c>
      <c r="BR13" s="82">
        <v>5.7154699386163799E-5</v>
      </c>
      <c r="BS13" s="82">
        <v>6.0620134872069187E-5</v>
      </c>
      <c r="BT13" s="82">
        <v>2.4660163971534921E-4</v>
      </c>
      <c r="BU13" s="82">
        <v>9.4508748835098189E-4</v>
      </c>
      <c r="BV13" s="82">
        <v>3.8737244944941907E-4</v>
      </c>
      <c r="BW13" s="82">
        <v>5.9575851945625757E-4</v>
      </c>
      <c r="BX13" s="82">
        <v>6.7336176971810602E-4</v>
      </c>
      <c r="BY13" s="82">
        <v>6.8298880340122992E-4</v>
      </c>
      <c r="BZ13" s="82">
        <v>9.7566475964527832E-4</v>
      </c>
      <c r="CA13" s="82">
        <v>1.4808648831070581E-3</v>
      </c>
      <c r="CB13" s="82">
        <v>2.3385808033105082E-3</v>
      </c>
      <c r="CC13" s="82">
        <v>2.57559105702998E-3</v>
      </c>
      <c r="CD13" s="82">
        <v>1.7515325731187747E-3</v>
      </c>
      <c r="CE13" s="82">
        <v>2.4267386614094111E-3</v>
      </c>
      <c r="CF13" s="82">
        <v>3.6901686755992369E-3</v>
      </c>
      <c r="CG13" s="82">
        <v>8.8475821662579168E-3</v>
      </c>
      <c r="CH13" s="82">
        <v>1.1575813543673208E-2</v>
      </c>
      <c r="CI13" s="82">
        <v>1.239424222495944E-2</v>
      </c>
      <c r="CJ13" s="82">
        <v>2.0974425763238935E-2</v>
      </c>
      <c r="CK13" s="82">
        <v>4.0030003750870735E-2</v>
      </c>
    </row>
    <row r="14" spans="2:89" s="92" customFormat="1" ht="20.25" customHeight="1" x14ac:dyDescent="0.25">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0</v>
      </c>
      <c r="BJ14" s="84">
        <v>0</v>
      </c>
      <c r="BK14" s="84">
        <v>0</v>
      </c>
      <c r="BL14" s="84">
        <v>0</v>
      </c>
      <c r="BM14" s="84">
        <v>0</v>
      </c>
      <c r="BN14" s="84">
        <v>4.4551056096908681E-5</v>
      </c>
      <c r="BO14" s="84">
        <v>3.4149661631621697E-5</v>
      </c>
      <c r="BP14" s="84">
        <v>1.4770437738431674E-4</v>
      </c>
      <c r="BQ14" s="84">
        <v>1.1231512144327382E-4</v>
      </c>
      <c r="BR14" s="84">
        <v>2.2783318415586784E-4</v>
      </c>
      <c r="BS14" s="84">
        <v>2.666052317599199E-4</v>
      </c>
      <c r="BT14" s="84">
        <v>1.154686522798487E-3</v>
      </c>
      <c r="BU14" s="84">
        <v>7.5824681090841395E-4</v>
      </c>
      <c r="BV14" s="84">
        <v>6.1769269212619271E-4</v>
      </c>
      <c r="BW14" s="84">
        <v>1.0602780199704398E-3</v>
      </c>
      <c r="BX14" s="84">
        <v>8.4384169603857195E-4</v>
      </c>
      <c r="BY14" s="84">
        <v>6.5476272140330138E-4</v>
      </c>
      <c r="BZ14" s="84">
        <v>1.3142300040902555E-3</v>
      </c>
      <c r="CA14" s="84">
        <v>1.1590706933375383E-3</v>
      </c>
      <c r="CB14" s="84">
        <v>1.6191521998907277E-3</v>
      </c>
      <c r="CC14" s="84">
        <v>2.1323823763461647E-3</v>
      </c>
      <c r="CD14" s="84">
        <v>1.7651393913380442E-3</v>
      </c>
      <c r="CE14" s="84">
        <v>2.9969341783950831E-3</v>
      </c>
      <c r="CF14" s="84">
        <v>4.1061010573371082E-3</v>
      </c>
      <c r="CG14" s="84">
        <v>4.8894775366352672E-3</v>
      </c>
      <c r="CH14" s="84">
        <v>8.2786459452370842E-3</v>
      </c>
      <c r="CI14" s="84">
        <v>1.3239963188233617E-2</v>
      </c>
      <c r="CJ14" s="84">
        <v>2.6068812129826036E-2</v>
      </c>
      <c r="CK14" s="84">
        <v>8.2524050286054251E-2</v>
      </c>
    </row>
    <row r="15" spans="2:89" ht="20.25" customHeight="1" x14ac:dyDescent="0.25">
      <c r="B15" s="85" t="s">
        <v>121</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v>
      </c>
      <c r="BK15" s="86">
        <v>0</v>
      </c>
      <c r="BL15" s="86">
        <v>0</v>
      </c>
      <c r="BM15" s="86">
        <v>0</v>
      </c>
      <c r="BN15" s="86">
        <v>0</v>
      </c>
      <c r="BO15" s="86">
        <v>3.6689375344756137E-4</v>
      </c>
      <c r="BP15" s="86">
        <v>0</v>
      </c>
      <c r="BQ15" s="86">
        <v>0</v>
      </c>
      <c r="BR15" s="86">
        <v>4.1231675921893363E-4</v>
      </c>
      <c r="BS15" s="86">
        <v>3.6261328450537533E-4</v>
      </c>
      <c r="BT15" s="86">
        <v>1.6076194014735812E-4</v>
      </c>
      <c r="BU15" s="86">
        <v>2.0759929681890554E-4</v>
      </c>
      <c r="BV15" s="86">
        <v>1.4753047735818203E-3</v>
      </c>
      <c r="BW15" s="86">
        <v>1.2920806176530686E-3</v>
      </c>
      <c r="BX15" s="86">
        <v>2.23383727935067E-4</v>
      </c>
      <c r="BY15" s="86">
        <v>4.6736426613147586E-4</v>
      </c>
      <c r="BZ15" s="86">
        <v>5.1356480839426233E-4</v>
      </c>
      <c r="CA15" s="86">
        <v>6.1754460830054647E-4</v>
      </c>
      <c r="CB15" s="86">
        <v>1.4060820328052337E-3</v>
      </c>
      <c r="CC15" s="86">
        <v>3.5896392834882107E-3</v>
      </c>
      <c r="CD15" s="86">
        <v>1.9750516366421333E-3</v>
      </c>
      <c r="CE15" s="86">
        <v>2.1150032755308246E-3</v>
      </c>
      <c r="CF15" s="86">
        <v>1.9894472045038913E-3</v>
      </c>
      <c r="CG15" s="86">
        <v>5.4353746228805733E-3</v>
      </c>
      <c r="CH15" s="86">
        <v>4.2613087337193267E-3</v>
      </c>
      <c r="CI15" s="86">
        <v>9.0893502839006768E-3</v>
      </c>
      <c r="CJ15" s="86">
        <v>1.3351229737834203E-2</v>
      </c>
      <c r="CK15" s="86">
        <v>2.8395007804568051E-2</v>
      </c>
    </row>
    <row r="16" spans="2:89" ht="20.25" customHeight="1" x14ac:dyDescent="0.25">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0</v>
      </c>
      <c r="BJ16" s="86">
        <v>0</v>
      </c>
      <c r="BK16" s="86">
        <v>0</v>
      </c>
      <c r="BL16" s="86">
        <v>0</v>
      </c>
      <c r="BM16" s="86">
        <v>0</v>
      </c>
      <c r="BN16" s="86">
        <v>0</v>
      </c>
      <c r="BO16" s="86">
        <v>1.7831260290979145E-5</v>
      </c>
      <c r="BP16" s="86">
        <v>0</v>
      </c>
      <c r="BQ16" s="86">
        <v>9.2595260679839697E-5</v>
      </c>
      <c r="BR16" s="86">
        <v>1.6075412202321004E-4</v>
      </c>
      <c r="BS16" s="86">
        <v>4.0232115830396431E-4</v>
      </c>
      <c r="BT16" s="86">
        <v>3.4772448840492132E-4</v>
      </c>
      <c r="BU16" s="86">
        <v>3.4697025864627307E-4</v>
      </c>
      <c r="BV16" s="86">
        <v>6.0446932081359428E-4</v>
      </c>
      <c r="BW16" s="86">
        <v>7.4619330145320184E-4</v>
      </c>
      <c r="BX16" s="86">
        <v>5.1932810103694216E-4</v>
      </c>
      <c r="BY16" s="86">
        <v>1.2054447143285962E-3</v>
      </c>
      <c r="BZ16" s="86">
        <v>1.1519073652423995E-3</v>
      </c>
      <c r="CA16" s="86">
        <v>1.9059596178376825E-3</v>
      </c>
      <c r="CB16" s="86">
        <v>1.8958311346912726E-3</v>
      </c>
      <c r="CC16" s="86">
        <v>2.3815264726079199E-3</v>
      </c>
      <c r="CD16" s="86">
        <v>3.365312333935222E-3</v>
      </c>
      <c r="CE16" s="86">
        <v>3.0373307724389509E-3</v>
      </c>
      <c r="CF16" s="86">
        <v>3.9413178554783546E-3</v>
      </c>
      <c r="CG16" s="86">
        <v>4.9315700793226558E-3</v>
      </c>
      <c r="CH16" s="86">
        <v>7.1321013321796745E-3</v>
      </c>
      <c r="CI16" s="86">
        <v>1.0977697529132247E-2</v>
      </c>
      <c r="CJ16" s="86">
        <v>1.3924003870535273E-2</v>
      </c>
      <c r="CK16" s="86">
        <v>2.6531345733694867E-2</v>
      </c>
    </row>
    <row r="17" spans="2:89" ht="20.25" customHeight="1" x14ac:dyDescent="0.25">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0</v>
      </c>
      <c r="BJ17" s="86">
        <v>0</v>
      </c>
      <c r="BK17" s="86">
        <v>0</v>
      </c>
      <c r="BL17" s="86">
        <v>0</v>
      </c>
      <c r="BM17" s="86">
        <v>0</v>
      </c>
      <c r="BN17" s="86">
        <v>2.7170805818377275E-4</v>
      </c>
      <c r="BO17" s="86">
        <v>4.0746963248161627E-4</v>
      </c>
      <c r="BP17" s="86">
        <v>7.0722879935991578E-4</v>
      </c>
      <c r="BQ17" s="86">
        <v>1.6295001541115628E-3</v>
      </c>
      <c r="BR17" s="86">
        <v>1.9028202488482471E-3</v>
      </c>
      <c r="BS17" s="86">
        <v>2.2598832064275598E-3</v>
      </c>
      <c r="BT17" s="86">
        <v>2.5780962784829331E-3</v>
      </c>
      <c r="BU17" s="86">
        <v>2.9728985478536529E-3</v>
      </c>
      <c r="BV17" s="86">
        <v>3.155906464830327E-3</v>
      </c>
      <c r="BW17" s="86">
        <v>4.1166355021451384E-3</v>
      </c>
      <c r="BX17" s="86">
        <v>4.6180361917449453E-3</v>
      </c>
      <c r="BY17" s="86">
        <v>5.1037022964635081E-3</v>
      </c>
      <c r="BZ17" s="86">
        <v>5.6144853613282475E-3</v>
      </c>
      <c r="CA17" s="86">
        <v>6.274757972917433E-3</v>
      </c>
      <c r="CB17" s="86">
        <v>6.5981555564220695E-3</v>
      </c>
      <c r="CC17" s="86">
        <v>7.090324873762599E-3</v>
      </c>
      <c r="CD17" s="86">
        <v>8.3100297397766809E-3</v>
      </c>
      <c r="CE17" s="86">
        <v>9.6947391734076849E-3</v>
      </c>
      <c r="CF17" s="86">
        <v>1.1785062329790597E-2</v>
      </c>
      <c r="CG17" s="86">
        <v>1.402853494948153E-2</v>
      </c>
      <c r="CH17" s="86">
        <v>1.8272818733573226E-2</v>
      </c>
      <c r="CI17" s="86">
        <v>2.8166359178140032E-2</v>
      </c>
      <c r="CJ17" s="86">
        <v>3.7945176334088559E-2</v>
      </c>
      <c r="CK17" s="86">
        <v>6.0407412447462061E-2</v>
      </c>
    </row>
    <row r="18" spans="2:89" ht="20.25" customHeight="1" x14ac:dyDescent="0.25">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0</v>
      </c>
      <c r="BJ18" s="86">
        <v>0</v>
      </c>
      <c r="BK18" s="86">
        <v>0</v>
      </c>
      <c r="BL18" s="86">
        <v>0</v>
      </c>
      <c r="BM18" s="86">
        <v>0</v>
      </c>
      <c r="BN18" s="86">
        <v>1.2453924661182114E-4</v>
      </c>
      <c r="BO18" s="86">
        <v>2.2259733988705399E-4</v>
      </c>
      <c r="BP18" s="86">
        <v>6.7195559165544871E-4</v>
      </c>
      <c r="BQ18" s="86">
        <v>1.4212152611683404E-3</v>
      </c>
      <c r="BR18" s="86">
        <v>1.8274750193414402E-3</v>
      </c>
      <c r="BS18" s="86">
        <v>1.7128121063900714E-3</v>
      </c>
      <c r="BT18" s="86">
        <v>2.3529519570566482E-3</v>
      </c>
      <c r="BU18" s="86">
        <v>2.7176405210906918E-3</v>
      </c>
      <c r="BV18" s="86">
        <v>3.3663837170059274E-3</v>
      </c>
      <c r="BW18" s="86">
        <v>4.098720929277766E-3</v>
      </c>
      <c r="BX18" s="86">
        <v>4.9697082484958521E-3</v>
      </c>
      <c r="BY18" s="86">
        <v>5.5130731696444446E-3</v>
      </c>
      <c r="BZ18" s="86">
        <v>6.2406215846959601E-3</v>
      </c>
      <c r="CA18" s="86">
        <v>7.7804304922526324E-3</v>
      </c>
      <c r="CB18" s="86">
        <v>9.1587438180564806E-3</v>
      </c>
      <c r="CC18" s="86">
        <v>1.0179952120927149E-2</v>
      </c>
      <c r="CD18" s="86">
        <v>1.1973511618984967E-2</v>
      </c>
      <c r="CE18" s="86">
        <v>1.405858308790231E-2</v>
      </c>
      <c r="CF18" s="86">
        <v>1.7641913974181023E-2</v>
      </c>
      <c r="CG18" s="86">
        <v>2.2367734759019431E-2</v>
      </c>
      <c r="CH18" s="86">
        <v>3.1041225445546328E-2</v>
      </c>
      <c r="CI18" s="86">
        <v>5.63684171309764E-2</v>
      </c>
      <c r="CJ18" s="86">
        <v>8.4292383039711538E-2</v>
      </c>
      <c r="CK18" s="86">
        <v>0.15679354610056673</v>
      </c>
    </row>
    <row r="19" spans="2:89" ht="20.25" customHeight="1" x14ac:dyDescent="0.25">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0</v>
      </c>
      <c r="BJ19" s="86">
        <v>0</v>
      </c>
      <c r="BK19" s="86">
        <v>0</v>
      </c>
      <c r="BL19" s="86">
        <v>0</v>
      </c>
      <c r="BM19" s="86">
        <v>0</v>
      </c>
      <c r="BN19" s="86">
        <v>0</v>
      </c>
      <c r="BO19" s="86">
        <v>1.9187927680075489E-6</v>
      </c>
      <c r="BP19" s="86">
        <v>7.2957076273638677E-5</v>
      </c>
      <c r="BQ19" s="86">
        <v>1.1119239505208434E-4</v>
      </c>
      <c r="BR19" s="86">
        <v>6.5117761087973847E-5</v>
      </c>
      <c r="BS19" s="86">
        <v>4.4064201634608224E-5</v>
      </c>
      <c r="BT19" s="86">
        <v>1.5136023840711665E-4</v>
      </c>
      <c r="BU19" s="86">
        <v>6.3291406485066481E-4</v>
      </c>
      <c r="BV19" s="86">
        <v>4.0851914745831941E-4</v>
      </c>
      <c r="BW19" s="86">
        <v>9.9089146193764854E-4</v>
      </c>
      <c r="BX19" s="86">
        <v>1.0220621405068187E-3</v>
      </c>
      <c r="BY19" s="86">
        <v>1.4004381130181542E-3</v>
      </c>
      <c r="BZ19" s="86">
        <v>1.8376135827482543E-3</v>
      </c>
      <c r="CA19" s="86">
        <v>2.3056111476977836E-3</v>
      </c>
      <c r="CB19" s="86">
        <v>3.0307723497102756E-3</v>
      </c>
      <c r="CC19" s="86">
        <v>3.9156872714944946E-3</v>
      </c>
      <c r="CD19" s="86">
        <v>6.4217794570677889E-3</v>
      </c>
      <c r="CE19" s="86">
        <v>5.9243857871573713E-3</v>
      </c>
      <c r="CF19" s="86">
        <v>7.8321722118737114E-3</v>
      </c>
      <c r="CG19" s="86">
        <v>9.9170265752359654E-3</v>
      </c>
      <c r="CH19" s="86">
        <v>1.2883063238093406E-2</v>
      </c>
      <c r="CI19" s="86">
        <v>3.0060108973002375E-2</v>
      </c>
      <c r="CJ19" s="86">
        <v>4.0823802995553216E-2</v>
      </c>
      <c r="CK19" s="86">
        <v>7.2780466878805683E-2</v>
      </c>
    </row>
    <row r="20" spans="2:89" ht="20.25" customHeight="1" x14ac:dyDescent="0.25">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0</v>
      </c>
      <c r="BK20" s="87">
        <v>0</v>
      </c>
      <c r="BL20" s="87">
        <v>0</v>
      </c>
      <c r="BM20" s="87">
        <v>0</v>
      </c>
      <c r="BN20" s="87">
        <v>0</v>
      </c>
      <c r="BO20" s="87">
        <v>0</v>
      </c>
      <c r="BP20" s="87">
        <v>2.2953978282336251E-5</v>
      </c>
      <c r="BQ20" s="87">
        <v>1.0681443421356462E-4</v>
      </c>
      <c r="BR20" s="87">
        <v>9.7507805886465349E-5</v>
      </c>
      <c r="BS20" s="87">
        <v>2.2418389285538964E-4</v>
      </c>
      <c r="BT20" s="87">
        <v>2.6347724463837707E-4</v>
      </c>
      <c r="BU20" s="87">
        <v>2.5724842852370422E-4</v>
      </c>
      <c r="BV20" s="87">
        <v>6.475490226798275E-4</v>
      </c>
      <c r="BW20" s="87">
        <v>4.3869288200637513E-4</v>
      </c>
      <c r="BX20" s="87">
        <v>8.2755915082510789E-4</v>
      </c>
      <c r="BY20" s="87">
        <v>5.6154649589634786E-4</v>
      </c>
      <c r="BZ20" s="87">
        <v>6.8641210915676432E-4</v>
      </c>
      <c r="CA20" s="87">
        <v>1.2206169829078739E-3</v>
      </c>
      <c r="CB20" s="87">
        <v>9.5525504850235698E-4</v>
      </c>
      <c r="CC20" s="87">
        <v>1.0235839375491995E-3</v>
      </c>
      <c r="CD20" s="87">
        <v>1.7313005504020484E-3</v>
      </c>
      <c r="CE20" s="87">
        <v>2.0600173319873516E-3</v>
      </c>
      <c r="CF20" s="87">
        <v>2.6581250639401421E-3</v>
      </c>
      <c r="CG20" s="87">
        <v>4.3649936731444683E-3</v>
      </c>
      <c r="CH20" s="87">
        <v>7.2456085104486423E-3</v>
      </c>
      <c r="CI20" s="87">
        <v>1.4111569296012538E-2</v>
      </c>
      <c r="CJ20" s="87">
        <v>2.3876981567225286E-2</v>
      </c>
      <c r="CK20" s="87">
        <v>5.3609452470356977E-2</v>
      </c>
    </row>
    <row r="21" spans="2:89" ht="20.25" customHeight="1" x14ac:dyDescent="0.25">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0</v>
      </c>
      <c r="BN21" s="64">
        <v>4.2148915532891351E-4</v>
      </c>
      <c r="BO21" s="64">
        <v>1.2479575431378898E-4</v>
      </c>
      <c r="BP21" s="64">
        <v>2.203562577178797E-4</v>
      </c>
      <c r="BQ21" s="64">
        <v>6.0958310739400723E-4</v>
      </c>
      <c r="BR21" s="64">
        <v>5.8897847224548272E-4</v>
      </c>
      <c r="BS21" s="64">
        <v>8.333870109982211E-4</v>
      </c>
      <c r="BT21" s="64">
        <v>9.7764627954499694E-4</v>
      </c>
      <c r="BU21" s="64">
        <v>1.0702862232074839E-3</v>
      </c>
      <c r="BV21" s="64">
        <v>1.5075553014913812E-3</v>
      </c>
      <c r="BW21" s="64">
        <v>2.9821825059050955E-3</v>
      </c>
      <c r="BX21" s="64">
        <v>3.5477258211418228E-3</v>
      </c>
      <c r="BY21" s="64">
        <v>3.4410558673043656E-3</v>
      </c>
      <c r="BZ21" s="64">
        <v>3.0419595652937392E-3</v>
      </c>
      <c r="CA21" s="64">
        <v>3.7235958308001749E-3</v>
      </c>
      <c r="CB21" s="64">
        <v>4.0569078481769161E-3</v>
      </c>
      <c r="CC21" s="64">
        <v>3.1428968157718451E-3</v>
      </c>
      <c r="CD21" s="64">
        <v>5.3319753416165572E-3</v>
      </c>
      <c r="CE21" s="64">
        <v>6.1083226350462372E-3</v>
      </c>
      <c r="CF21" s="64">
        <v>6.6419234645818115E-3</v>
      </c>
      <c r="CG21" s="64">
        <v>9.4506045341922196E-3</v>
      </c>
      <c r="CH21" s="64">
        <v>1.4012026193148008E-2</v>
      </c>
      <c r="CI21" s="64">
        <v>2.7058314550568063E-2</v>
      </c>
      <c r="CJ21" s="64">
        <v>2.8933895469585025E-2</v>
      </c>
      <c r="CK21" s="64">
        <v>5.547864383072687E-2</v>
      </c>
    </row>
    <row r="22" spans="2:89" ht="20.25" customHeight="1" x14ac:dyDescent="0.25">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0</v>
      </c>
      <c r="BJ22" s="64">
        <v>0</v>
      </c>
      <c r="BK22" s="64">
        <v>0</v>
      </c>
      <c r="BL22" s="64">
        <v>0</v>
      </c>
      <c r="BM22" s="64">
        <v>0</v>
      </c>
      <c r="BN22" s="64">
        <v>9.4021958081391688E-4</v>
      </c>
      <c r="BO22" s="64">
        <v>1.0324601762585761E-3</v>
      </c>
      <c r="BP22" s="64">
        <v>9.9425725597224179E-4</v>
      </c>
      <c r="BQ22" s="64">
        <v>2.206044220839587E-3</v>
      </c>
      <c r="BR22" s="64">
        <v>1.5255894429668793E-3</v>
      </c>
      <c r="BS22" s="64">
        <v>2.3449267458393042E-3</v>
      </c>
      <c r="BT22" s="64">
        <v>3.9877199921123374E-3</v>
      </c>
      <c r="BU22" s="64">
        <v>3.4672710025183129E-3</v>
      </c>
      <c r="BV22" s="64">
        <v>4.3202630118119867E-3</v>
      </c>
      <c r="BW22" s="64">
        <v>7.5790921997853644E-3</v>
      </c>
      <c r="BX22" s="64">
        <v>6.7234388063255324E-3</v>
      </c>
      <c r="BY22" s="64">
        <v>8.5892109190675026E-3</v>
      </c>
      <c r="BZ22" s="64">
        <v>8.8217649528776754E-3</v>
      </c>
      <c r="CA22" s="64">
        <v>1.0357117097878898E-2</v>
      </c>
      <c r="CB22" s="64">
        <v>1.1000909789857127E-2</v>
      </c>
      <c r="CC22" s="64">
        <v>1.2187869944233709E-2</v>
      </c>
      <c r="CD22" s="64">
        <v>1.19677857316276E-2</v>
      </c>
      <c r="CE22" s="64">
        <v>1.7680654192119949E-2</v>
      </c>
      <c r="CF22" s="64">
        <v>2.0891375934602774E-2</v>
      </c>
      <c r="CG22" s="64">
        <v>2.2710200581413043E-2</v>
      </c>
      <c r="CH22" s="64">
        <v>2.7474625767993865E-2</v>
      </c>
      <c r="CI22" s="64">
        <v>6.0705088559932285E-2</v>
      </c>
      <c r="CJ22" s="64">
        <v>7.6274450219331769E-2</v>
      </c>
      <c r="CK22" s="64">
        <v>0.14071881821048704</v>
      </c>
    </row>
    <row r="23" spans="2:89" ht="20.25" customHeight="1" x14ac:dyDescent="0.25">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0</v>
      </c>
      <c r="BL23" s="64">
        <v>0</v>
      </c>
      <c r="BM23" s="64">
        <v>0</v>
      </c>
      <c r="BN23" s="64">
        <v>6.8988980157169699E-4</v>
      </c>
      <c r="BO23" s="64">
        <v>5.8937784223478396E-4</v>
      </c>
      <c r="BP23" s="64">
        <v>6.1074386792259183E-4</v>
      </c>
      <c r="BQ23" s="64">
        <v>1.408754578772875E-3</v>
      </c>
      <c r="BR23" s="64">
        <v>1.0434657497111477E-3</v>
      </c>
      <c r="BS23" s="64">
        <v>1.610863989289113E-3</v>
      </c>
      <c r="BT23" s="64">
        <v>2.5027118001466064E-3</v>
      </c>
      <c r="BU23" s="64">
        <v>2.2980729902060126E-3</v>
      </c>
      <c r="BV23" s="64">
        <v>2.9533054275656667E-3</v>
      </c>
      <c r="BW23" s="64">
        <v>5.4543667514448391E-3</v>
      </c>
      <c r="BX23" s="64">
        <v>5.2075996000613411E-3</v>
      </c>
      <c r="BY23" s="64">
        <v>6.0944137187179948E-3</v>
      </c>
      <c r="BZ23" s="64">
        <v>5.9807229897004266E-3</v>
      </c>
      <c r="CA23" s="64">
        <v>7.0580857567030808E-3</v>
      </c>
      <c r="CB23" s="64">
        <v>7.5899956106990629E-3</v>
      </c>
      <c r="CC23" s="64">
        <v>7.6577605480572242E-3</v>
      </c>
      <c r="CD23" s="64">
        <v>8.5504254888164599E-3</v>
      </c>
      <c r="CE23" s="64">
        <v>1.2068760030447212E-2</v>
      </c>
      <c r="CF23" s="64">
        <v>1.3655244716841874E-2</v>
      </c>
      <c r="CG23" s="64">
        <v>1.6134634557575023E-2</v>
      </c>
      <c r="CH23" s="64">
        <v>2.0630005704718624E-2</v>
      </c>
      <c r="CI23" s="64">
        <v>4.4869269314434801E-2</v>
      </c>
      <c r="CJ23" s="64">
        <v>5.2642538874237754E-2</v>
      </c>
      <c r="CK23" s="64">
        <v>9.8038847856387612E-2</v>
      </c>
    </row>
    <row r="24" spans="2:89" ht="20.25" customHeight="1" x14ac:dyDescent="0.25">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0</v>
      </c>
      <c r="BL24" s="88">
        <v>0</v>
      </c>
      <c r="BM24" s="88">
        <v>0</v>
      </c>
      <c r="BN24" s="88">
        <v>8.6461600318443743E-4</v>
      </c>
      <c r="BO24" s="88">
        <v>0</v>
      </c>
      <c r="BP24" s="88">
        <v>0</v>
      </c>
      <c r="BQ24" s="88">
        <v>3.2644595620612282E-3</v>
      </c>
      <c r="BR24" s="88">
        <v>0</v>
      </c>
      <c r="BS24" s="88">
        <v>0</v>
      </c>
      <c r="BT24" s="88">
        <v>0</v>
      </c>
      <c r="BU24" s="88">
        <v>0</v>
      </c>
      <c r="BV24" s="88">
        <v>0</v>
      </c>
      <c r="BW24" s="88">
        <v>8.2277070848202349E-4</v>
      </c>
      <c r="BX24" s="88">
        <v>0</v>
      </c>
      <c r="BY24" s="88">
        <v>0</v>
      </c>
      <c r="BZ24" s="88">
        <v>1.0816607085265995E-2</v>
      </c>
      <c r="CA24" s="88">
        <v>1.9315268555761822E-3</v>
      </c>
      <c r="CB24" s="88">
        <v>0</v>
      </c>
      <c r="CC24" s="88">
        <v>0</v>
      </c>
      <c r="CD24" s="88">
        <v>0</v>
      </c>
      <c r="CE24" s="88">
        <v>0</v>
      </c>
      <c r="CF24" s="88">
        <v>0</v>
      </c>
      <c r="CG24" s="88">
        <v>0</v>
      </c>
      <c r="CH24" s="88">
        <v>0</v>
      </c>
      <c r="CI24" s="88">
        <v>2.1675496651932358E-2</v>
      </c>
      <c r="CJ24" s="88">
        <v>0</v>
      </c>
      <c r="CK24" s="88">
        <v>0</v>
      </c>
    </row>
    <row r="25" spans="2:89" ht="20.25" customHeight="1" x14ac:dyDescent="0.25">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0</v>
      </c>
      <c r="BJ25" s="64">
        <v>0</v>
      </c>
      <c r="BK25" s="64">
        <v>0</v>
      </c>
      <c r="BL25" s="64">
        <v>0</v>
      </c>
      <c r="BM25" s="64">
        <v>0</v>
      </c>
      <c r="BN25" s="64">
        <v>1.1569417069416943E-3</v>
      </c>
      <c r="BO25" s="64">
        <v>1.5141146253725424E-3</v>
      </c>
      <c r="BP25" s="64">
        <v>7.3246145472372071E-4</v>
      </c>
      <c r="BQ25" s="64">
        <v>4.1956244022596234E-3</v>
      </c>
      <c r="BR25" s="64">
        <v>4.8811647544095838E-3</v>
      </c>
      <c r="BS25" s="64">
        <v>3.4476219088015458E-3</v>
      </c>
      <c r="BT25" s="64">
        <v>2.9554186012232808E-3</v>
      </c>
      <c r="BU25" s="64">
        <v>1.949668294684237E-3</v>
      </c>
      <c r="BV25" s="64">
        <v>1.9041559225903004E-3</v>
      </c>
      <c r="BW25" s="64">
        <v>9.7714618956321608E-3</v>
      </c>
      <c r="BX25" s="64">
        <v>6.6939001653456565E-3</v>
      </c>
      <c r="BY25" s="64">
        <v>2.0756285656728934E-3</v>
      </c>
      <c r="BZ25" s="64">
        <v>3.6979332387597319E-2</v>
      </c>
      <c r="CA25" s="64">
        <v>1.0971489879223473E-2</v>
      </c>
      <c r="CB25" s="64">
        <v>2.1013644412854582E-2</v>
      </c>
      <c r="CC25" s="64">
        <v>2.2889096808477172E-2</v>
      </c>
      <c r="CD25" s="64">
        <v>1.4477199499249416E-2</v>
      </c>
      <c r="CE25" s="64">
        <v>2.0160268971766593E-2</v>
      </c>
      <c r="CF25" s="64">
        <v>1.8161300735631825E-2</v>
      </c>
      <c r="CG25" s="64">
        <v>1.9011362029294654E-2</v>
      </c>
      <c r="CH25" s="64">
        <v>1.6831936761317223E-2</v>
      </c>
      <c r="CI25" s="64">
        <v>8.1627262940850986E-2</v>
      </c>
      <c r="CJ25" s="64">
        <v>5.0447075762447779E-2</v>
      </c>
      <c r="CK25" s="64">
        <v>3.6545308725081327E-2</v>
      </c>
    </row>
    <row r="26" spans="2:89" ht="20.25" customHeight="1" x14ac:dyDescent="0.25">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0</v>
      </c>
      <c r="BJ26" s="67">
        <v>0</v>
      </c>
      <c r="BK26" s="67">
        <v>0</v>
      </c>
      <c r="BL26" s="67">
        <v>0</v>
      </c>
      <c r="BM26" s="67">
        <v>0</v>
      </c>
      <c r="BN26" s="67">
        <v>9.7701408039707616E-4</v>
      </c>
      <c r="BO26" s="67">
        <v>5.2862074240089818E-4</v>
      </c>
      <c r="BP26" s="67">
        <v>2.5515372893325505E-4</v>
      </c>
      <c r="BQ26" s="67">
        <v>3.5920958615316412E-3</v>
      </c>
      <c r="BR26" s="67">
        <v>1.684134191615172E-3</v>
      </c>
      <c r="BS26" s="67">
        <v>1.1907585669932441E-3</v>
      </c>
      <c r="BT26" s="67">
        <v>1.0314366135639741E-3</v>
      </c>
      <c r="BU26" s="67">
        <v>6.5020627671064091E-4</v>
      </c>
      <c r="BV26" s="67">
        <v>6.0231791776077515E-4</v>
      </c>
      <c r="BW26" s="67">
        <v>4.0018852840981722E-3</v>
      </c>
      <c r="BX26" s="67">
        <v>2.1990861912708493E-3</v>
      </c>
      <c r="BY26" s="67">
        <v>6.7594831092154806E-4</v>
      </c>
      <c r="BZ26" s="67">
        <v>2.0364188106157144E-2</v>
      </c>
      <c r="CA26" s="67">
        <v>4.9892484347870969E-3</v>
      </c>
      <c r="CB26" s="67">
        <v>7.0067825616937363E-3</v>
      </c>
      <c r="CC26" s="67">
        <v>7.8708364253470275E-3</v>
      </c>
      <c r="CD26" s="67">
        <v>4.7823208035622233E-3</v>
      </c>
      <c r="CE26" s="67">
        <v>6.7008870067184478E-3</v>
      </c>
      <c r="CF26" s="67">
        <v>5.929712611304927E-3</v>
      </c>
      <c r="CG26" s="67">
        <v>6.1023318437256613E-3</v>
      </c>
      <c r="CH26" s="67">
        <v>4.9536061064492376E-3</v>
      </c>
      <c r="CI26" s="67">
        <v>4.0834623575528362E-2</v>
      </c>
      <c r="CJ26" s="67">
        <v>1.5045769956246291E-2</v>
      </c>
      <c r="CK26" s="67">
        <v>1.0837732056112381E-2</v>
      </c>
    </row>
    <row r="27" spans="2:89" ht="20.25" customHeight="1" x14ac:dyDescent="0.25">
      <c r="B27" s="83" t="s">
        <v>120</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0</v>
      </c>
      <c r="BM27" s="87">
        <v>0</v>
      </c>
      <c r="BN27" s="87">
        <v>7.1098010837822301E-5</v>
      </c>
      <c r="BO27" s="87">
        <v>1.5544400756382082E-3</v>
      </c>
      <c r="BP27" s="87">
        <v>1.0148909994445177E-4</v>
      </c>
      <c r="BQ27" s="87">
        <v>1.3766002447781034E-2</v>
      </c>
      <c r="BR27" s="87">
        <v>4.1145790214569544E-4</v>
      </c>
      <c r="BS27" s="87">
        <v>5.7566711111634028E-4</v>
      </c>
      <c r="BT27" s="87">
        <v>2.0922154592328823E-4</v>
      </c>
      <c r="BU27" s="87">
        <v>6.4538288952453726E-4</v>
      </c>
      <c r="BV27" s="87">
        <v>1.6166652790952085E-3</v>
      </c>
      <c r="BW27" s="87">
        <v>9.4411939899563535E-4</v>
      </c>
      <c r="BX27" s="87">
        <v>9.4977910424010048E-4</v>
      </c>
      <c r="BY27" s="87">
        <v>7.3876524080662698E-4</v>
      </c>
      <c r="BZ27" s="87">
        <v>1.8529170349905755E-3</v>
      </c>
      <c r="CA27" s="87">
        <v>1.3121361859669278E-3</v>
      </c>
      <c r="CB27" s="87">
        <v>1.5997125128124345E-3</v>
      </c>
      <c r="CC27" s="87">
        <v>2.7316624557387481E-3</v>
      </c>
      <c r="CD27" s="87">
        <v>2.0859606868475211E-3</v>
      </c>
      <c r="CE27" s="87">
        <v>5.8848430231677185E-3</v>
      </c>
      <c r="CF27" s="87">
        <v>5.9846012749877886E-3</v>
      </c>
      <c r="CG27" s="87">
        <v>4.9622169677221439E-3</v>
      </c>
      <c r="CH27" s="87">
        <v>1.2194886697449059E-2</v>
      </c>
      <c r="CI27" s="87">
        <v>2.0741641959121093E-2</v>
      </c>
      <c r="CJ27" s="87">
        <v>3.5321110511939091E-2</v>
      </c>
      <c r="CK27" s="87">
        <v>0.10688382712303657</v>
      </c>
    </row>
    <row r="28" spans="2:89" ht="20.25" customHeight="1" x14ac:dyDescent="0.25">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0</v>
      </c>
      <c r="BK28" s="64">
        <v>0</v>
      </c>
      <c r="BL28" s="64">
        <v>0</v>
      </c>
      <c r="BM28" s="64">
        <v>0</v>
      </c>
      <c r="BN28" s="64">
        <v>0</v>
      </c>
      <c r="BO28" s="64">
        <v>6.6405795329238515E-6</v>
      </c>
      <c r="BP28" s="64">
        <v>0</v>
      </c>
      <c r="BQ28" s="64">
        <v>3.7736638651697518E-6</v>
      </c>
      <c r="BR28" s="64">
        <v>0</v>
      </c>
      <c r="BS28" s="64">
        <v>2.375095006224015E-5</v>
      </c>
      <c r="BT28" s="64">
        <v>7.201682202140347E-6</v>
      </c>
      <c r="BU28" s="64">
        <v>0</v>
      </c>
      <c r="BV28" s="64">
        <v>0</v>
      </c>
      <c r="BW28" s="64">
        <v>1.4988664792170425E-4</v>
      </c>
      <c r="BX28" s="64">
        <v>1.5743978370119649E-5</v>
      </c>
      <c r="BY28" s="64">
        <v>1.1900058588087958E-5</v>
      </c>
      <c r="BZ28" s="64">
        <v>1.5331789204209301E-4</v>
      </c>
      <c r="CA28" s="64">
        <v>1.3102120051122768E-5</v>
      </c>
      <c r="CB28" s="64">
        <v>1.7199829125846833E-5</v>
      </c>
      <c r="CC28" s="64">
        <v>1.3811971496724418E-4</v>
      </c>
      <c r="CD28" s="64">
        <v>1.3303380621554339E-4</v>
      </c>
      <c r="CE28" s="64">
        <v>7.073553592862325E-5</v>
      </c>
      <c r="CF28" s="64">
        <v>1.0965238399318622E-4</v>
      </c>
      <c r="CG28" s="64">
        <v>3.6993958194120324E-4</v>
      </c>
      <c r="CH28" s="64">
        <v>2.7037989249545369E-4</v>
      </c>
      <c r="CI28" s="64">
        <v>7.9194166697393875E-4</v>
      </c>
      <c r="CJ28" s="64">
        <v>1.1344487366435896E-3</v>
      </c>
      <c r="CK28" s="64">
        <v>1.3880690645580174E-3</v>
      </c>
    </row>
    <row r="29" spans="2:89" ht="20.25" customHeight="1" x14ac:dyDescent="0.25">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0</v>
      </c>
      <c r="BJ29" s="64">
        <v>0</v>
      </c>
      <c r="BK29" s="64">
        <v>0</v>
      </c>
      <c r="BL29" s="64">
        <v>0</v>
      </c>
      <c r="BM29" s="64">
        <v>0</v>
      </c>
      <c r="BN29" s="64">
        <v>0</v>
      </c>
      <c r="BO29" s="64">
        <v>1.1299667863617913E-6</v>
      </c>
      <c r="BP29" s="64">
        <v>0</v>
      </c>
      <c r="BQ29" s="64">
        <v>2.1733058628514712E-5</v>
      </c>
      <c r="BR29" s="64">
        <v>6.7947420316905038E-6</v>
      </c>
      <c r="BS29" s="64">
        <v>1.0745287915447932E-5</v>
      </c>
      <c r="BT29" s="64">
        <v>2.7347878586603258E-5</v>
      </c>
      <c r="BU29" s="64">
        <v>3.9356671455381687E-5</v>
      </c>
      <c r="BV29" s="64">
        <v>3.1219765524115317E-5</v>
      </c>
      <c r="BW29" s="64">
        <v>3.7746927645354589E-5</v>
      </c>
      <c r="BX29" s="64">
        <v>1.2540434357988239E-4</v>
      </c>
      <c r="BY29" s="64">
        <v>9.7644854002654213E-5</v>
      </c>
      <c r="BZ29" s="64">
        <v>8.7732544689078651E-6</v>
      </c>
      <c r="CA29" s="64">
        <v>1.2852374077265694E-4</v>
      </c>
      <c r="CB29" s="64">
        <v>1.4943745721440749E-4</v>
      </c>
      <c r="CC29" s="64">
        <v>1.8519251897175515E-4</v>
      </c>
      <c r="CD29" s="64">
        <v>2.951672701447805E-4</v>
      </c>
      <c r="CE29" s="64">
        <v>3.1053445683215664E-4</v>
      </c>
      <c r="CF29" s="64">
        <v>3.9868222798378206E-4</v>
      </c>
      <c r="CG29" s="64">
        <v>5.7510049051412437E-5</v>
      </c>
      <c r="CH29" s="64">
        <v>5.543891641794918E-4</v>
      </c>
      <c r="CI29" s="64">
        <v>1.5966957425042061E-3</v>
      </c>
      <c r="CJ29" s="64">
        <v>1.3164326414161209E-3</v>
      </c>
      <c r="CK29" s="64">
        <v>2.5498843345890254E-3</v>
      </c>
    </row>
    <row r="30" spans="2:89" ht="20.25" customHeight="1" x14ac:dyDescent="0.25">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0</v>
      </c>
      <c r="BJ30" s="64">
        <v>0</v>
      </c>
      <c r="BK30" s="64">
        <v>0</v>
      </c>
      <c r="BL30" s="64">
        <v>0</v>
      </c>
      <c r="BM30" s="64">
        <v>0</v>
      </c>
      <c r="BN30" s="64">
        <v>0</v>
      </c>
      <c r="BO30" s="64">
        <v>5.9055145409381282E-6</v>
      </c>
      <c r="BP30" s="64">
        <v>0</v>
      </c>
      <c r="BQ30" s="64">
        <v>6.3663667162483506E-6</v>
      </c>
      <c r="BR30" s="64">
        <v>9.7750965877274609E-7</v>
      </c>
      <c r="BS30" s="64">
        <v>2.1723745287971497E-5</v>
      </c>
      <c r="BT30" s="64">
        <v>1.0711769553584105E-5</v>
      </c>
      <c r="BU30" s="64">
        <v>7.5487253319295178E-6</v>
      </c>
      <c r="BV30" s="64">
        <v>5.345752784435831E-6</v>
      </c>
      <c r="BW30" s="64">
        <v>1.3616965900231648E-4</v>
      </c>
      <c r="BX30" s="64">
        <v>2.9688700849517247E-5</v>
      </c>
      <c r="BY30" s="64">
        <v>2.3665347662182867E-5</v>
      </c>
      <c r="BZ30" s="64">
        <v>1.3286619724750537E-4</v>
      </c>
      <c r="CA30" s="64">
        <v>3.0219468396319726E-5</v>
      </c>
      <c r="CB30" s="64">
        <v>3.7368181854624538E-5</v>
      </c>
      <c r="CC30" s="64">
        <v>1.4531139605922228E-4</v>
      </c>
      <c r="CD30" s="64">
        <v>1.5759808806836695E-4</v>
      </c>
      <c r="CE30" s="64">
        <v>1.0996763584025793E-4</v>
      </c>
      <c r="CF30" s="64">
        <v>1.6423527227882317E-4</v>
      </c>
      <c r="CG30" s="64">
        <v>3.0728411051339499E-4</v>
      </c>
      <c r="CH30" s="64">
        <v>3.1981170624240107E-4</v>
      </c>
      <c r="CI30" s="64">
        <v>8.9412148393730462E-4</v>
      </c>
      <c r="CJ30" s="64">
        <v>1.1587386126055144E-3</v>
      </c>
      <c r="CK30" s="64">
        <v>1.5498061848022715E-3</v>
      </c>
    </row>
    <row r="31" spans="2:89" ht="20.25" customHeight="1" x14ac:dyDescent="0.25">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0</v>
      </c>
      <c r="BJ31" s="64">
        <v>0</v>
      </c>
      <c r="BK31" s="64">
        <v>0</v>
      </c>
      <c r="BL31" s="64">
        <v>0</v>
      </c>
      <c r="BM31" s="64">
        <v>0</v>
      </c>
      <c r="BN31" s="64">
        <v>0</v>
      </c>
      <c r="BO31" s="64">
        <v>-1.2311612803805883E-4</v>
      </c>
      <c r="BP31" s="64">
        <v>0</v>
      </c>
      <c r="BQ31" s="64">
        <v>-1.4347702552297559E-4</v>
      </c>
      <c r="BR31" s="64">
        <v>1.0289692948406426E-4</v>
      </c>
      <c r="BS31" s="64">
        <v>2.7578648724446708E-4</v>
      </c>
      <c r="BT31" s="64">
        <v>5.5642796490906754E-4</v>
      </c>
      <c r="BU31" s="64">
        <v>6.6381445191776578E-5</v>
      </c>
      <c r="BV31" s="64">
        <v>2.2340901982187411E-4</v>
      </c>
      <c r="BW31" s="64">
        <v>2.5642160729466568E-4</v>
      </c>
      <c r="BX31" s="64">
        <v>2.2931080411470184E-4</v>
      </c>
      <c r="BY31" s="64">
        <v>1.5109372788879583E-4</v>
      </c>
      <c r="BZ31" s="64">
        <v>5.077196632179426E-4</v>
      </c>
      <c r="CA31" s="64">
        <v>9.2336245272339745E-4</v>
      </c>
      <c r="CB31" s="64">
        <v>3.2232726565739611E-4</v>
      </c>
      <c r="CC31" s="64">
        <v>2.3002765949324822E-3</v>
      </c>
      <c r="CD31" s="64">
        <v>1.0362074451822467E-2</v>
      </c>
      <c r="CE31" s="64">
        <v>6.6369374879027276E-3</v>
      </c>
      <c r="CF31" s="64">
        <v>2.4468491216884658E-3</v>
      </c>
      <c r="CG31" s="64">
        <v>1.5562414094753008E-2</v>
      </c>
      <c r="CH31" s="64">
        <v>9.862973514729978E-3</v>
      </c>
      <c r="CI31" s="64">
        <v>4.1220874653233652E-2</v>
      </c>
      <c r="CJ31" s="64">
        <v>5.6898965275074653E-2</v>
      </c>
      <c r="CK31" s="64">
        <v>0.1151471109283182</v>
      </c>
    </row>
    <row r="32" spans="2:89" ht="20.25" customHeight="1" x14ac:dyDescent="0.25">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0</v>
      </c>
      <c r="BJ32" s="64">
        <v>0</v>
      </c>
      <c r="BK32" s="64">
        <v>0</v>
      </c>
      <c r="BL32" s="64">
        <v>0</v>
      </c>
      <c r="BM32" s="64">
        <v>0</v>
      </c>
      <c r="BN32" s="64">
        <v>0</v>
      </c>
      <c r="BO32" s="64">
        <v>0</v>
      </c>
      <c r="BP32" s="64">
        <v>0</v>
      </c>
      <c r="BQ32" s="64">
        <v>0</v>
      </c>
      <c r="BR32" s="64">
        <v>4.9203693235355672E-6</v>
      </c>
      <c r="BS32" s="64">
        <v>3.2008854718545976E-5</v>
      </c>
      <c r="BT32" s="64">
        <v>3.3103316660509918E-5</v>
      </c>
      <c r="BU32" s="64">
        <v>9.887164525546055E-6</v>
      </c>
      <c r="BV32" s="64">
        <v>1.4585484571005836E-5</v>
      </c>
      <c r="BW32" s="64">
        <v>1.4120213849544427E-4</v>
      </c>
      <c r="BX32" s="64">
        <v>3.8405911444439056E-5</v>
      </c>
      <c r="BY32" s="64">
        <v>2.9250835774208284E-5</v>
      </c>
      <c r="BZ32" s="64">
        <v>1.4974542568491067E-4</v>
      </c>
      <c r="CA32" s="64">
        <v>6.5610191990916888E-5</v>
      </c>
      <c r="CB32" s="64">
        <v>4.8906182390062725E-5</v>
      </c>
      <c r="CC32" s="64">
        <v>2.3415979017449295E-4</v>
      </c>
      <c r="CD32" s="64">
        <v>6.0175033469000994E-4</v>
      </c>
      <c r="CE32" s="64">
        <v>3.8906785857450998E-4</v>
      </c>
      <c r="CF32" s="64">
        <v>2.5487661246659243E-4</v>
      </c>
      <c r="CG32" s="64">
        <v>8.757802351746502E-4</v>
      </c>
      <c r="CH32" s="64">
        <v>7.237251542890899E-4</v>
      </c>
      <c r="CI32" s="64">
        <v>2.3964717487077181E-3</v>
      </c>
      <c r="CJ32" s="64">
        <v>3.5245961445156127E-3</v>
      </c>
      <c r="CK32" s="64">
        <v>5.7880208498446439E-3</v>
      </c>
    </row>
    <row r="33" spans="2:89" ht="20.25" customHeight="1" x14ac:dyDescent="0.25">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0</v>
      </c>
      <c r="BL33" s="87">
        <v>0</v>
      </c>
      <c r="BM33" s="87">
        <v>0</v>
      </c>
      <c r="BN33" s="87">
        <v>7.5079210234418881E-5</v>
      </c>
      <c r="BO33" s="87">
        <v>2.8945189265439097E-4</v>
      </c>
      <c r="BP33" s="87">
        <v>1.1449494340820543E-4</v>
      </c>
      <c r="BQ33" s="87">
        <v>1.4931051372617521E-3</v>
      </c>
      <c r="BR33" s="87">
        <v>6.8611358575099146E-4</v>
      </c>
      <c r="BS33" s="87">
        <v>6.6345251312061038E-4</v>
      </c>
      <c r="BT33" s="87">
        <v>9.3218460358879263E-4</v>
      </c>
      <c r="BU33" s="87">
        <v>9.0039608502068269E-4</v>
      </c>
      <c r="BV33" s="87">
        <v>1.4551865228200622E-3</v>
      </c>
      <c r="BW33" s="87">
        <v>3.814722403137738E-3</v>
      </c>
      <c r="BX33" s="87">
        <v>2.7521544443207535E-3</v>
      </c>
      <c r="BY33" s="87">
        <v>4.4716269928513075E-3</v>
      </c>
      <c r="BZ33" s="87">
        <v>3.9237445924042991E-3</v>
      </c>
      <c r="CA33" s="87">
        <v>6.8586772558909548E-3</v>
      </c>
      <c r="CB33" s="87">
        <v>7.6198000128782084E-3</v>
      </c>
      <c r="CC33" s="87">
        <v>9.8850622053401338E-3</v>
      </c>
      <c r="CD33" s="87">
        <v>1.0465368080836424E-2</v>
      </c>
      <c r="CE33" s="87">
        <v>1.2195025619445632E-2</v>
      </c>
      <c r="CF33" s="87">
        <v>1.4747996681315989E-2</v>
      </c>
      <c r="CG33" s="87">
        <v>1.5507865831351886E-2</v>
      </c>
      <c r="CH33" s="87">
        <v>4.0016678226065139E-2</v>
      </c>
      <c r="CI33" s="87">
        <v>5.0172614207470101E-2</v>
      </c>
      <c r="CJ33" s="87">
        <v>5.1414429769632841E-2</v>
      </c>
      <c r="CK33" s="87">
        <v>7.5624950847131167E-2</v>
      </c>
    </row>
    <row r="34" spans="2:89" ht="20.25" customHeight="1" x14ac:dyDescent="0.25">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0</v>
      </c>
      <c r="BJ34" s="90">
        <v>0</v>
      </c>
      <c r="BK34" s="90">
        <v>0</v>
      </c>
      <c r="BL34" s="90">
        <v>0</v>
      </c>
      <c r="BM34" s="90">
        <v>0</v>
      </c>
      <c r="BN34" s="90">
        <v>1.7754184238771842E-4</v>
      </c>
      <c r="BO34" s="90">
        <v>2.148248523916596E-4</v>
      </c>
      <c r="BP34" s="90">
        <v>2.5896711802331218E-4</v>
      </c>
      <c r="BQ34" s="90">
        <v>9.7885039321643497E-4</v>
      </c>
      <c r="BR34" s="90">
        <v>7.4153823935629859E-4</v>
      </c>
      <c r="BS34" s="90">
        <v>8.2119879560971221E-4</v>
      </c>
      <c r="BT34" s="90">
        <v>1.0697164871875664E-3</v>
      </c>
      <c r="BU34" s="90">
        <v>1.1004743431339836E-3</v>
      </c>
      <c r="BV34" s="90">
        <v>1.2632261585048266E-3</v>
      </c>
      <c r="BW34" s="90">
        <v>2.1883452850255392E-3</v>
      </c>
      <c r="BX34" s="90">
        <v>2.013519289636001E-3</v>
      </c>
      <c r="BY34" s="90">
        <v>2.2997086919163134E-3</v>
      </c>
      <c r="BZ34" s="90">
        <v>3.6249348999100039E-3</v>
      </c>
      <c r="CA34" s="90">
        <v>3.2836019073585465E-3</v>
      </c>
      <c r="CB34" s="90">
        <v>3.6302947363311411E-3</v>
      </c>
      <c r="CC34" s="90">
        <v>4.1746039112466882E-3</v>
      </c>
      <c r="CD34" s="90">
        <v>4.6874281633311199E-3</v>
      </c>
      <c r="CE34" s="90">
        <v>5.4930308386935689E-3</v>
      </c>
      <c r="CF34" s="90">
        <v>6.4402968522072612E-3</v>
      </c>
      <c r="CG34" s="90">
        <v>7.8256337950628474E-3</v>
      </c>
      <c r="CH34" s="90">
        <v>1.1850630431879505E-2</v>
      </c>
      <c r="CI34" s="90">
        <v>2.1598848455125497E-2</v>
      </c>
      <c r="CJ34" s="90">
        <v>2.6313170508454942E-2</v>
      </c>
      <c r="CK34" s="90">
        <v>4.8693353424503094E-2</v>
      </c>
    </row>
    <row r="35" spans="2:89" ht="26.4" x14ac:dyDescent="0.25">
      <c r="B35" s="216" t="str">
        <f xml:space="preserve"> "(1) Lecture : "&amp;B2&amp;", les montants bruts remboursés du total Soins de ville du mois de soins janvier 2025 sont complétés de "&amp;ROUND(BW34*100,2)&amp;" %, pour estimation du mois de soins complet. "</f>
        <v xml:space="preserve">(1) Lecture : avec les remboursements de mai 2026, les montants bruts remboursés du total Soins de ville du mois de soins janvier 2025 sont complétés de 0,22 %, pour estimation du mois de soins complet. </v>
      </c>
    </row>
    <row r="36" spans="2:89" x14ac:dyDescent="0.25">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CK35"/>
  <sheetViews>
    <sheetView showGridLines="0" zoomScale="80" zoomScaleNormal="80" workbookViewId="0">
      <pane xSplit="2" ySplit="5" topLeftCell="BZ21" activePane="bottomRight" state="frozen"/>
      <selection sqref="A1:XFD1048576"/>
      <selection pane="topRight" sqref="A1:XFD1048576"/>
      <selection pane="bottomLeft" sqref="A1:XFD1048576"/>
      <selection pane="bottomRight" sqref="A1:XFD1048576"/>
    </sheetView>
  </sheetViews>
  <sheetFormatPr baseColWidth="10" defaultColWidth="11.44140625" defaultRowHeight="13.8" x14ac:dyDescent="0.25"/>
  <cols>
    <col min="1" max="1" width="1.5546875" style="69" customWidth="1"/>
    <col min="2" max="2" width="100.6640625" style="69" customWidth="1"/>
    <col min="3" max="3" width="9.33203125" style="69" bestFit="1" customWidth="1"/>
    <col min="4" max="4" width="8.6640625" style="69" bestFit="1" customWidth="1"/>
    <col min="5" max="5" width="10" style="69" bestFit="1" customWidth="1"/>
    <col min="6" max="6" width="8" style="69" bestFit="1" customWidth="1"/>
    <col min="7" max="8" width="8.6640625" style="69" bestFit="1" customWidth="1"/>
    <col min="9" max="9" width="8" style="69" bestFit="1" customWidth="1"/>
    <col min="10" max="10" width="9.44140625" style="69" bestFit="1" customWidth="1"/>
    <col min="11" max="11" width="9.33203125" style="69" bestFit="1" customWidth="1"/>
    <col min="12" max="12" width="8" style="69" bestFit="1" customWidth="1"/>
    <col min="13" max="13" width="8.6640625" style="69" bestFit="1" customWidth="1"/>
    <col min="14" max="14" width="8.5546875" style="69" bestFit="1" customWidth="1"/>
    <col min="15" max="15" width="9.33203125" style="69" bestFit="1" customWidth="1"/>
    <col min="16" max="16" width="8.6640625" style="69" bestFit="1" customWidth="1"/>
    <col min="17" max="17" width="10" style="69" bestFit="1" customWidth="1"/>
    <col min="18" max="18" width="8" style="69" bestFit="1" customWidth="1"/>
    <col min="19" max="20" width="8.6640625" style="69" bestFit="1" customWidth="1"/>
    <col min="21" max="21" width="8" style="69" bestFit="1" customWidth="1"/>
    <col min="22" max="22" width="9.44140625" style="69" bestFit="1" customWidth="1"/>
    <col min="23" max="23" width="9.33203125" style="69" bestFit="1" customWidth="1"/>
    <col min="24" max="24" width="8" style="69" bestFit="1" customWidth="1"/>
    <col min="25" max="25" width="8.6640625" style="69" bestFit="1" customWidth="1"/>
    <col min="26" max="26" width="8.5546875" style="69" bestFit="1" customWidth="1"/>
    <col min="27" max="27" width="9.33203125" style="69" bestFit="1" customWidth="1"/>
    <col min="28" max="28" width="8.6640625" style="69" bestFit="1" customWidth="1"/>
    <col min="29" max="29" width="10" style="69" bestFit="1" customWidth="1"/>
    <col min="30" max="30" width="8" style="69" bestFit="1" customWidth="1"/>
    <col min="31" max="32" width="8.6640625" style="69" bestFit="1" customWidth="1"/>
    <col min="33" max="33" width="8" style="69" bestFit="1" customWidth="1"/>
    <col min="34" max="34" width="9.44140625" style="69" bestFit="1" customWidth="1"/>
    <col min="35" max="35" width="9.33203125" style="69" bestFit="1" customWidth="1"/>
    <col min="36" max="36" width="8" style="69" bestFit="1" customWidth="1"/>
    <col min="37" max="37" width="8.6640625" style="69" bestFit="1" customWidth="1"/>
    <col min="38" max="38" width="8.5546875" style="69" bestFit="1" customWidth="1"/>
    <col min="39" max="39" width="9.33203125" style="69" bestFit="1" customWidth="1"/>
    <col min="40" max="40" width="8.6640625" style="69" bestFit="1" customWidth="1"/>
    <col min="41" max="41" width="10" style="69" bestFit="1" customWidth="1"/>
    <col min="42" max="42" width="8" style="69" bestFit="1" customWidth="1"/>
    <col min="43" max="44" width="8.6640625" style="69" bestFit="1" customWidth="1"/>
    <col min="45" max="45" width="8" style="69" bestFit="1" customWidth="1"/>
    <col min="46" max="46" width="9.44140625" style="69" bestFit="1" customWidth="1"/>
    <col min="47" max="47" width="9.33203125" style="69" bestFit="1" customWidth="1"/>
    <col min="48" max="48" width="8" style="69" bestFit="1" customWidth="1"/>
    <col min="49" max="49" width="8.6640625" style="69" bestFit="1" customWidth="1"/>
    <col min="50" max="50" width="8.5546875" style="69" bestFit="1" customWidth="1"/>
    <col min="51" max="51" width="9.33203125" style="69" bestFit="1" customWidth="1"/>
    <col min="52" max="52" width="8.6640625" style="69" bestFit="1" customWidth="1"/>
    <col min="53" max="53" width="10" style="69" bestFit="1" customWidth="1"/>
    <col min="54" max="54" width="8" style="69" bestFit="1" customWidth="1"/>
    <col min="55" max="56" width="8.6640625" style="69" bestFit="1" customWidth="1"/>
    <col min="57" max="57" width="8" style="69" bestFit="1" customWidth="1"/>
    <col min="58" max="61" width="9.44140625" style="69" bestFit="1" customWidth="1"/>
    <col min="62" max="89" width="10.6640625" style="69" customWidth="1"/>
    <col min="90" max="16384" width="11.44140625" style="69"/>
  </cols>
  <sheetData>
    <row r="1" spans="2:89" s="77" customFormat="1" ht="68.25" customHeight="1" x14ac:dyDescent="0.3">
      <c r="B1" s="49" t="s">
        <v>1955</v>
      </c>
    </row>
    <row r="2" spans="2:89" s="78" customFormat="1" ht="17.399999999999999" x14ac:dyDescent="0.3">
      <c r="B2" s="51" t="s">
        <v>2580</v>
      </c>
    </row>
    <row r="3" spans="2:89" s="78" customFormat="1" ht="17.399999999999999" x14ac:dyDescent="0.3">
      <c r="B3" s="53" t="s">
        <v>1826</v>
      </c>
    </row>
    <row r="4" spans="2:89" ht="7.5" customHeight="1" x14ac:dyDescent="0.25"/>
    <row r="5" spans="2:89" ht="20.100000000000001" customHeight="1" x14ac:dyDescent="0.25">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K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c r="CG5" s="80">
        <f t="shared" si="1"/>
        <v>45962</v>
      </c>
      <c r="CH5" s="80">
        <f t="shared" si="1"/>
        <v>45992</v>
      </c>
      <c r="CI5" s="80">
        <f t="shared" si="1"/>
        <v>46023</v>
      </c>
      <c r="CJ5" s="80">
        <f t="shared" si="1"/>
        <v>46054</v>
      </c>
      <c r="CK5" s="80">
        <f t="shared" si="1"/>
        <v>46082</v>
      </c>
    </row>
    <row r="6" spans="2:89" ht="20.25" customHeight="1" x14ac:dyDescent="0.25">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0</v>
      </c>
      <c r="BJ6" s="64">
        <v>0</v>
      </c>
      <c r="BK6" s="64">
        <v>0</v>
      </c>
      <c r="BL6" s="64">
        <v>0</v>
      </c>
      <c r="BM6" s="64">
        <v>0</v>
      </c>
      <c r="BN6" s="64">
        <v>9.0556537026831307E-6</v>
      </c>
      <c r="BO6" s="64">
        <v>5.9307368049932307E-5</v>
      </c>
      <c r="BP6" s="64">
        <v>8.0431189047214247E-5</v>
      </c>
      <c r="BQ6" s="64">
        <v>1.320228294585668E-4</v>
      </c>
      <c r="BR6" s="64">
        <v>9.1274270990204798E-5</v>
      </c>
      <c r="BS6" s="64">
        <v>1.7435095702045267E-4</v>
      </c>
      <c r="BT6" s="64">
        <v>1.7900740419096728E-4</v>
      </c>
      <c r="BU6" s="64">
        <v>2.1152344867436668E-4</v>
      </c>
      <c r="BV6" s="64">
        <v>3.0644801238888242E-4</v>
      </c>
      <c r="BW6" s="64">
        <v>4.8304897169870742E-4</v>
      </c>
      <c r="BX6" s="64">
        <v>5.7382897830171586E-4</v>
      </c>
      <c r="BY6" s="64">
        <v>5.493196591563887E-4</v>
      </c>
      <c r="BZ6" s="64">
        <v>7.1167307512398637E-4</v>
      </c>
      <c r="CA6" s="64">
        <v>7.0239150333040179E-4</v>
      </c>
      <c r="CB6" s="64">
        <v>9.4068324714968732E-4</v>
      </c>
      <c r="CC6" s="64">
        <v>1.0071375948199623E-3</v>
      </c>
      <c r="CD6" s="64">
        <v>1.1912819123660601E-3</v>
      </c>
      <c r="CE6" s="64">
        <v>1.5468004930030421E-3</v>
      </c>
      <c r="CF6" s="64">
        <v>1.8412985344189448E-3</v>
      </c>
      <c r="CG6" s="64">
        <v>2.4387486091048682E-3</v>
      </c>
      <c r="CH6" s="64">
        <v>3.3005551012412759E-3</v>
      </c>
      <c r="CI6" s="64">
        <v>4.8788018895840057E-3</v>
      </c>
      <c r="CJ6" s="64">
        <v>6.6775834577093018E-3</v>
      </c>
      <c r="CK6" s="64">
        <v>1.4063293611586092E-2</v>
      </c>
    </row>
    <row r="7" spans="2:89" ht="20.25" customHeight="1" x14ac:dyDescent="0.25">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0</v>
      </c>
      <c r="BJ7" s="64">
        <v>0</v>
      </c>
      <c r="BK7" s="64">
        <v>0</v>
      </c>
      <c r="BL7" s="64">
        <v>0</v>
      </c>
      <c r="BM7" s="64">
        <v>0</v>
      </c>
      <c r="BN7" s="64">
        <v>1.2790647541072175E-4</v>
      </c>
      <c r="BO7" s="64">
        <v>2.2833227143759238E-4</v>
      </c>
      <c r="BP7" s="64">
        <v>5.3160135998786551E-4</v>
      </c>
      <c r="BQ7" s="64">
        <v>1.0889807408505092E-3</v>
      </c>
      <c r="BR7" s="64">
        <v>1.1275697530692685E-3</v>
      </c>
      <c r="BS7" s="64">
        <v>7.8735824422904166E-4</v>
      </c>
      <c r="BT7" s="64">
        <v>1.4045928636277072E-3</v>
      </c>
      <c r="BU7" s="64">
        <v>1.1816845171417345E-3</v>
      </c>
      <c r="BV7" s="64">
        <v>1.3699133940450192E-3</v>
      </c>
      <c r="BW7" s="64">
        <v>1.8518014025012963E-3</v>
      </c>
      <c r="BX7" s="64">
        <v>2.4166885256637904E-3</v>
      </c>
      <c r="BY7" s="64">
        <v>2.6930365292789915E-3</v>
      </c>
      <c r="BZ7" s="64">
        <v>3.1177524038816795E-3</v>
      </c>
      <c r="CA7" s="64">
        <v>2.7365925910887157E-3</v>
      </c>
      <c r="CB7" s="64">
        <v>3.6386056156016977E-3</v>
      </c>
      <c r="CC7" s="64">
        <v>3.2501957240433921E-3</v>
      </c>
      <c r="CD7" s="64">
        <v>3.6089860261165896E-3</v>
      </c>
      <c r="CE7" s="64">
        <v>3.8357839956073558E-3</v>
      </c>
      <c r="CF7" s="64">
        <v>6.3039713812920173E-3</v>
      </c>
      <c r="CG7" s="64">
        <v>7.4986866422381837E-3</v>
      </c>
      <c r="CH7" s="64">
        <v>9.6525805264637832E-3</v>
      </c>
      <c r="CI7" s="64">
        <v>1.6782471886015893E-2</v>
      </c>
      <c r="CJ7" s="64">
        <v>2.2986450341516917E-2</v>
      </c>
      <c r="CK7" s="64">
        <v>3.6138149775842843E-2</v>
      </c>
    </row>
    <row r="8" spans="2:89" ht="20.25" customHeight="1" x14ac:dyDescent="0.25">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0</v>
      </c>
      <c r="BK8" s="82">
        <v>0</v>
      </c>
      <c r="BL8" s="82">
        <v>0</v>
      </c>
      <c r="BM8" s="82">
        <v>0</v>
      </c>
      <c r="BN8" s="82">
        <v>9.2032224190852219E-5</v>
      </c>
      <c r="BO8" s="82">
        <v>9.0882640412681681E-5</v>
      </c>
      <c r="BP8" s="82">
        <v>2.1826149470238754E-4</v>
      </c>
      <c r="BQ8" s="82">
        <v>1.3461047655143332E-3</v>
      </c>
      <c r="BR8" s="82">
        <v>3.926175688562239E-5</v>
      </c>
      <c r="BS8" s="82">
        <v>2.5132128601978998E-4</v>
      </c>
      <c r="BT8" s="82">
        <v>1.7895437669479541E-4</v>
      </c>
      <c r="BU8" s="82">
        <v>8.3587034768650703E-4</v>
      </c>
      <c r="BV8" s="82">
        <v>9.4812859678294892E-4</v>
      </c>
      <c r="BW8" s="82">
        <v>7.1486324002312251E-4</v>
      </c>
      <c r="BX8" s="82">
        <v>6.6262166489927665E-4</v>
      </c>
      <c r="BY8" s="82">
        <v>5.5651381213017714E-4</v>
      </c>
      <c r="BZ8" s="82">
        <v>1.4712894676027766E-3</v>
      </c>
      <c r="CA8" s="82">
        <v>1.1781980235403555E-3</v>
      </c>
      <c r="CB8" s="82">
        <v>2.2639566577984382E-3</v>
      </c>
      <c r="CC8" s="82">
        <v>2.1303664888767671E-3</v>
      </c>
      <c r="CD8" s="82">
        <v>2.0530385630856962E-3</v>
      </c>
      <c r="CE8" s="82">
        <v>2.4084499000236459E-3</v>
      </c>
      <c r="CF8" s="82">
        <v>2.6307743164621922E-3</v>
      </c>
      <c r="CG8" s="82">
        <v>3.494571193235263E-3</v>
      </c>
      <c r="CH8" s="82">
        <v>6.834562244050657E-3</v>
      </c>
      <c r="CI8" s="82">
        <v>1.3065172723517593E-2</v>
      </c>
      <c r="CJ8" s="82">
        <v>2.5626879292457216E-2</v>
      </c>
      <c r="CK8" s="82">
        <v>5.2540775990555177E-2</v>
      </c>
    </row>
    <row r="9" spans="2:89" ht="20.25" customHeight="1" x14ac:dyDescent="0.25">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0</v>
      </c>
      <c r="BJ9" s="84">
        <v>0</v>
      </c>
      <c r="BK9" s="84">
        <v>0</v>
      </c>
      <c r="BL9" s="84">
        <v>0</v>
      </c>
      <c r="BM9" s="84">
        <v>0</v>
      </c>
      <c r="BN9" s="84">
        <v>2.7314876112960462E-5</v>
      </c>
      <c r="BO9" s="84">
        <v>7.7655886685512598E-5</v>
      </c>
      <c r="BP9" s="84">
        <v>1.3047556885648071E-4</v>
      </c>
      <c r="BQ9" s="84">
        <v>2.9582641297598578E-4</v>
      </c>
      <c r="BR9" s="84">
        <v>1.9397368331297571E-4</v>
      </c>
      <c r="BS9" s="84">
        <v>2.3451536733176681E-4</v>
      </c>
      <c r="BT9" s="84">
        <v>2.9193168734997776E-4</v>
      </c>
      <c r="BU9" s="84">
        <v>3.4152717068169913E-4</v>
      </c>
      <c r="BV9" s="84">
        <v>4.3251388107790056E-4</v>
      </c>
      <c r="BW9" s="84">
        <v>6.1214428942002463E-4</v>
      </c>
      <c r="BX9" s="84">
        <v>7.3169383481319628E-4</v>
      </c>
      <c r="BY9" s="84">
        <v>7.3003625071432765E-4</v>
      </c>
      <c r="BZ9" s="84">
        <v>9.6197157275845768E-4</v>
      </c>
      <c r="CA9" s="84">
        <v>9.0085719627719385E-4</v>
      </c>
      <c r="CB9" s="84">
        <v>1.2291637428458735E-3</v>
      </c>
      <c r="CC9" s="84">
        <v>1.2583937078358698E-3</v>
      </c>
      <c r="CD9" s="84">
        <v>1.4405513345623344E-3</v>
      </c>
      <c r="CE9" s="84">
        <v>1.7778060239390658E-3</v>
      </c>
      <c r="CF9" s="84">
        <v>2.2411489363582948E-3</v>
      </c>
      <c r="CG9" s="84">
        <v>2.8944632758671762E-3</v>
      </c>
      <c r="CH9" s="84">
        <v>3.9580360972206741E-3</v>
      </c>
      <c r="CI9" s="84">
        <v>6.2363583659315047E-3</v>
      </c>
      <c r="CJ9" s="84">
        <v>8.8723094004299341E-3</v>
      </c>
      <c r="CK9" s="84">
        <v>1.7720846071962226E-2</v>
      </c>
    </row>
    <row r="10" spans="2:89" ht="20.25" customHeight="1" x14ac:dyDescent="0.25">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8.8727102239616329E-5</v>
      </c>
      <c r="BO10" s="82">
        <v>7.087767188340699E-5</v>
      </c>
      <c r="BP10" s="82">
        <v>1.1217483750924906E-4</v>
      </c>
      <c r="BQ10" s="82">
        <v>1.5846217978610078E-4</v>
      </c>
      <c r="BR10" s="82">
        <v>2.7991796402604407E-4</v>
      </c>
      <c r="BS10" s="82">
        <v>2.1528709093598941E-4</v>
      </c>
      <c r="BT10" s="82">
        <v>2.0705152123712267E-4</v>
      </c>
      <c r="BU10" s="82">
        <v>3.5895914829708886E-4</v>
      </c>
      <c r="BV10" s="82">
        <v>3.1220565885581308E-4</v>
      </c>
      <c r="BW10" s="82">
        <v>6.8784988286330062E-4</v>
      </c>
      <c r="BX10" s="82">
        <v>5.3338492756083156E-4</v>
      </c>
      <c r="BY10" s="82">
        <v>5.6662223988679372E-4</v>
      </c>
      <c r="BZ10" s="82">
        <v>6.9277641790499445E-4</v>
      </c>
      <c r="CA10" s="82">
        <v>6.416737906993486E-4</v>
      </c>
      <c r="CB10" s="82">
        <v>1.1030128645805881E-3</v>
      </c>
      <c r="CC10" s="82">
        <v>1.2573726039406541E-3</v>
      </c>
      <c r="CD10" s="82">
        <v>1.7063652729385481E-3</v>
      </c>
      <c r="CE10" s="82">
        <v>1.9709968669534561E-3</v>
      </c>
      <c r="CF10" s="82">
        <v>2.7657301230410436E-3</v>
      </c>
      <c r="CG10" s="82">
        <v>3.7821836153222321E-3</v>
      </c>
      <c r="CH10" s="82">
        <v>5.9483308601762097E-3</v>
      </c>
      <c r="CI10" s="82">
        <v>1.0928385940242036E-2</v>
      </c>
      <c r="CJ10" s="82">
        <v>1.3374146865265946E-2</v>
      </c>
      <c r="CK10" s="82">
        <v>2.6789748438543759E-2</v>
      </c>
    </row>
    <row r="11" spans="2:89" ht="20.25" customHeight="1" x14ac:dyDescent="0.25">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0</v>
      </c>
      <c r="BK11" s="82">
        <v>0</v>
      </c>
      <c r="BL11" s="82">
        <v>0</v>
      </c>
      <c r="BM11" s="82">
        <v>0</v>
      </c>
      <c r="BN11" s="82">
        <v>2.9280858109692609E-4</v>
      </c>
      <c r="BO11" s="82">
        <v>1.4729014165770771E-4</v>
      </c>
      <c r="BP11" s="82">
        <v>1.8600340906349544E-4</v>
      </c>
      <c r="BQ11" s="82">
        <v>4.7852921888402733E-4</v>
      </c>
      <c r="BR11" s="82">
        <v>1.6333088042963517E-4</v>
      </c>
      <c r="BS11" s="82">
        <v>1.6839857394299607E-3</v>
      </c>
      <c r="BT11" s="82">
        <v>4.822870574028304E-4</v>
      </c>
      <c r="BU11" s="82">
        <v>5.0049065725144004E-4</v>
      </c>
      <c r="BV11" s="82">
        <v>8.5902537106319343E-4</v>
      </c>
      <c r="BW11" s="82">
        <v>2.1784757826830425E-3</v>
      </c>
      <c r="BX11" s="82">
        <v>1.132469414399484E-3</v>
      </c>
      <c r="BY11" s="82">
        <v>1.4962485832172856E-3</v>
      </c>
      <c r="BZ11" s="82">
        <v>1.5649207218473293E-3</v>
      </c>
      <c r="CA11" s="82">
        <v>2.7542458618670107E-3</v>
      </c>
      <c r="CB11" s="82">
        <v>2.9863270324741453E-3</v>
      </c>
      <c r="CC11" s="82">
        <v>3.2713760862659313E-3</v>
      </c>
      <c r="CD11" s="82">
        <v>3.5470928570129345E-3</v>
      </c>
      <c r="CE11" s="82">
        <v>6.0462091443820309E-3</v>
      </c>
      <c r="CF11" s="82">
        <v>5.9550696506647238E-3</v>
      </c>
      <c r="CG11" s="82">
        <v>8.6874147232129939E-3</v>
      </c>
      <c r="CH11" s="82">
        <v>1.1454359526455571E-2</v>
      </c>
      <c r="CI11" s="82">
        <v>2.1269417483967157E-2</v>
      </c>
      <c r="CJ11" s="82">
        <v>3.4871670773420238E-2</v>
      </c>
      <c r="CK11" s="82">
        <v>0.10967682654924293</v>
      </c>
    </row>
    <row r="12" spans="2:89" ht="20.25" customHeight="1" x14ac:dyDescent="0.25">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0</v>
      </c>
      <c r="BJ12" s="82">
        <v>0</v>
      </c>
      <c r="BK12" s="82">
        <v>0</v>
      </c>
      <c r="BL12" s="82">
        <v>0</v>
      </c>
      <c r="BM12" s="82">
        <v>0</v>
      </c>
      <c r="BN12" s="82">
        <v>1.5236461773326937E-4</v>
      </c>
      <c r="BO12" s="82">
        <v>2.3850350427667699E-4</v>
      </c>
      <c r="BP12" s="82">
        <v>8.242071722341926E-5</v>
      </c>
      <c r="BQ12" s="82">
        <v>2.9967128772323548E-4</v>
      </c>
      <c r="BR12" s="82">
        <v>2.3979832724640993E-4</v>
      </c>
      <c r="BS12" s="82">
        <v>3.7350923935619562E-4</v>
      </c>
      <c r="BT12" s="82">
        <v>2.4913149256611256E-4</v>
      </c>
      <c r="BU12" s="82">
        <v>1.8587375354783831E-4</v>
      </c>
      <c r="BV12" s="82">
        <v>4.9132261207995853E-4</v>
      </c>
      <c r="BW12" s="82">
        <v>8.4034850865588595E-4</v>
      </c>
      <c r="BX12" s="82">
        <v>7.2925742085483414E-4</v>
      </c>
      <c r="BY12" s="82">
        <v>9.2017192631965727E-4</v>
      </c>
      <c r="BZ12" s="82">
        <v>1.5146547184701209E-3</v>
      </c>
      <c r="CA12" s="82">
        <v>9.9680407764268786E-4</v>
      </c>
      <c r="CB12" s="82">
        <v>1.4950575031993374E-3</v>
      </c>
      <c r="CC12" s="82">
        <v>1.5950491194018923E-3</v>
      </c>
      <c r="CD12" s="82">
        <v>1.8731985395585848E-3</v>
      </c>
      <c r="CE12" s="82">
        <v>2.4254721996139761E-3</v>
      </c>
      <c r="CF12" s="82">
        <v>3.0514150061149437E-3</v>
      </c>
      <c r="CG12" s="82">
        <v>3.5553383387554316E-3</v>
      </c>
      <c r="CH12" s="82">
        <v>5.916267725350588E-3</v>
      </c>
      <c r="CI12" s="82">
        <v>8.0684039057166146E-3</v>
      </c>
      <c r="CJ12" s="82">
        <v>1.4184020843957201E-2</v>
      </c>
      <c r="CK12" s="82">
        <v>4.0198243472624684E-2</v>
      </c>
    </row>
    <row r="13" spans="2:89" ht="20.25" customHeight="1" x14ac:dyDescent="0.25">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4.4540391209824115E-4</v>
      </c>
      <c r="BP13" s="82">
        <v>4.1067468994726575E-4</v>
      </c>
      <c r="BQ13" s="82">
        <v>3.1478456574274283E-4</v>
      </c>
      <c r="BR13" s="82">
        <v>2.5933586373705353E-4</v>
      </c>
      <c r="BS13" s="82">
        <v>5.3704497943174445E-4</v>
      </c>
      <c r="BT13" s="82">
        <v>6.1055617751448743E-4</v>
      </c>
      <c r="BU13" s="82">
        <v>6.0084258188020101E-4</v>
      </c>
      <c r="BV13" s="82">
        <v>7.4187190018082383E-4</v>
      </c>
      <c r="BW13" s="82">
        <v>2.9239224541499631E-4</v>
      </c>
      <c r="BX13" s="82">
        <v>6.9196858707276654E-4</v>
      </c>
      <c r="BY13" s="82">
        <v>8.4404800402859692E-4</v>
      </c>
      <c r="BZ13" s="82">
        <v>8.8975872653862531E-4</v>
      </c>
      <c r="CA13" s="82">
        <v>1.565828798984148E-3</v>
      </c>
      <c r="CB13" s="82">
        <v>2.3481563198868294E-3</v>
      </c>
      <c r="CC13" s="82">
        <v>1.7459554945047362E-3</v>
      </c>
      <c r="CD13" s="82">
        <v>1.5214869096711325E-3</v>
      </c>
      <c r="CE13" s="82">
        <v>2.0438764383985397E-3</v>
      </c>
      <c r="CF13" s="82">
        <v>2.8124930983033369E-3</v>
      </c>
      <c r="CG13" s="82">
        <v>5.3992307514394433E-3</v>
      </c>
      <c r="CH13" s="82">
        <v>9.7621414134339002E-3</v>
      </c>
      <c r="CI13" s="82">
        <v>1.2036471193295428E-2</v>
      </c>
      <c r="CJ13" s="82">
        <v>1.8756870645102008E-2</v>
      </c>
      <c r="CK13" s="82">
        <v>3.1342896642835072E-2</v>
      </c>
    </row>
    <row r="14" spans="2:89" ht="20.25" customHeight="1" x14ac:dyDescent="0.25">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0</v>
      </c>
      <c r="BJ14" s="84">
        <v>0</v>
      </c>
      <c r="BK14" s="84">
        <v>0</v>
      </c>
      <c r="BL14" s="84">
        <v>0</v>
      </c>
      <c r="BM14" s="84">
        <v>0</v>
      </c>
      <c r="BN14" s="84">
        <v>2.0086914556305402E-4</v>
      </c>
      <c r="BO14" s="84">
        <v>1.8226118304198735E-4</v>
      </c>
      <c r="BP14" s="84">
        <v>1.7782280540834527E-4</v>
      </c>
      <c r="BQ14" s="84">
        <v>3.8097205620579722E-4</v>
      </c>
      <c r="BR14" s="84">
        <v>2.055828129825521E-4</v>
      </c>
      <c r="BS14" s="84">
        <v>1.1353296589065032E-3</v>
      </c>
      <c r="BT14" s="84">
        <v>4.1098321168964169E-4</v>
      </c>
      <c r="BU14" s="84">
        <v>4.3737703767021685E-4</v>
      </c>
      <c r="BV14" s="84">
        <v>6.9965773659941277E-4</v>
      </c>
      <c r="BW14" s="84">
        <v>1.4905034061574174E-3</v>
      </c>
      <c r="BX14" s="84">
        <v>9.1597484075367497E-4</v>
      </c>
      <c r="BY14" s="84">
        <v>1.1751079960471422E-3</v>
      </c>
      <c r="BZ14" s="84">
        <v>1.3253423733294856E-3</v>
      </c>
      <c r="CA14" s="84">
        <v>1.9935067274519103E-3</v>
      </c>
      <c r="CB14" s="84">
        <v>2.3712726939248974E-3</v>
      </c>
      <c r="CC14" s="84">
        <v>2.5147930889279912E-3</v>
      </c>
      <c r="CD14" s="84">
        <v>2.7277525838658168E-3</v>
      </c>
      <c r="CE14" s="84">
        <v>4.4508656674921987E-3</v>
      </c>
      <c r="CF14" s="84">
        <v>4.694693323096244E-3</v>
      </c>
      <c r="CG14" s="84">
        <v>6.8623409415149439E-3</v>
      </c>
      <c r="CH14" s="84">
        <v>9.511894768700957E-3</v>
      </c>
      <c r="CI14" s="84">
        <v>1.6456650072790513E-2</v>
      </c>
      <c r="CJ14" s="84">
        <v>2.6349791001668788E-2</v>
      </c>
      <c r="CK14" s="84">
        <v>7.6174842711886459E-2</v>
      </c>
    </row>
    <row r="15" spans="2:89" ht="20.25" customHeight="1" x14ac:dyDescent="0.25">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v>
      </c>
      <c r="BK15" s="86">
        <v>0</v>
      </c>
      <c r="BL15" s="86">
        <v>0</v>
      </c>
      <c r="BM15" s="86">
        <v>0</v>
      </c>
      <c r="BN15" s="86">
        <v>0</v>
      </c>
      <c r="BO15" s="86">
        <v>0</v>
      </c>
      <c r="BP15" s="86">
        <v>1.4173718700716265E-5</v>
      </c>
      <c r="BQ15" s="86">
        <v>1.915631281379504E-6</v>
      </c>
      <c r="BR15" s="86">
        <v>4.739373728157581E-5</v>
      </c>
      <c r="BS15" s="86">
        <v>5.7913182077951042E-4</v>
      </c>
      <c r="BT15" s="86">
        <v>0</v>
      </c>
      <c r="BU15" s="86">
        <v>1.5888984500622705E-4</v>
      </c>
      <c r="BV15" s="86">
        <v>4.2310178152482614E-4</v>
      </c>
      <c r="BW15" s="86">
        <v>2.4019272295361382E-4</v>
      </c>
      <c r="BX15" s="86">
        <v>3.8690740023072934E-4</v>
      </c>
      <c r="BY15" s="86">
        <v>1.0013308670810961E-3</v>
      </c>
      <c r="BZ15" s="86">
        <v>7.1648577625316179E-4</v>
      </c>
      <c r="CA15" s="86">
        <v>5.8127503842286821E-4</v>
      </c>
      <c r="CB15" s="86">
        <v>5.1674681560864855E-4</v>
      </c>
      <c r="CC15" s="86">
        <v>7.3576680391407301E-4</v>
      </c>
      <c r="CD15" s="86">
        <v>1.8104799381934988E-3</v>
      </c>
      <c r="CE15" s="86">
        <v>1.1834458769408585E-3</v>
      </c>
      <c r="CF15" s="86">
        <v>9.5744200078251573E-4</v>
      </c>
      <c r="CG15" s="86">
        <v>2.8289444512228368E-3</v>
      </c>
      <c r="CH15" s="86">
        <v>3.1174326138325714E-3</v>
      </c>
      <c r="CI15" s="86">
        <v>7.0049398631422122E-3</v>
      </c>
      <c r="CJ15" s="86">
        <v>1.014857186089646E-2</v>
      </c>
      <c r="CK15" s="86">
        <v>1.4952177075666429E-2</v>
      </c>
    </row>
    <row r="16" spans="2:89" ht="20.25" customHeight="1" x14ac:dyDescent="0.25">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0</v>
      </c>
      <c r="BJ16" s="86">
        <v>0</v>
      </c>
      <c r="BK16" s="86">
        <v>0</v>
      </c>
      <c r="BL16" s="86">
        <v>0</v>
      </c>
      <c r="BM16" s="86">
        <v>0</v>
      </c>
      <c r="BN16" s="86">
        <v>0</v>
      </c>
      <c r="BO16" s="86">
        <v>6.8452140353780777E-5</v>
      </c>
      <c r="BP16" s="86">
        <v>0</v>
      </c>
      <c r="BQ16" s="86">
        <v>3.2879367014904126E-4</v>
      </c>
      <c r="BR16" s="86">
        <v>4.429562081356142E-4</v>
      </c>
      <c r="BS16" s="86">
        <v>1.8937388879636252E-4</v>
      </c>
      <c r="BT16" s="86">
        <v>5.6057933357922529E-4</v>
      </c>
      <c r="BU16" s="86">
        <v>5.8305184776674679E-4</v>
      </c>
      <c r="BV16" s="86">
        <v>5.7437138146920752E-4</v>
      </c>
      <c r="BW16" s="86">
        <v>1.3144788141576935E-3</v>
      </c>
      <c r="BX16" s="86">
        <v>1.0168577967166748E-3</v>
      </c>
      <c r="BY16" s="86">
        <v>1.5741626487710825E-3</v>
      </c>
      <c r="BZ16" s="86">
        <v>1.8153632035955436E-3</v>
      </c>
      <c r="CA16" s="86">
        <v>2.0826992701710179E-3</v>
      </c>
      <c r="CB16" s="86">
        <v>2.4705533908935262E-3</v>
      </c>
      <c r="CC16" s="86">
        <v>3.0334619867162793E-3</v>
      </c>
      <c r="CD16" s="86">
        <v>3.7771494229417168E-3</v>
      </c>
      <c r="CE16" s="86">
        <v>4.2195023295994449E-3</v>
      </c>
      <c r="CF16" s="86">
        <v>5.3187873840214728E-3</v>
      </c>
      <c r="CG16" s="86">
        <v>7.397699113131484E-3</v>
      </c>
      <c r="CH16" s="86">
        <v>1.0007280060608803E-2</v>
      </c>
      <c r="CI16" s="86">
        <v>1.3389958160365145E-2</v>
      </c>
      <c r="CJ16" s="86">
        <v>1.8984576305794976E-2</v>
      </c>
      <c r="CK16" s="86">
        <v>3.4099069917577385E-2</v>
      </c>
    </row>
    <row r="17" spans="2:89" ht="20.25" customHeight="1" x14ac:dyDescent="0.25">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0</v>
      </c>
      <c r="BJ17" s="86">
        <v>0</v>
      </c>
      <c r="BK17" s="86">
        <v>0</v>
      </c>
      <c r="BL17" s="86">
        <v>0</v>
      </c>
      <c r="BM17" s="86">
        <v>0</v>
      </c>
      <c r="BN17" s="86">
        <v>3.9562515888369454E-4</v>
      </c>
      <c r="BO17" s="86">
        <v>5.078608329127654E-4</v>
      </c>
      <c r="BP17" s="86">
        <v>9.0241583661376801E-4</v>
      </c>
      <c r="BQ17" s="86">
        <v>1.5177473081036119E-3</v>
      </c>
      <c r="BR17" s="86">
        <v>1.8686720971159421E-3</v>
      </c>
      <c r="BS17" s="86">
        <v>2.3640381334482097E-3</v>
      </c>
      <c r="BT17" s="86">
        <v>3.2847737303480784E-3</v>
      </c>
      <c r="BU17" s="86">
        <v>3.5215134776631629E-3</v>
      </c>
      <c r="BV17" s="86">
        <v>3.8026710730083568E-3</v>
      </c>
      <c r="BW17" s="86">
        <v>4.8546233751958212E-3</v>
      </c>
      <c r="BX17" s="86">
        <v>5.2843586234201378E-3</v>
      </c>
      <c r="BY17" s="86">
        <v>5.8539382501048287E-3</v>
      </c>
      <c r="BZ17" s="86">
        <v>6.7133761188553631E-3</v>
      </c>
      <c r="CA17" s="86">
        <v>7.4701358090416559E-3</v>
      </c>
      <c r="CB17" s="86">
        <v>7.9308234889929885E-3</v>
      </c>
      <c r="CC17" s="86">
        <v>8.3947634984831154E-3</v>
      </c>
      <c r="CD17" s="86">
        <v>9.5229449061693394E-3</v>
      </c>
      <c r="CE17" s="86">
        <v>1.0779031696936281E-2</v>
      </c>
      <c r="CF17" s="86">
        <v>1.3067061327051155E-2</v>
      </c>
      <c r="CG17" s="86">
        <v>1.5168915440568309E-2</v>
      </c>
      <c r="CH17" s="86">
        <v>2.0416060603254627E-2</v>
      </c>
      <c r="CI17" s="86">
        <v>3.1086986441932085E-2</v>
      </c>
      <c r="CJ17" s="86">
        <v>4.165178833791372E-2</v>
      </c>
      <c r="CK17" s="86">
        <v>6.5954249877133497E-2</v>
      </c>
    </row>
    <row r="18" spans="2:89" ht="20.25" customHeight="1" x14ac:dyDescent="0.25">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0</v>
      </c>
      <c r="BJ18" s="86">
        <v>0</v>
      </c>
      <c r="BK18" s="86">
        <v>0</v>
      </c>
      <c r="BL18" s="86">
        <v>0</v>
      </c>
      <c r="BM18" s="86">
        <v>0</v>
      </c>
      <c r="BN18" s="86">
        <v>1.7912716941448359E-4</v>
      </c>
      <c r="BO18" s="86">
        <v>3.1878040522359541E-4</v>
      </c>
      <c r="BP18" s="86">
        <v>5.880389955135179E-4</v>
      </c>
      <c r="BQ18" s="86">
        <v>1.3051482388344304E-3</v>
      </c>
      <c r="BR18" s="86">
        <v>1.5689864765968675E-3</v>
      </c>
      <c r="BS18" s="86">
        <v>1.609132646018363E-3</v>
      </c>
      <c r="BT18" s="86">
        <v>1.6501979946161871E-3</v>
      </c>
      <c r="BU18" s="86">
        <v>2.0874340882506282E-3</v>
      </c>
      <c r="BV18" s="86">
        <v>2.6662426383183835E-3</v>
      </c>
      <c r="BW18" s="86">
        <v>3.8107181289435132E-3</v>
      </c>
      <c r="BX18" s="86">
        <v>4.5394992977709769E-3</v>
      </c>
      <c r="BY18" s="86">
        <v>5.4183564012837415E-3</v>
      </c>
      <c r="BZ18" s="86">
        <v>6.0695409062387906E-3</v>
      </c>
      <c r="CA18" s="86">
        <v>6.8943253416429151E-3</v>
      </c>
      <c r="CB18" s="86">
        <v>8.224189651709457E-3</v>
      </c>
      <c r="CC18" s="86">
        <v>9.1341061045899785E-3</v>
      </c>
      <c r="CD18" s="86">
        <v>1.017333758515937E-2</v>
      </c>
      <c r="CE18" s="86">
        <v>1.2398108147644971E-2</v>
      </c>
      <c r="CF18" s="86">
        <v>1.5488763230051772E-2</v>
      </c>
      <c r="CG18" s="86">
        <v>2.047522056082296E-2</v>
      </c>
      <c r="CH18" s="86">
        <v>2.8912866521176417E-2</v>
      </c>
      <c r="CI18" s="86">
        <v>5.319352787952436E-2</v>
      </c>
      <c r="CJ18" s="86">
        <v>8.0199920184413909E-2</v>
      </c>
      <c r="CK18" s="86">
        <v>0.14871185021554467</v>
      </c>
    </row>
    <row r="19" spans="2:89" ht="20.25" customHeight="1" x14ac:dyDescent="0.25">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0</v>
      </c>
      <c r="BJ19" s="86">
        <v>0</v>
      </c>
      <c r="BK19" s="86">
        <v>0</v>
      </c>
      <c r="BL19" s="86">
        <v>0</v>
      </c>
      <c r="BM19" s="86">
        <v>0</v>
      </c>
      <c r="BN19" s="86">
        <v>3.2572554408583088E-5</v>
      </c>
      <c r="BO19" s="86">
        <v>2.8441049624516879E-5</v>
      </c>
      <c r="BP19" s="86">
        <v>1.2594021974154934E-4</v>
      </c>
      <c r="BQ19" s="86">
        <v>9.141634709575186E-5</v>
      </c>
      <c r="BR19" s="86">
        <v>6.4732006877621373E-5</v>
      </c>
      <c r="BS19" s="86">
        <v>3.158480398055552E-4</v>
      </c>
      <c r="BT19" s="86">
        <v>4.8382507358546434E-4</v>
      </c>
      <c r="BU19" s="86">
        <v>6.3647505417918637E-4</v>
      </c>
      <c r="BV19" s="86">
        <v>2.7275117711411667E-4</v>
      </c>
      <c r="BW19" s="86">
        <v>1.1788696956984701E-3</v>
      </c>
      <c r="BX19" s="86">
        <v>1.2075104573827655E-3</v>
      </c>
      <c r="BY19" s="86">
        <v>1.6929589572567405E-3</v>
      </c>
      <c r="BZ19" s="86">
        <v>2.4773339837598218E-3</v>
      </c>
      <c r="CA19" s="86">
        <v>2.9697845417011592E-3</v>
      </c>
      <c r="CB19" s="86">
        <v>3.6166430747515133E-3</v>
      </c>
      <c r="CC19" s="86">
        <v>4.2740388121651485E-3</v>
      </c>
      <c r="CD19" s="86">
        <v>5.0782193982943369E-3</v>
      </c>
      <c r="CE19" s="86">
        <v>7.2163227043746669E-3</v>
      </c>
      <c r="CF19" s="86">
        <v>9.5805104279231834E-3</v>
      </c>
      <c r="CG19" s="86">
        <v>1.25856420939221E-2</v>
      </c>
      <c r="CH19" s="86">
        <v>1.4628307606048718E-2</v>
      </c>
      <c r="CI19" s="86">
        <v>3.0167367233168374E-2</v>
      </c>
      <c r="CJ19" s="86">
        <v>4.1838715834804141E-2</v>
      </c>
      <c r="CK19" s="86">
        <v>7.6954601621387786E-2</v>
      </c>
    </row>
    <row r="20" spans="2:89" ht="20.25" customHeight="1" x14ac:dyDescent="0.25">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0</v>
      </c>
      <c r="BK20" s="87">
        <v>0</v>
      </c>
      <c r="BL20" s="87">
        <v>0</v>
      </c>
      <c r="BM20" s="87">
        <v>0</v>
      </c>
      <c r="BN20" s="87">
        <v>1.3929968148285177E-4</v>
      </c>
      <c r="BO20" s="87">
        <v>9.0505641026306094E-5</v>
      </c>
      <c r="BP20" s="87">
        <v>7.4685869405843874E-5</v>
      </c>
      <c r="BQ20" s="87">
        <v>3.0150715403398642E-4</v>
      </c>
      <c r="BR20" s="87">
        <v>1.1442093441971224E-4</v>
      </c>
      <c r="BS20" s="87">
        <v>2.4694490194887564E-4</v>
      </c>
      <c r="BT20" s="87">
        <v>3.5064591610334261E-4</v>
      </c>
      <c r="BU20" s="87">
        <v>2.6366414789458226E-4</v>
      </c>
      <c r="BV20" s="87">
        <v>5.2143165196572028E-4</v>
      </c>
      <c r="BW20" s="87">
        <v>1.1458222621019143E-3</v>
      </c>
      <c r="BX20" s="87">
        <v>1.5624217857648226E-3</v>
      </c>
      <c r="BY20" s="87">
        <v>9.3004826170739463E-4</v>
      </c>
      <c r="BZ20" s="87">
        <v>1.3163820302160012E-3</v>
      </c>
      <c r="CA20" s="87">
        <v>2.682205834454221E-3</v>
      </c>
      <c r="CB20" s="87">
        <v>3.2026939381444297E-3</v>
      </c>
      <c r="CC20" s="87">
        <v>2.8554098005053596E-3</v>
      </c>
      <c r="CD20" s="87">
        <v>2.7035738517151575E-3</v>
      </c>
      <c r="CE20" s="87">
        <v>3.6930658754996681E-3</v>
      </c>
      <c r="CF20" s="87">
        <v>3.3093249162581273E-3</v>
      </c>
      <c r="CG20" s="87">
        <v>4.4605248219948823E-3</v>
      </c>
      <c r="CH20" s="87">
        <v>8.7162402428764274E-3</v>
      </c>
      <c r="CI20" s="87">
        <v>1.5783817928486599E-2</v>
      </c>
      <c r="CJ20" s="87">
        <v>2.822932676660983E-2</v>
      </c>
      <c r="CK20" s="87">
        <v>5.6887349144320032E-2</v>
      </c>
    </row>
    <row r="21" spans="2:89" ht="20.25" customHeight="1" x14ac:dyDescent="0.25">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0</v>
      </c>
      <c r="BN21" s="64">
        <v>8.8562173002681988E-5</v>
      </c>
      <c r="BO21" s="64">
        <v>4.012732818012843E-4</v>
      </c>
      <c r="BP21" s="64">
        <v>9.2073965237471356E-5</v>
      </c>
      <c r="BQ21" s="64">
        <v>6.9860134879151659E-4</v>
      </c>
      <c r="BR21" s="64">
        <v>1.1818094451354622E-3</v>
      </c>
      <c r="BS21" s="64">
        <v>1.5988189427964539E-3</v>
      </c>
      <c r="BT21" s="64">
        <v>1.7338852155370788E-3</v>
      </c>
      <c r="BU21" s="64">
        <v>2.0671538936463119E-3</v>
      </c>
      <c r="BV21" s="64">
        <v>3.1547646616818525E-3</v>
      </c>
      <c r="BW21" s="64">
        <v>4.6785127068080801E-3</v>
      </c>
      <c r="BX21" s="64">
        <v>3.6805329317961544E-3</v>
      </c>
      <c r="BY21" s="64">
        <v>3.0029795570718498E-3</v>
      </c>
      <c r="BZ21" s="64">
        <v>3.53144742402689E-3</v>
      </c>
      <c r="CA21" s="64">
        <v>3.1831223826377375E-3</v>
      </c>
      <c r="CB21" s="64">
        <v>6.1618487414147882E-3</v>
      </c>
      <c r="CC21" s="64">
        <v>4.1608434700890484E-3</v>
      </c>
      <c r="CD21" s="64">
        <v>5.3145816074735563E-3</v>
      </c>
      <c r="CE21" s="64">
        <v>8.0375334318580904E-3</v>
      </c>
      <c r="CF21" s="64">
        <v>9.4084865846397747E-3</v>
      </c>
      <c r="CG21" s="64">
        <v>1.313344205605893E-2</v>
      </c>
      <c r="CH21" s="64">
        <v>1.6348440950259224E-2</v>
      </c>
      <c r="CI21" s="64">
        <v>2.625235302372686E-2</v>
      </c>
      <c r="CJ21" s="64">
        <v>3.6360313206791783E-2</v>
      </c>
      <c r="CK21" s="64">
        <v>6.6154562858344645E-2</v>
      </c>
    </row>
    <row r="22" spans="2:89" ht="20.25" customHeight="1" x14ac:dyDescent="0.25">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0</v>
      </c>
      <c r="BJ22" s="64">
        <v>0</v>
      </c>
      <c r="BK22" s="64">
        <v>0</v>
      </c>
      <c r="BL22" s="64">
        <v>0</v>
      </c>
      <c r="BM22" s="64">
        <v>0</v>
      </c>
      <c r="BN22" s="64">
        <v>7.4647650839887447E-4</v>
      </c>
      <c r="BO22" s="64">
        <v>8.0387976959905849E-4</v>
      </c>
      <c r="BP22" s="64">
        <v>1.1089079822066417E-3</v>
      </c>
      <c r="BQ22" s="64">
        <v>1.5225685082460583E-3</v>
      </c>
      <c r="BR22" s="64">
        <v>2.8886662491047765E-3</v>
      </c>
      <c r="BS22" s="64">
        <v>2.7586916331598932E-3</v>
      </c>
      <c r="BT22" s="64">
        <v>6.1319205258145715E-3</v>
      </c>
      <c r="BU22" s="64">
        <v>4.0196425803944447E-3</v>
      </c>
      <c r="BV22" s="64">
        <v>4.9552497951050878E-3</v>
      </c>
      <c r="BW22" s="64">
        <v>7.7669632493744256E-3</v>
      </c>
      <c r="BX22" s="64">
        <v>7.6351751193486361E-3</v>
      </c>
      <c r="BY22" s="64">
        <v>1.0053884507108091E-2</v>
      </c>
      <c r="BZ22" s="64">
        <v>8.7357280017770211E-3</v>
      </c>
      <c r="CA22" s="64">
        <v>1.0361396033673254E-2</v>
      </c>
      <c r="CB22" s="64">
        <v>9.4555063689103491E-3</v>
      </c>
      <c r="CC22" s="64">
        <v>1.0542115519801332E-2</v>
      </c>
      <c r="CD22" s="64">
        <v>1.1655552427364713E-2</v>
      </c>
      <c r="CE22" s="64">
        <v>1.9562739526487016E-2</v>
      </c>
      <c r="CF22" s="64">
        <v>2.1493042805623475E-2</v>
      </c>
      <c r="CG22" s="64">
        <v>2.8585919960948392E-2</v>
      </c>
      <c r="CH22" s="64">
        <v>3.197536878505991E-2</v>
      </c>
      <c r="CI22" s="64">
        <v>6.5082612515557692E-2</v>
      </c>
      <c r="CJ22" s="64">
        <v>7.3420990112095019E-2</v>
      </c>
      <c r="CK22" s="64">
        <v>0.13542163112598171</v>
      </c>
    </row>
    <row r="23" spans="2:89" ht="20.25" customHeight="1" x14ac:dyDescent="0.25">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0</v>
      </c>
      <c r="BL23" s="64">
        <v>0</v>
      </c>
      <c r="BM23" s="64">
        <v>0</v>
      </c>
      <c r="BN23" s="64">
        <v>4.5097624747802989E-4</v>
      </c>
      <c r="BO23" s="64">
        <v>6.1628874154995295E-4</v>
      </c>
      <c r="BP23" s="64">
        <v>6.3813048142269402E-4</v>
      </c>
      <c r="BQ23" s="64">
        <v>1.1329692597352725E-3</v>
      </c>
      <c r="BR23" s="64">
        <v>2.0411197406897674E-3</v>
      </c>
      <c r="BS23" s="64">
        <v>2.2288076155758674E-3</v>
      </c>
      <c r="BT23" s="64">
        <v>4.0716002457645839E-3</v>
      </c>
      <c r="BU23" s="64">
        <v>3.1095188946161922E-3</v>
      </c>
      <c r="BV23" s="64">
        <v>4.1262876171064278E-3</v>
      </c>
      <c r="BW23" s="64">
        <v>6.3923248275654654E-3</v>
      </c>
      <c r="BX23" s="64">
        <v>5.7965146548248914E-3</v>
      </c>
      <c r="BY23" s="64">
        <v>6.8019561319856425E-3</v>
      </c>
      <c r="BZ23" s="64">
        <v>6.3109435633543765E-3</v>
      </c>
      <c r="CA23" s="64">
        <v>6.9807542207727113E-3</v>
      </c>
      <c r="CB23" s="64">
        <v>7.9414980150205317E-3</v>
      </c>
      <c r="CC23" s="64">
        <v>7.4841392540443419E-3</v>
      </c>
      <c r="CD23" s="64">
        <v>8.5065530245531651E-3</v>
      </c>
      <c r="CE23" s="64">
        <v>1.4250930016528995E-2</v>
      </c>
      <c r="CF23" s="64">
        <v>1.5643722862239251E-2</v>
      </c>
      <c r="CG23" s="64">
        <v>2.122091527624792E-2</v>
      </c>
      <c r="CH23" s="64">
        <v>2.4506457617446742E-2</v>
      </c>
      <c r="CI23" s="64">
        <v>4.7287931075177259E-2</v>
      </c>
      <c r="CJ23" s="64">
        <v>5.5228143141107022E-2</v>
      </c>
      <c r="CK23" s="64">
        <v>0.10123219243231008</v>
      </c>
    </row>
    <row r="24" spans="2:89" ht="20.25" customHeight="1" x14ac:dyDescent="0.25">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0</v>
      </c>
      <c r="BL24" s="88">
        <v>0</v>
      </c>
      <c r="BM24" s="88">
        <v>0</v>
      </c>
      <c r="BN24" s="88">
        <v>1.2538937669526184E-4</v>
      </c>
      <c r="BO24" s="88">
        <v>0</v>
      </c>
      <c r="BP24" s="88">
        <v>0</v>
      </c>
      <c r="BQ24" s="88">
        <v>0</v>
      </c>
      <c r="BR24" s="88">
        <v>0</v>
      </c>
      <c r="BS24" s="88">
        <v>5.213680295255152E-4</v>
      </c>
      <c r="BT24" s="88">
        <v>0</v>
      </c>
      <c r="BU24" s="88">
        <v>0</v>
      </c>
      <c r="BV24" s="88">
        <v>0</v>
      </c>
      <c r="BW24" s="88">
        <v>3.0502780475785141E-3</v>
      </c>
      <c r="BX24" s="88">
        <v>0</v>
      </c>
      <c r="BY24" s="88">
        <v>0</v>
      </c>
      <c r="BZ24" s="88">
        <v>0</v>
      </c>
      <c r="CA24" s="88">
        <v>0</v>
      </c>
      <c r="CB24" s="88">
        <v>0</v>
      </c>
      <c r="CC24" s="88">
        <v>0</v>
      </c>
      <c r="CD24" s="88">
        <v>0</v>
      </c>
      <c r="CE24" s="88">
        <v>0</v>
      </c>
      <c r="CF24" s="88">
        <v>5.4905931134063835E-4</v>
      </c>
      <c r="CG24" s="88">
        <v>0</v>
      </c>
      <c r="CH24" s="88">
        <v>1.44007466222007E-3</v>
      </c>
      <c r="CI24" s="88">
        <v>2.2758175327080465E-2</v>
      </c>
      <c r="CJ24" s="88">
        <v>2.8374416299926652E-2</v>
      </c>
      <c r="CK24" s="88">
        <v>6.5207944507982729E-2</v>
      </c>
    </row>
    <row r="25" spans="2:89" ht="20.25" customHeight="1" x14ac:dyDescent="0.25">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0</v>
      </c>
      <c r="BJ25" s="64">
        <v>0</v>
      </c>
      <c r="BK25" s="64">
        <v>0</v>
      </c>
      <c r="BL25" s="64">
        <v>0</v>
      </c>
      <c r="BM25" s="64">
        <v>0</v>
      </c>
      <c r="BN25" s="64">
        <v>6.1990711006438826E-3</v>
      </c>
      <c r="BO25" s="64">
        <v>8.0365677962044302E-3</v>
      </c>
      <c r="BP25" s="64">
        <v>1.0553894736246239E-2</v>
      </c>
      <c r="BQ25" s="64">
        <v>5.4978996579893025E-3</v>
      </c>
      <c r="BR25" s="64">
        <v>6.7802008226587329E-3</v>
      </c>
      <c r="BS25" s="64">
        <v>9.4842219743391798E-3</v>
      </c>
      <c r="BT25" s="64">
        <v>9.6114933702025063E-3</v>
      </c>
      <c r="BU25" s="64">
        <v>1.1318788782204603E-2</v>
      </c>
      <c r="BV25" s="64">
        <v>9.4776238362170862E-3</v>
      </c>
      <c r="BW25" s="64">
        <v>3.3896857319729801E-2</v>
      </c>
      <c r="BX25" s="64">
        <v>2.1188462383771922E-2</v>
      </c>
      <c r="BY25" s="64">
        <v>1.7793938010752353E-2</v>
      </c>
      <c r="BZ25" s="64">
        <v>2.1747356852610089E-2</v>
      </c>
      <c r="CA25" s="64">
        <v>2.4358299951239726E-2</v>
      </c>
      <c r="CB25" s="64">
        <v>2.9209260378165958E-2</v>
      </c>
      <c r="CC25" s="64">
        <v>3.104306235650145E-2</v>
      </c>
      <c r="CD25" s="64">
        <v>3.6089433341188082E-2</v>
      </c>
      <c r="CE25" s="64">
        <v>3.9411074949329272E-2</v>
      </c>
      <c r="CF25" s="64">
        <v>4.6979279318793754E-2</v>
      </c>
      <c r="CG25" s="64">
        <v>4.6606866258163571E-2</v>
      </c>
      <c r="CH25" s="64">
        <v>5.5314327940173103E-2</v>
      </c>
      <c r="CI25" s="64">
        <v>0.17535052241722604</v>
      </c>
      <c r="CJ25" s="64">
        <v>0.13826073606857747</v>
      </c>
      <c r="CK25" s="64">
        <v>0.20066235295758306</v>
      </c>
    </row>
    <row r="26" spans="2:89" ht="20.25" customHeight="1" x14ac:dyDescent="0.25">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0</v>
      </c>
      <c r="BJ26" s="67">
        <v>0</v>
      </c>
      <c r="BK26" s="67">
        <v>0</v>
      </c>
      <c r="BL26" s="67">
        <v>0</v>
      </c>
      <c r="BM26" s="67">
        <v>0</v>
      </c>
      <c r="BN26" s="67">
        <v>2.319340314645979E-3</v>
      </c>
      <c r="BO26" s="67">
        <v>2.9204505765920707E-3</v>
      </c>
      <c r="BP26" s="67">
        <v>3.7058323367189505E-3</v>
      </c>
      <c r="BQ26" s="67">
        <v>2.0107488606651014E-3</v>
      </c>
      <c r="BR26" s="67">
        <v>2.5285786663575838E-3</v>
      </c>
      <c r="BS26" s="67">
        <v>3.6774720786696413E-3</v>
      </c>
      <c r="BT26" s="67">
        <v>3.4552788089650122E-3</v>
      </c>
      <c r="BU26" s="67">
        <v>3.9676451516645894E-3</v>
      </c>
      <c r="BV26" s="67">
        <v>3.1734650555879096E-3</v>
      </c>
      <c r="BW26" s="67">
        <v>1.4979681864545125E-2</v>
      </c>
      <c r="BX26" s="67">
        <v>7.25177764749807E-3</v>
      </c>
      <c r="BY26" s="67">
        <v>6.1892367859510689E-3</v>
      </c>
      <c r="BZ26" s="67">
        <v>7.6730443514796409E-3</v>
      </c>
      <c r="CA26" s="67">
        <v>8.5219347006608714E-3</v>
      </c>
      <c r="CB26" s="67">
        <v>1.001625904143677E-2</v>
      </c>
      <c r="CC26" s="67">
        <v>1.1140508306577201E-2</v>
      </c>
      <c r="CD26" s="67">
        <v>1.2932572358256289E-2</v>
      </c>
      <c r="CE26" s="67">
        <v>1.3728087088318075E-2</v>
      </c>
      <c r="CF26" s="67">
        <v>1.6651413478973476E-2</v>
      </c>
      <c r="CG26" s="67">
        <v>1.5803806413168697E-2</v>
      </c>
      <c r="CH26" s="67">
        <v>1.8816694181625238E-2</v>
      </c>
      <c r="CI26" s="67">
        <v>7.825077181586515E-2</v>
      </c>
      <c r="CJ26" s="67">
        <v>6.4137568753276586E-2</v>
      </c>
      <c r="CK26" s="67">
        <v>0.10843617768347524</v>
      </c>
    </row>
    <row r="27" spans="2:89" ht="20.25" customHeight="1" x14ac:dyDescent="0.25">
      <c r="B27" s="83" t="s">
        <v>120</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0</v>
      </c>
      <c r="BK27" s="87">
        <v>0</v>
      </c>
      <c r="BL27" s="87">
        <v>0</v>
      </c>
      <c r="BM27" s="87">
        <v>0</v>
      </c>
      <c r="BN27" s="87">
        <v>1.2737652588508119E-3</v>
      </c>
      <c r="BO27" s="87">
        <v>2.0865502450639895E-4</v>
      </c>
      <c r="BP27" s="87">
        <v>3.5405913105446274E-4</v>
      </c>
      <c r="BQ27" s="87">
        <v>4.5116364403652298E-4</v>
      </c>
      <c r="BR27" s="87">
        <v>1.2950860143161602E-3</v>
      </c>
      <c r="BS27" s="87">
        <v>9.3504096772822898E-4</v>
      </c>
      <c r="BT27" s="87">
        <v>6.5899151266202161E-4</v>
      </c>
      <c r="BU27" s="87">
        <v>8.4949598459327369E-4</v>
      </c>
      <c r="BV27" s="87">
        <v>9.3576584030907739E-4</v>
      </c>
      <c r="BW27" s="87">
        <v>2.2982726854794411E-3</v>
      </c>
      <c r="BX27" s="87">
        <v>2.2887573580403497E-3</v>
      </c>
      <c r="BY27" s="87">
        <v>3.4599326897277738E-3</v>
      </c>
      <c r="BZ27" s="87">
        <v>2.3923355102435373E-3</v>
      </c>
      <c r="CA27" s="87">
        <v>6.241485358626564E-3</v>
      </c>
      <c r="CB27" s="87">
        <v>3.7814002969442928E-3</v>
      </c>
      <c r="CC27" s="87">
        <v>6.6002439922239198E-3</v>
      </c>
      <c r="CD27" s="87">
        <v>7.6496980942120096E-3</v>
      </c>
      <c r="CE27" s="87">
        <v>9.0807702145845326E-3</v>
      </c>
      <c r="CF27" s="87">
        <v>1.2041342830735102E-2</v>
      </c>
      <c r="CG27" s="87">
        <v>1.9420584832769094E-2</v>
      </c>
      <c r="CH27" s="87">
        <v>1.5296327078102356E-2</v>
      </c>
      <c r="CI27" s="87">
        <v>2.5089321878951854E-2</v>
      </c>
      <c r="CJ27" s="87">
        <v>3.7451088529117715E-2</v>
      </c>
      <c r="CK27" s="87">
        <v>8.6582248844531362E-2</v>
      </c>
    </row>
    <row r="28" spans="2:89" ht="20.25" customHeight="1" x14ac:dyDescent="0.25">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0</v>
      </c>
      <c r="BK28" s="64">
        <v>0</v>
      </c>
      <c r="BL28" s="64">
        <v>0</v>
      </c>
      <c r="BM28" s="64">
        <v>0</v>
      </c>
      <c r="BN28" s="64">
        <v>0</v>
      </c>
      <c r="BO28" s="64">
        <v>6.4095647045681048E-5</v>
      </c>
      <c r="BP28" s="64">
        <v>3.0785106722053257E-5</v>
      </c>
      <c r="BQ28" s="64">
        <v>3.0226732876004192E-5</v>
      </c>
      <c r="BR28" s="64">
        <v>2.7272801335676E-4</v>
      </c>
      <c r="BS28" s="64">
        <v>0</v>
      </c>
      <c r="BT28" s="64">
        <v>1.4856864409162895E-5</v>
      </c>
      <c r="BU28" s="64">
        <v>0</v>
      </c>
      <c r="BV28" s="64">
        <v>2.4461039554335429E-5</v>
      </c>
      <c r="BW28" s="64">
        <v>6.5453422306571696E-6</v>
      </c>
      <c r="BX28" s="64">
        <v>0</v>
      </c>
      <c r="BY28" s="64">
        <v>0</v>
      </c>
      <c r="BZ28" s="64">
        <v>3.5129137501277441E-4</v>
      </c>
      <c r="CA28" s="64">
        <v>2.2735817580388229E-5</v>
      </c>
      <c r="CB28" s="64">
        <v>2.216695356194176E-4</v>
      </c>
      <c r="CC28" s="64">
        <v>2.4625502205033456E-4</v>
      </c>
      <c r="CD28" s="64">
        <v>5.9424393444640344E-5</v>
      </c>
      <c r="CE28" s="64">
        <v>3.1153226213631591E-4</v>
      </c>
      <c r="CF28" s="64">
        <v>1.0726193004351181E-4</v>
      </c>
      <c r="CG28" s="64">
        <v>8.7857542790703569E-4</v>
      </c>
      <c r="CH28" s="64">
        <v>5.3622500752670277E-4</v>
      </c>
      <c r="CI28" s="64">
        <v>9.6805175631864415E-4</v>
      </c>
      <c r="CJ28" s="64">
        <v>1.9110622148086343E-3</v>
      </c>
      <c r="CK28" s="64">
        <v>1.9510289213882093E-3</v>
      </c>
    </row>
    <row r="29" spans="2:89" ht="20.25" customHeight="1" x14ac:dyDescent="0.25">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0</v>
      </c>
      <c r="BJ29" s="64">
        <v>0</v>
      </c>
      <c r="BK29" s="64">
        <v>0</v>
      </c>
      <c r="BL29" s="64">
        <v>0</v>
      </c>
      <c r="BM29" s="64">
        <v>0</v>
      </c>
      <c r="BN29" s="64">
        <v>1.099540726912096E-6</v>
      </c>
      <c r="BO29" s="64">
        <v>-9.8508936672625502E-5</v>
      </c>
      <c r="BP29" s="64">
        <v>5.8039605175252973E-6</v>
      </c>
      <c r="BQ29" s="64">
        <v>2.8399260882272515E-5</v>
      </c>
      <c r="BR29" s="64">
        <v>3.0005819174894199E-5</v>
      </c>
      <c r="BS29" s="64">
        <v>4.9321942605651259E-6</v>
      </c>
      <c r="BT29" s="64">
        <v>8.0121005069822004E-5</v>
      </c>
      <c r="BU29" s="64">
        <v>5.4884547794342708E-5</v>
      </c>
      <c r="BV29" s="64">
        <v>5.150721642510625E-5</v>
      </c>
      <c r="BW29" s="64">
        <v>1.4574227784680538E-4</v>
      </c>
      <c r="BX29" s="64">
        <v>1.2690305554152737E-4</v>
      </c>
      <c r="BY29" s="64">
        <v>1.1283151059471308E-4</v>
      </c>
      <c r="BZ29" s="64">
        <v>1.9878330078326734E-4</v>
      </c>
      <c r="CA29" s="64">
        <v>2.8886787527504509E-4</v>
      </c>
      <c r="CB29" s="64">
        <v>-1.043051455305033E-4</v>
      </c>
      <c r="CC29" s="64">
        <v>-3.6811750813714461E-5</v>
      </c>
      <c r="CD29" s="64">
        <v>4.2210152577126792E-4</v>
      </c>
      <c r="CE29" s="64">
        <v>4.5214338095322937E-4</v>
      </c>
      <c r="CF29" s="64">
        <v>5.2576782206581463E-4</v>
      </c>
      <c r="CG29" s="64">
        <v>5.7402332948863766E-4</v>
      </c>
      <c r="CH29" s="64">
        <v>4.3290231145465263E-4</v>
      </c>
      <c r="CI29" s="64">
        <v>1.5120565910837769E-3</v>
      </c>
      <c r="CJ29" s="64">
        <v>8.9552916021351514E-4</v>
      </c>
      <c r="CK29" s="64">
        <v>2.7641763687282772E-3</v>
      </c>
    </row>
    <row r="30" spans="2:89" ht="20.25" customHeight="1" x14ac:dyDescent="0.25">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0</v>
      </c>
      <c r="BJ30" s="64">
        <v>0</v>
      </c>
      <c r="BK30" s="64">
        <v>0</v>
      </c>
      <c r="BL30" s="64">
        <v>0</v>
      </c>
      <c r="BM30" s="64">
        <v>0</v>
      </c>
      <c r="BN30" s="64">
        <v>1.7763383652891207E-7</v>
      </c>
      <c r="BO30" s="64">
        <v>3.7721066880047616E-5</v>
      </c>
      <c r="BP30" s="64">
        <v>2.6412182697166386E-5</v>
      </c>
      <c r="BQ30" s="64">
        <v>2.9912008949306568E-5</v>
      </c>
      <c r="BR30" s="64">
        <v>2.312023319761547E-4</v>
      </c>
      <c r="BS30" s="64">
        <v>9.2792184624990171E-7</v>
      </c>
      <c r="BT30" s="64">
        <v>2.8605457355723729E-5</v>
      </c>
      <c r="BU30" s="64">
        <v>1.1996411715786692E-5</v>
      </c>
      <c r="BV30" s="64">
        <v>3.0063915786193718E-5</v>
      </c>
      <c r="BW30" s="64">
        <v>3.100693112512154E-5</v>
      </c>
      <c r="BX30" s="64">
        <v>2.2295944624994846E-5</v>
      </c>
      <c r="BY30" s="64">
        <v>2.0328920067091971E-5</v>
      </c>
      <c r="BZ30" s="64">
        <v>3.2338770677786677E-4</v>
      </c>
      <c r="CA30" s="64">
        <v>7.2149279270572464E-5</v>
      </c>
      <c r="CB30" s="64">
        <v>1.5983564485022583E-4</v>
      </c>
      <c r="CC30" s="64">
        <v>1.9292089257616496E-4</v>
      </c>
      <c r="CD30" s="64">
        <v>1.263753722062777E-4</v>
      </c>
      <c r="CE30" s="64">
        <v>3.4028580614409165E-4</v>
      </c>
      <c r="CF30" s="64">
        <v>2.0272428073275783E-4</v>
      </c>
      <c r="CG30" s="64">
        <v>8.0869687129014878E-4</v>
      </c>
      <c r="CH30" s="64">
        <v>5.1461477661041144E-4</v>
      </c>
      <c r="CI30" s="64">
        <v>1.0620585548031247E-3</v>
      </c>
      <c r="CJ30" s="64">
        <v>1.7321356598216653E-3</v>
      </c>
      <c r="CK30" s="64">
        <v>2.0991793319911078E-3</v>
      </c>
    </row>
    <row r="31" spans="2:89" ht="20.25" customHeight="1" x14ac:dyDescent="0.25">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0</v>
      </c>
      <c r="BJ31" s="64">
        <v>0</v>
      </c>
      <c r="BK31" s="64">
        <v>0</v>
      </c>
      <c r="BL31" s="64">
        <v>0</v>
      </c>
      <c r="BM31" s="64">
        <v>0</v>
      </c>
      <c r="BN31" s="64">
        <v>-2.3170661940241644E-6</v>
      </c>
      <c r="BO31" s="64">
        <v>-1.5569342344945447E-4</v>
      </c>
      <c r="BP31" s="64">
        <v>-4.2557653034958065E-7</v>
      </c>
      <c r="BQ31" s="64">
        <v>-5.0575837384769784E-7</v>
      </c>
      <c r="BR31" s="64">
        <v>1.8399893109588561E-5</v>
      </c>
      <c r="BS31" s="64">
        <v>4.6926599178487294E-5</v>
      </c>
      <c r="BT31" s="64">
        <v>2.3622095739028737E-5</v>
      </c>
      <c r="BU31" s="64">
        <v>6.997838961941838E-5</v>
      </c>
      <c r="BV31" s="64">
        <v>-2.2167890934743362E-4</v>
      </c>
      <c r="BW31" s="64">
        <v>-3.7147427225381335E-6</v>
      </c>
      <c r="BX31" s="64">
        <v>1.1736774943837958E-4</v>
      </c>
      <c r="BY31" s="64">
        <v>1.5565750057011662E-4</v>
      </c>
      <c r="BZ31" s="64">
        <v>8.9123941412250218E-5</v>
      </c>
      <c r="CA31" s="64">
        <v>-2.031273157103719E-4</v>
      </c>
      <c r="CB31" s="64">
        <v>1.9670511247429356E-3</v>
      </c>
      <c r="CC31" s="64">
        <v>3.0369434185573141E-4</v>
      </c>
      <c r="CD31" s="64">
        <v>-1.47527590675256E-3</v>
      </c>
      <c r="CE31" s="64">
        <v>2.5247294273307297E-3</v>
      </c>
      <c r="CF31" s="64">
        <v>4.7758600162994824E-4</v>
      </c>
      <c r="CG31" s="64">
        <v>1.3000343949800541E-3</v>
      </c>
      <c r="CH31" s="64">
        <v>1.128175533555531E-2</v>
      </c>
      <c r="CI31" s="64">
        <v>3.623862148990864E-2</v>
      </c>
      <c r="CJ31" s="64">
        <v>6.3238082199750689E-2</v>
      </c>
      <c r="CK31" s="64">
        <v>8.7856557199766261E-2</v>
      </c>
    </row>
    <row r="32" spans="2:89" ht="20.25" customHeight="1" x14ac:dyDescent="0.25">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0</v>
      </c>
      <c r="BJ32" s="64">
        <v>0</v>
      </c>
      <c r="BK32" s="64">
        <v>0</v>
      </c>
      <c r="BL32" s="64">
        <v>0</v>
      </c>
      <c r="BM32" s="64">
        <v>0</v>
      </c>
      <c r="BN32" s="64">
        <v>0</v>
      </c>
      <c r="BO32" s="64">
        <v>2.4267793341081756E-5</v>
      </c>
      <c r="BP32" s="64">
        <v>2.4498743787626509E-5</v>
      </c>
      <c r="BQ32" s="64">
        <v>2.7664440947150482E-5</v>
      </c>
      <c r="BR32" s="64">
        <v>2.1562705851185804E-4</v>
      </c>
      <c r="BS32" s="64">
        <v>3.9667221753969528E-6</v>
      </c>
      <c r="BT32" s="64">
        <v>2.8262583180005407E-5</v>
      </c>
      <c r="BU32" s="64">
        <v>1.5597007608114666E-5</v>
      </c>
      <c r="BV32" s="64">
        <v>1.2770926321570286E-5</v>
      </c>
      <c r="BW32" s="64">
        <v>2.860647991798082E-5</v>
      </c>
      <c r="BX32" s="64">
        <v>2.9462289414361464E-5</v>
      </c>
      <c r="BY32" s="64">
        <v>3.0066694440611386E-5</v>
      </c>
      <c r="BZ32" s="64">
        <v>3.0612585091849276E-4</v>
      </c>
      <c r="CA32" s="64">
        <v>5.4275816790516629E-5</v>
      </c>
      <c r="CB32" s="64">
        <v>2.875897836960295E-4</v>
      </c>
      <c r="CC32" s="64">
        <v>2.0079194777378184E-4</v>
      </c>
      <c r="CD32" s="64">
        <v>4.3149838664380269E-6</v>
      </c>
      <c r="CE32" s="64">
        <v>4.8218566261382101E-4</v>
      </c>
      <c r="CF32" s="64">
        <v>2.2181090488859745E-4</v>
      </c>
      <c r="CG32" s="64">
        <v>8.4034406685118412E-4</v>
      </c>
      <c r="CH32" s="64">
        <v>1.2741411584911155E-3</v>
      </c>
      <c r="CI32" s="64">
        <v>3.3765517745418805E-3</v>
      </c>
      <c r="CJ32" s="64">
        <v>6.0132858691859248E-3</v>
      </c>
      <c r="CK32" s="64">
        <v>7.4193156660316006E-3</v>
      </c>
    </row>
    <row r="33" spans="2:89" ht="20.25" customHeight="1" x14ac:dyDescent="0.25">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0</v>
      </c>
      <c r="BL33" s="87">
        <v>0</v>
      </c>
      <c r="BM33" s="87">
        <v>0</v>
      </c>
      <c r="BN33" s="87">
        <v>7.0335916662589426E-4</v>
      </c>
      <c r="BO33" s="87">
        <v>8.9884033077858305E-5</v>
      </c>
      <c r="BP33" s="87">
        <v>4.6987336667569934E-4</v>
      </c>
      <c r="BQ33" s="87">
        <v>7.8553742094755741E-4</v>
      </c>
      <c r="BR33" s="87">
        <v>8.1451673533594615E-4</v>
      </c>
      <c r="BS33" s="87">
        <v>1.122077822180545E-3</v>
      </c>
      <c r="BT33" s="87">
        <v>1.5399318225421954E-3</v>
      </c>
      <c r="BU33" s="87">
        <v>1.584315139156578E-3</v>
      </c>
      <c r="BV33" s="87">
        <v>2.2320417188685937E-3</v>
      </c>
      <c r="BW33" s="87">
        <v>4.3255960112338343E-3</v>
      </c>
      <c r="BX33" s="87">
        <v>4.4869966719525145E-3</v>
      </c>
      <c r="BY33" s="87">
        <v>3.5778031925164377E-3</v>
      </c>
      <c r="BZ33" s="87">
        <v>5.5586674864605001E-3</v>
      </c>
      <c r="CA33" s="87">
        <v>7.0223072125519259E-3</v>
      </c>
      <c r="CB33" s="87">
        <v>8.376482350911818E-3</v>
      </c>
      <c r="CC33" s="87">
        <v>9.9393339870499364E-3</v>
      </c>
      <c r="CD33" s="87">
        <v>1.1555608630250624E-2</v>
      </c>
      <c r="CE33" s="87">
        <v>1.4331724001016788E-2</v>
      </c>
      <c r="CF33" s="87">
        <v>1.653710813748055E-2</v>
      </c>
      <c r="CG33" s="87">
        <v>1.5582140498600294E-2</v>
      </c>
      <c r="CH33" s="87">
        <v>3.7593317048784769E-2</v>
      </c>
      <c r="CI33" s="87">
        <v>5.7835046242031174E-2</v>
      </c>
      <c r="CJ33" s="87">
        <v>5.679880087819722E-2</v>
      </c>
      <c r="CK33" s="87">
        <v>7.5013119540900064E-2</v>
      </c>
    </row>
    <row r="34" spans="2:89" ht="20.25" customHeight="1" x14ac:dyDescent="0.25">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0</v>
      </c>
      <c r="BJ34" s="90">
        <v>0</v>
      </c>
      <c r="BK34" s="90">
        <v>0</v>
      </c>
      <c r="BL34" s="90">
        <v>0</v>
      </c>
      <c r="BM34" s="90">
        <v>0</v>
      </c>
      <c r="BN34" s="90">
        <v>6.6733741024571636E-4</v>
      </c>
      <c r="BO34" s="90">
        <v>7.671913236291239E-4</v>
      </c>
      <c r="BP34" s="90">
        <v>1.0264692167836209E-3</v>
      </c>
      <c r="BQ34" s="90">
        <v>8.3611053256782419E-4</v>
      </c>
      <c r="BR34" s="90">
        <v>1.1094746916302523E-3</v>
      </c>
      <c r="BS34" s="90">
        <v>1.428396977563029E-3</v>
      </c>
      <c r="BT34" s="90">
        <v>1.5314985303951367E-3</v>
      </c>
      <c r="BU34" s="90">
        <v>1.6423864300219027E-3</v>
      </c>
      <c r="BV34" s="90">
        <v>1.6281568945100133E-3</v>
      </c>
      <c r="BW34" s="90">
        <v>5.1228603056574507E-3</v>
      </c>
      <c r="BX34" s="90">
        <v>3.1174162730998045E-3</v>
      </c>
      <c r="BY34" s="90">
        <v>3.0522161558104166E-3</v>
      </c>
      <c r="BZ34" s="90">
        <v>3.6620504198658921E-3</v>
      </c>
      <c r="CA34" s="90">
        <v>4.2334726096686648E-3</v>
      </c>
      <c r="CB34" s="90">
        <v>4.8503792376564103E-3</v>
      </c>
      <c r="CC34" s="90">
        <v>5.2864560985790288E-3</v>
      </c>
      <c r="CD34" s="90">
        <v>6.1205621237643282E-3</v>
      </c>
      <c r="CE34" s="90">
        <v>7.1494896368740068E-3</v>
      </c>
      <c r="CF34" s="90">
        <v>8.3847865667017185E-3</v>
      </c>
      <c r="CG34" s="90">
        <v>9.6178557916963836E-3</v>
      </c>
      <c r="CH34" s="90">
        <v>1.3051338120530831E-2</v>
      </c>
      <c r="CI34" s="90">
        <v>3.3620567353895403E-2</v>
      </c>
      <c r="CJ34" s="90">
        <v>3.4492638878931503E-2</v>
      </c>
      <c r="CK34" s="90">
        <v>6.1171490954276431E-2</v>
      </c>
    </row>
    <row r="35" spans="2:89" ht="26.4" x14ac:dyDescent="0.25">
      <c r="B35" s="216" t="str">
        <f xml:space="preserve"> "(1) Lecture : "&amp;B2&amp;", les montants bruts remboursés du total Soins de ville du mois de soins janvier 2025 sont complétés de "&amp;ROUND(BW34*100,2)&amp;" %, pour estimation du mois de soins complet. "</f>
        <v xml:space="preserve">(1) Lecture : avec les remboursements de mai 2026, les montants bruts remboursés du total Soins de ville du mois de soins janvier 2025 sont complétés de 0,51 %,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X37"/>
  <sheetViews>
    <sheetView showGridLines="0" zoomScale="55" zoomScaleNormal="55" workbookViewId="0">
      <pane xSplit="2" ySplit="5" topLeftCell="DJ21" activePane="bottomRight" state="frozen"/>
      <selection sqref="A1:XFD1048576"/>
      <selection pane="topRight" sqref="A1:XFD1048576"/>
      <selection pane="bottomLeft" sqref="A1:XFD1048576"/>
      <selection pane="bottomRight" activeCell="DW39" sqref="DW39"/>
    </sheetView>
  </sheetViews>
  <sheetFormatPr baseColWidth="10" defaultColWidth="11.44140625" defaultRowHeight="13.8" x14ac:dyDescent="0.25"/>
  <cols>
    <col min="1" max="1" width="1.33203125" style="59" customWidth="1"/>
    <col min="2" max="2" width="95.6640625" style="59" customWidth="1"/>
    <col min="3" max="3" width="11.6640625" style="59" customWidth="1"/>
    <col min="4" max="13" width="11.5546875" style="59" bestFit="1" customWidth="1"/>
    <col min="14" max="39" width="11.44140625" style="59" customWidth="1"/>
    <col min="40" max="112" width="11.5546875" style="59" customWidth="1"/>
    <col min="113" max="118" width="1.88671875" style="59" customWidth="1"/>
    <col min="119" max="128" width="13.33203125" style="59" customWidth="1"/>
    <col min="129" max="16384" width="11.44140625" style="59"/>
  </cols>
  <sheetData>
    <row r="1" spans="1:128" s="48" customFormat="1" ht="80.099999999999994" customHeight="1" x14ac:dyDescent="0.3">
      <c r="B1" s="49" t="s">
        <v>1954</v>
      </c>
    </row>
    <row r="2" spans="1:128" s="50" customFormat="1" ht="20.25" customHeight="1" x14ac:dyDescent="0.3">
      <c r="B2" s="248" t="str">
        <f>'SDV NSA TAUX COMPLETUDE'!B2</f>
        <v>avec les remboursements de mai 2026</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DI2" s="48"/>
      <c r="DJ2" s="48"/>
      <c r="DK2" s="48"/>
      <c r="DL2" s="48"/>
      <c r="DM2" s="48"/>
      <c r="DN2" s="48"/>
    </row>
    <row r="3" spans="1:128" s="50" customFormat="1" ht="18.75" customHeight="1" x14ac:dyDescent="0.3">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48"/>
      <c r="DJ3" s="48"/>
      <c r="DK3" s="48"/>
      <c r="DL3" s="48"/>
      <c r="DM3" s="48"/>
      <c r="DN3" s="48"/>
    </row>
    <row r="4" spans="1:128" s="55" customFormat="1" ht="20.100000000000001" customHeight="1" x14ac:dyDescent="0.3">
      <c r="A4" s="50"/>
      <c r="B4" s="54" t="s">
        <v>1827</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76"/>
      <c r="DG4" s="76"/>
      <c r="DH4" s="76"/>
      <c r="DI4" s="48"/>
      <c r="DJ4" s="48"/>
      <c r="DK4" s="48"/>
      <c r="DL4" s="48"/>
      <c r="DM4" s="48"/>
      <c r="DN4" s="48"/>
      <c r="DO4" s="58" t="s">
        <v>111</v>
      </c>
      <c r="DP4" s="58" t="s">
        <v>111</v>
      </c>
      <c r="DQ4" s="58" t="s">
        <v>111</v>
      </c>
      <c r="DR4" s="58" t="s">
        <v>111</v>
      </c>
      <c r="DS4" s="58" t="s">
        <v>111</v>
      </c>
      <c r="DT4" s="58" t="s">
        <v>111</v>
      </c>
      <c r="DU4" s="58" t="s">
        <v>111</v>
      </c>
      <c r="DV4" s="58" t="s">
        <v>111</v>
      </c>
      <c r="DW4" s="58" t="s">
        <v>111</v>
      </c>
      <c r="DX4" s="58" t="s">
        <v>111</v>
      </c>
    </row>
    <row r="5" spans="1:128" ht="20.100000000000001" customHeight="1" x14ac:dyDescent="0.3">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49">
        <f>'SDV NSA DS'!ED14</f>
        <v>45627</v>
      </c>
      <c r="CU5" s="249">
        <f>'SDV NSA DS'!EE14</f>
        <v>45658</v>
      </c>
      <c r="CV5" s="249">
        <f>'SDV NSA DS'!EF14</f>
        <v>45689</v>
      </c>
      <c r="CW5" s="249">
        <f>'SDV NSA DS'!EG14</f>
        <v>45717</v>
      </c>
      <c r="CX5" s="249">
        <f>'SDV NSA DS'!EH14</f>
        <v>45748</v>
      </c>
      <c r="CY5" s="249">
        <f>'SDV NSA DS'!EI14</f>
        <v>45778</v>
      </c>
      <c r="CZ5" s="249">
        <f>'SDV NSA DS'!EJ14</f>
        <v>45809</v>
      </c>
      <c r="DA5" s="249">
        <f>'SDV NSA DS'!EK14</f>
        <v>45839</v>
      </c>
      <c r="DB5" s="249">
        <f>'SDV NSA DS'!EL14</f>
        <v>45870</v>
      </c>
      <c r="DC5" s="249">
        <f>'SDV NSA DS'!EM14</f>
        <v>45901</v>
      </c>
      <c r="DD5" s="249">
        <f>'SDV NSA DS'!EN14</f>
        <v>45931</v>
      </c>
      <c r="DE5" s="249">
        <f>'SDV NSA DS'!EO14</f>
        <v>45962</v>
      </c>
      <c r="DF5" s="249">
        <f>'SDV NSA DS'!EP14</f>
        <v>45992</v>
      </c>
      <c r="DG5" s="249">
        <f>'SDV NSA DS'!EQ14</f>
        <v>46023</v>
      </c>
      <c r="DH5" s="249">
        <f>'SDV NSA DS'!ER14</f>
        <v>46054</v>
      </c>
      <c r="DI5" s="48"/>
      <c r="DJ5" s="48"/>
      <c r="DK5" s="48"/>
      <c r="DL5" s="48"/>
      <c r="DM5" s="48"/>
      <c r="DN5" s="48"/>
      <c r="DO5" s="62" t="s">
        <v>1677</v>
      </c>
      <c r="DP5" s="62" t="s">
        <v>118</v>
      </c>
      <c r="DQ5" s="62" t="s">
        <v>1591</v>
      </c>
      <c r="DR5" s="62" t="s">
        <v>1771</v>
      </c>
      <c r="DS5" s="62" t="s">
        <v>1924</v>
      </c>
      <c r="DT5" s="62" t="s">
        <v>2053</v>
      </c>
      <c r="DU5" s="62" t="s">
        <v>2200</v>
      </c>
      <c r="DV5" s="62" t="s">
        <v>2323</v>
      </c>
      <c r="DW5" s="62" t="s">
        <v>2420</v>
      </c>
      <c r="DX5" s="62" t="s">
        <v>2574</v>
      </c>
    </row>
    <row r="6" spans="1:128" ht="20.25" customHeight="1" x14ac:dyDescent="0.3">
      <c r="B6" s="63" t="s">
        <v>50</v>
      </c>
      <c r="C6" s="64">
        <v>-1.2611926671857177E-4</v>
      </c>
      <c r="D6" s="64">
        <v>1.7032505260128339E-4</v>
      </c>
      <c r="E6" s="64">
        <v>-2.1663802373095287E-4</v>
      </c>
      <c r="F6" s="64">
        <v>2.0017152584306253E-4</v>
      </c>
      <c r="G6" s="64">
        <v>-2.5653081954035706E-4</v>
      </c>
      <c r="H6" s="64">
        <v>8.3139139622545599E-5</v>
      </c>
      <c r="I6" s="64">
        <v>-8.7273497590079074E-5</v>
      </c>
      <c r="J6" s="64">
        <v>-1.4046462517725011E-4</v>
      </c>
      <c r="K6" s="64">
        <v>1.1730312863100778E-4</v>
      </c>
      <c r="L6" s="64">
        <v>6.2679308756585783E-6</v>
      </c>
      <c r="M6" s="64">
        <v>-1.5595892166009317E-4</v>
      </c>
      <c r="N6" s="64">
        <v>3.5340074472389738E-4</v>
      </c>
      <c r="O6" s="64">
        <v>-7.8396595358909416E-5</v>
      </c>
      <c r="P6" s="64">
        <v>1.876513675334035E-4</v>
      </c>
      <c r="Q6" s="64">
        <v>-2.0039166816498977E-4</v>
      </c>
      <c r="R6" s="64">
        <v>7.3968744014329957E-5</v>
      </c>
      <c r="S6" s="64">
        <v>-1.2927042456567506E-4</v>
      </c>
      <c r="T6" s="64">
        <v>5.0233165871382823E-5</v>
      </c>
      <c r="U6" s="64">
        <v>-1.133015130805326E-4</v>
      </c>
      <c r="V6" s="64">
        <v>-3.0891330037086107E-5</v>
      </c>
      <c r="W6" s="64">
        <v>9.71604847408436E-5</v>
      </c>
      <c r="X6" s="64">
        <v>-6.604817365229998E-5</v>
      </c>
      <c r="Y6" s="64">
        <v>3.7291328584831973E-4</v>
      </c>
      <c r="Z6" s="64">
        <v>2.7073298237967336E-4</v>
      </c>
      <c r="AA6" s="64">
        <v>-1.4465133919239204E-4</v>
      </c>
      <c r="AB6" s="64">
        <v>1.1022399336302335E-4</v>
      </c>
      <c r="AC6" s="64">
        <v>-1.095745778632029E-4</v>
      </c>
      <c r="AD6" s="64">
        <v>-5.9555860797533278E-5</v>
      </c>
      <c r="AE6" s="64">
        <v>-5.3078893530122961E-5</v>
      </c>
      <c r="AF6" s="64">
        <v>1.1135066779788261E-4</v>
      </c>
      <c r="AG6" s="64">
        <v>-2.1414141503861561E-4</v>
      </c>
      <c r="AH6" s="64">
        <v>3.9908591177595376E-4</v>
      </c>
      <c r="AI6" s="64">
        <v>1.9211608050406781E-5</v>
      </c>
      <c r="AJ6" s="64">
        <v>-5.9626558177150457E-5</v>
      </c>
      <c r="AK6" s="64">
        <v>2.5567862460240676E-4</v>
      </c>
      <c r="AL6" s="64">
        <v>1.9081439649681897E-4</v>
      </c>
      <c r="AM6" s="64">
        <v>-1.27122898899934E-4</v>
      </c>
      <c r="AN6" s="64">
        <v>-1.5440814970146821E-4</v>
      </c>
      <c r="AO6" s="64">
        <v>-2.9179938884360546E-4</v>
      </c>
      <c r="AP6" s="64">
        <v>-1.1347226171842806E-4</v>
      </c>
      <c r="AQ6" s="64">
        <v>-1.0439859064881318E-4</v>
      </c>
      <c r="AR6" s="64">
        <v>-9.8078468119155993E-5</v>
      </c>
      <c r="AS6" s="64">
        <v>-3.3121331659557995E-6</v>
      </c>
      <c r="AT6" s="64">
        <v>-7.78073058664841E-5</v>
      </c>
      <c r="AU6" s="64">
        <v>-5.880973909866416E-5</v>
      </c>
      <c r="AV6" s="64">
        <v>1.9863288363031195E-4</v>
      </c>
      <c r="AW6" s="64">
        <v>3.6956752512962154E-4</v>
      </c>
      <c r="AX6" s="64">
        <v>1.7269658912910657E-5</v>
      </c>
      <c r="AY6" s="64">
        <v>-1.1134099631671113E-4</v>
      </c>
      <c r="AZ6" s="64">
        <v>-2.542081759016046E-5</v>
      </c>
      <c r="BA6" s="64">
        <v>-6.6801841648889138E-4</v>
      </c>
      <c r="BB6" s="64">
        <v>3.1775540271672398E-5</v>
      </c>
      <c r="BC6" s="64">
        <v>1.1406940985114744E-6</v>
      </c>
      <c r="BD6" s="64">
        <v>-2.6242080982830096E-4</v>
      </c>
      <c r="BE6" s="64">
        <v>6.491476979197941E-5</v>
      </c>
      <c r="BF6" s="64">
        <v>-1.641298241119582E-4</v>
      </c>
      <c r="BG6" s="64">
        <v>-2.0972619955816896E-5</v>
      </c>
      <c r="BH6" s="64">
        <v>3.429960981626845E-4</v>
      </c>
      <c r="BI6" s="64">
        <v>8.9792391408161087E-4</v>
      </c>
      <c r="BJ6" s="64">
        <v>2.0653253559177465E-4</v>
      </c>
      <c r="BK6" s="64">
        <v>5.6884425817527173E-5</v>
      </c>
      <c r="BL6" s="64">
        <v>-8.6209129497194503E-5</v>
      </c>
      <c r="BM6" s="64">
        <v>-1.0381481294622352E-3</v>
      </c>
      <c r="BN6" s="64">
        <v>8.6535341715432423E-5</v>
      </c>
      <c r="BO6" s="64">
        <v>-2.8816145957200057E-4</v>
      </c>
      <c r="BP6" s="64">
        <v>-2.7846717513846375E-4</v>
      </c>
      <c r="BQ6" s="64">
        <v>4.8450786729503648E-4</v>
      </c>
      <c r="BR6" s="64">
        <v>-1.7785697110228593E-4</v>
      </c>
      <c r="BS6" s="64">
        <v>1.582680303024997E-4</v>
      </c>
      <c r="BT6" s="64">
        <v>3.363992958131945E-4</v>
      </c>
      <c r="BU6" s="64">
        <v>6.2292539540287351E-4</v>
      </c>
      <c r="BV6" s="64">
        <v>4.4756549749691565E-4</v>
      </c>
      <c r="BW6" s="64">
        <v>5.8711467579541932E-4</v>
      </c>
      <c r="BX6" s="64">
        <v>3.5977760194771946E-4</v>
      </c>
      <c r="BY6" s="64">
        <v>-2.4949980343736966E-3</v>
      </c>
      <c r="BZ6" s="64">
        <v>1.4270785942205322E-4</v>
      </c>
      <c r="CA6" s="64">
        <v>-7.153933512382693E-5</v>
      </c>
      <c r="CB6" s="64">
        <v>-2.936170975311736E-4</v>
      </c>
      <c r="CC6" s="64">
        <v>-8.5261997687546831E-5</v>
      </c>
      <c r="CD6" s="64">
        <v>-1.6306773005236863E-4</v>
      </c>
      <c r="CE6" s="64">
        <v>3.1053455666452123E-4</v>
      </c>
      <c r="CF6" s="64">
        <v>3.7836010928105068E-4</v>
      </c>
      <c r="CG6" s="64">
        <v>8.0994676369505747E-4</v>
      </c>
      <c r="CH6" s="64">
        <v>7.7880874656721666E-4</v>
      </c>
      <c r="CI6" s="64">
        <v>1.320193301342476E-3</v>
      </c>
      <c r="CJ6" s="64">
        <v>6.0267272615943668E-4</v>
      </c>
      <c r="CK6" s="64">
        <v>-3.8963138392499319E-3</v>
      </c>
      <c r="CL6" s="64">
        <v>-2.0976795485405653E-5</v>
      </c>
      <c r="CM6" s="64">
        <v>2.2281418431413513E-5</v>
      </c>
      <c r="CN6" s="64">
        <v>-2.5016376032804821E-4</v>
      </c>
      <c r="CO6" s="64">
        <v>-1.8478986611591974E-4</v>
      </c>
      <c r="CP6" s="64">
        <v>3.960381786427547E-4</v>
      </c>
      <c r="CQ6" s="64">
        <v>1.9926443766737911E-4</v>
      </c>
      <c r="CR6" s="64">
        <v>4.0975504145590591E-4</v>
      </c>
      <c r="CS6" s="64">
        <v>9.937316833230625E-4</v>
      </c>
      <c r="CT6" s="64">
        <v>6.7682156049575504E-4</v>
      </c>
      <c r="CU6" s="64">
        <v>2.106771072727387E-3</v>
      </c>
      <c r="CV6" s="64">
        <v>1.602380840717732E-3</v>
      </c>
      <c r="CW6" s="64">
        <v>-6.0068670832031934E-3</v>
      </c>
      <c r="CX6" s="64">
        <v>3.2886372462792579E-5</v>
      </c>
      <c r="CY6" s="64">
        <v>5.5264869410476258E-4</v>
      </c>
      <c r="CZ6" s="64">
        <v>-2.6923239347875771E-4</v>
      </c>
      <c r="DA6" s="64">
        <v>-7.3769250607980119E-5</v>
      </c>
      <c r="DB6" s="64">
        <v>-1.7640030746202129E-4</v>
      </c>
      <c r="DC6" s="64">
        <v>-1.3725985585977263E-4</v>
      </c>
      <c r="DD6" s="64">
        <v>3.2498629146671121E-5</v>
      </c>
      <c r="DE6" s="64">
        <v>4.3803228280947515E-4</v>
      </c>
      <c r="DF6" s="64">
        <v>-2.7003389068069872E-4</v>
      </c>
      <c r="DG6" s="64">
        <v>1.1231005810108385E-3</v>
      </c>
      <c r="DH6" s="64">
        <v>-2.2637293849503415E-4</v>
      </c>
      <c r="DI6" s="48"/>
      <c r="DJ6" s="48"/>
      <c r="DK6" s="48"/>
      <c r="DL6" s="48"/>
      <c r="DM6" s="48"/>
      <c r="DN6" s="48"/>
      <c r="DO6" s="65">
        <v>-4.1831411142778663E-6</v>
      </c>
      <c r="DP6" s="65">
        <v>3.3642293775226761E-5</v>
      </c>
      <c r="DQ6" s="65">
        <v>3.6783806202533853E-5</v>
      </c>
      <c r="DR6" s="65">
        <v>-3.3772636764517472E-5</v>
      </c>
      <c r="DS6" s="65">
        <v>1.9617951547035162E-5</v>
      </c>
      <c r="DT6" s="65">
        <v>2.7237764193888125E-5</v>
      </c>
      <c r="DU6" s="65">
        <v>2.7699838898387341E-5</v>
      </c>
      <c r="DV6" s="65">
        <v>2.5871903435170651E-5</v>
      </c>
      <c r="DW6" s="65">
        <v>-1.7552374183926744E-4</v>
      </c>
      <c r="DX6" s="65">
        <v>4.5244773079011757E-4</v>
      </c>
    </row>
    <row r="7" spans="1:128" ht="20.25" customHeight="1" x14ac:dyDescent="0.3">
      <c r="B7" s="63" t="s">
        <v>51</v>
      </c>
      <c r="C7" s="64">
        <v>-1.452517209490356E-4</v>
      </c>
      <c r="D7" s="64">
        <v>4.3311582314520258E-4</v>
      </c>
      <c r="E7" s="64">
        <v>-2.0273722271235695E-4</v>
      </c>
      <c r="F7" s="64">
        <v>-1.1169996273507898E-4</v>
      </c>
      <c r="G7" s="64">
        <v>-9.1639661718212473E-5</v>
      </c>
      <c r="H7" s="64">
        <v>9.8912570209996886E-6</v>
      </c>
      <c r="I7" s="64">
        <v>-3.0989699807715265E-4</v>
      </c>
      <c r="J7" s="64">
        <v>-2.0201054546076236E-4</v>
      </c>
      <c r="K7" s="64">
        <v>1.3822833620436015E-4</v>
      </c>
      <c r="L7" s="64">
        <v>-4.4835109975105425E-5</v>
      </c>
      <c r="M7" s="64">
        <v>-2.2343889292408825E-4</v>
      </c>
      <c r="N7" s="64">
        <v>4.7167449174878584E-4</v>
      </c>
      <c r="O7" s="64">
        <v>7.5819859466363937E-5</v>
      </c>
      <c r="P7" s="64">
        <v>4.9854197602750006E-4</v>
      </c>
      <c r="Q7" s="64">
        <v>-2.6703602319189113E-4</v>
      </c>
      <c r="R7" s="64">
        <v>-1.2804107219344107E-4</v>
      </c>
      <c r="S7" s="64">
        <v>-7.1512692537023526E-5</v>
      </c>
      <c r="T7" s="64">
        <v>-4.0781173685999761E-5</v>
      </c>
      <c r="U7" s="64">
        <v>-2.3592988018072969E-4</v>
      </c>
      <c r="V7" s="64">
        <v>-7.1749610953908416E-5</v>
      </c>
      <c r="W7" s="64">
        <v>-6.1412513638225974E-5</v>
      </c>
      <c r="X7" s="64">
        <v>-1.3614728517974406E-4</v>
      </c>
      <c r="Y7" s="64">
        <v>5.3165591425008429E-4</v>
      </c>
      <c r="Z7" s="64">
        <v>4.2255689210102254E-4</v>
      </c>
      <c r="AA7" s="64">
        <v>3.3047144520592653E-4</v>
      </c>
      <c r="AB7" s="64">
        <v>4.9107917671298296E-4</v>
      </c>
      <c r="AC7" s="64">
        <v>-2.3276820740170123E-4</v>
      </c>
      <c r="AD7" s="64">
        <v>-2.5490855310128513E-4</v>
      </c>
      <c r="AE7" s="64">
        <v>-3.720608230872724E-5</v>
      </c>
      <c r="AF7" s="64">
        <v>-1.5546124572496378E-4</v>
      </c>
      <c r="AG7" s="64">
        <v>-4.1389553874970897E-4</v>
      </c>
      <c r="AH7" s="64">
        <v>5.0291557220605299E-4</v>
      </c>
      <c r="AI7" s="64">
        <v>-1.5779072751431755E-4</v>
      </c>
      <c r="AJ7" s="64">
        <v>-1.43559081665523E-4</v>
      </c>
      <c r="AK7" s="64">
        <v>-1.122501284315236E-4</v>
      </c>
      <c r="AL7" s="64">
        <v>5.8092449502344934E-4</v>
      </c>
      <c r="AM7" s="64">
        <v>7.5162716346488523E-4</v>
      </c>
      <c r="AN7" s="64">
        <v>-2.9563152913536506E-4</v>
      </c>
      <c r="AO7" s="64">
        <v>-4.5185691334015399E-4</v>
      </c>
      <c r="AP7" s="64">
        <v>-2.3905228565279657E-4</v>
      </c>
      <c r="AQ7" s="64">
        <v>-7.9479952170691259E-4</v>
      </c>
      <c r="AR7" s="64">
        <v>-2.5873329295844627E-4</v>
      </c>
      <c r="AS7" s="64">
        <v>-2.5516478266218723E-4</v>
      </c>
      <c r="AT7" s="64">
        <v>-4.065809951879773E-4</v>
      </c>
      <c r="AU7" s="64">
        <v>-3.4213127198590154E-4</v>
      </c>
      <c r="AV7" s="64">
        <v>7.8122138449376877E-6</v>
      </c>
      <c r="AW7" s="64">
        <v>1.1387970454701524E-4</v>
      </c>
      <c r="AX7" s="64">
        <v>9.6436181406422961E-4</v>
      </c>
      <c r="AY7" s="64">
        <v>6.4717939470870789E-4</v>
      </c>
      <c r="AZ7" s="64">
        <v>3.4926669091062124E-4</v>
      </c>
      <c r="BA7" s="64">
        <v>-5.001752496710532E-4</v>
      </c>
      <c r="BB7" s="64">
        <v>-3.5728638586252082E-5</v>
      </c>
      <c r="BC7" s="64">
        <v>-1.0969080606030301E-3</v>
      </c>
      <c r="BD7" s="64">
        <v>-3.4303095876209166E-4</v>
      </c>
      <c r="BE7" s="64">
        <v>-3.7028744595746232E-4</v>
      </c>
      <c r="BF7" s="64">
        <v>-5.7717735223050681E-4</v>
      </c>
      <c r="BG7" s="64">
        <v>-4.6041113841799319E-4</v>
      </c>
      <c r="BH7" s="64">
        <v>1.1343655244466788E-5</v>
      </c>
      <c r="BI7" s="64">
        <v>1.1379179735580003E-3</v>
      </c>
      <c r="BJ7" s="64">
        <v>2.0338458042004071E-3</v>
      </c>
      <c r="BK7" s="64">
        <v>8.7441407191035658E-4</v>
      </c>
      <c r="BL7" s="64">
        <v>1.1506348833911773E-4</v>
      </c>
      <c r="BM7" s="64">
        <v>-6.8475408681978323E-4</v>
      </c>
      <c r="BN7" s="64">
        <v>-3.6537796369184861E-4</v>
      </c>
      <c r="BO7" s="64">
        <v>-1.1369439542233684E-3</v>
      </c>
      <c r="BP7" s="64">
        <v>-5.85730887537661E-4</v>
      </c>
      <c r="BQ7" s="64">
        <v>-1.9697846538435648E-5</v>
      </c>
      <c r="BR7" s="64">
        <v>-6.5706980638391421E-4</v>
      </c>
      <c r="BS7" s="64">
        <v>-3.4749890679686146E-4</v>
      </c>
      <c r="BT7" s="64">
        <v>-2.506045216426056E-4</v>
      </c>
      <c r="BU7" s="64">
        <v>8.0233831445619685E-4</v>
      </c>
      <c r="BV7" s="64">
        <v>2.8467446605224822E-3</v>
      </c>
      <c r="BW7" s="64">
        <v>1.6396161719391955E-3</v>
      </c>
      <c r="BX7" s="64">
        <v>3.1112992782289517E-4</v>
      </c>
      <c r="BY7" s="64">
        <v>-1.9421277146386418E-3</v>
      </c>
      <c r="BZ7" s="64">
        <v>-9.7560055149203961E-4</v>
      </c>
      <c r="CA7" s="64">
        <v>-5.8484498073718694E-4</v>
      </c>
      <c r="CB7" s="64">
        <v>-8.0473032819605717E-4</v>
      </c>
      <c r="CC7" s="64">
        <v>-1.3602194943780344E-3</v>
      </c>
      <c r="CD7" s="64">
        <v>-7.2495088052715317E-4</v>
      </c>
      <c r="CE7" s="64">
        <v>-2.6651319277481988E-4</v>
      </c>
      <c r="CF7" s="64">
        <v>-9.783740997404422E-5</v>
      </c>
      <c r="CG7" s="64">
        <v>1.349685366445863E-3</v>
      </c>
      <c r="CH7" s="64">
        <v>3.2676215453555368E-3</v>
      </c>
      <c r="CI7" s="64">
        <v>2.8190997826340602E-3</v>
      </c>
      <c r="CJ7" s="64">
        <v>-4.6216369848028904E-5</v>
      </c>
      <c r="CK7" s="64">
        <v>-3.7925056952238245E-3</v>
      </c>
      <c r="CL7" s="64">
        <v>-1.4625872959233011E-3</v>
      </c>
      <c r="CM7" s="64">
        <v>4.1602610330415679E-4</v>
      </c>
      <c r="CN7" s="64">
        <v>-1.2424066940249778E-3</v>
      </c>
      <c r="CO7" s="64">
        <v>-1.7287796560297997E-3</v>
      </c>
      <c r="CP7" s="64">
        <v>1.8961881886658816E-5</v>
      </c>
      <c r="CQ7" s="64">
        <v>-4.4252839431935254E-4</v>
      </c>
      <c r="CR7" s="64">
        <v>-2.7018041516058133E-5</v>
      </c>
      <c r="CS7" s="64">
        <v>1.7421640068473465E-3</v>
      </c>
      <c r="CT7" s="64">
        <v>3.1642559059636977E-3</v>
      </c>
      <c r="CU7" s="64">
        <v>4.0880833858953913E-3</v>
      </c>
      <c r="CV7" s="64">
        <v>1.3326962336221992E-3</v>
      </c>
      <c r="CW7" s="64">
        <v>-6.1032116849565332E-3</v>
      </c>
      <c r="CX7" s="64">
        <v>-1.8356765710109135E-3</v>
      </c>
      <c r="CY7" s="64">
        <v>1.8291452711383105E-3</v>
      </c>
      <c r="CZ7" s="64">
        <v>-2.0028926685918824E-3</v>
      </c>
      <c r="DA7" s="64">
        <v>-2.0284876072526048E-3</v>
      </c>
      <c r="DB7" s="64">
        <v>-1.6519971495309038E-3</v>
      </c>
      <c r="DC7" s="64">
        <v>-2.1600164950800194E-3</v>
      </c>
      <c r="DD7" s="64">
        <v>-2.5423611904976662E-3</v>
      </c>
      <c r="DE7" s="64">
        <v>-2.8771254296039439E-3</v>
      </c>
      <c r="DF7" s="64">
        <v>-2.941693802931411E-3</v>
      </c>
      <c r="DG7" s="64">
        <v>-6.0745900127160413E-3</v>
      </c>
      <c r="DH7" s="64">
        <v>-4.4257941956533653E-3</v>
      </c>
      <c r="DI7" s="48"/>
      <c r="DJ7" s="48"/>
      <c r="DK7" s="48"/>
      <c r="DL7" s="48"/>
      <c r="DM7" s="48"/>
      <c r="DN7" s="48"/>
      <c r="DO7" s="65">
        <v>-2.2445909587776036E-5</v>
      </c>
      <c r="DP7" s="65">
        <v>3.8783844235501519E-5</v>
      </c>
      <c r="DQ7" s="65">
        <v>3.36403132188412E-5</v>
      </c>
      <c r="DR7" s="65">
        <v>-9.8060719720516332E-5</v>
      </c>
      <c r="DS7" s="65">
        <v>4.7589462117469949E-5</v>
      </c>
      <c r="DT7" s="65">
        <v>2.9224264882943274E-5</v>
      </c>
      <c r="DU7" s="65">
        <v>-2.3232684955076799E-5</v>
      </c>
      <c r="DV7" s="65">
        <v>-7.3131233135126372E-5</v>
      </c>
      <c r="DW7" s="65">
        <v>-1.3307056834843678E-3</v>
      </c>
      <c r="DX7" s="65">
        <v>-5.2789542572614367E-3</v>
      </c>
    </row>
    <row r="8" spans="1:128" ht="20.25" customHeight="1" x14ac:dyDescent="0.3">
      <c r="B8" s="63" t="s">
        <v>96</v>
      </c>
      <c r="C8" s="64">
        <v>1.9570052186379527E-4</v>
      </c>
      <c r="D8" s="64">
        <v>-7.4924098466677691E-4</v>
      </c>
      <c r="E8" s="64">
        <v>2.6688301230626266E-4</v>
      </c>
      <c r="F8" s="64">
        <v>1.6306563404344665E-4</v>
      </c>
      <c r="G8" s="64">
        <v>3.9457035274303998E-4</v>
      </c>
      <c r="H8" s="64">
        <v>1.9568001190550799E-3</v>
      </c>
      <c r="I8" s="64">
        <v>3.7218797259175318E-4</v>
      </c>
      <c r="J8" s="64">
        <v>1.0908776299354273E-3</v>
      </c>
      <c r="K8" s="64">
        <v>2.7148159378098669E-4</v>
      </c>
      <c r="L8" s="64">
        <v>-3.8738847697380452E-3</v>
      </c>
      <c r="M8" s="64">
        <v>1.6510671825042955E-4</v>
      </c>
      <c r="N8" s="64">
        <v>-5.6232831870095534E-4</v>
      </c>
      <c r="O8" s="64">
        <v>1.603864016823664E-4</v>
      </c>
      <c r="P8" s="64">
        <v>-8.275111580618999E-4</v>
      </c>
      <c r="Q8" s="64">
        <v>3.3745030780485408E-4</v>
      </c>
      <c r="R8" s="64">
        <v>2.0979999377712666E-4</v>
      </c>
      <c r="S8" s="64">
        <v>1.0895676507789442E-3</v>
      </c>
      <c r="T8" s="64">
        <v>2.5663095225887389E-3</v>
      </c>
      <c r="U8" s="64">
        <v>4.0592063622146846E-4</v>
      </c>
      <c r="V8" s="64">
        <v>1.3568714981166963E-3</v>
      </c>
      <c r="W8" s="64">
        <v>2.1496200129034193E-4</v>
      </c>
      <c r="X8" s="64">
        <v>-5.2425733199470415E-3</v>
      </c>
      <c r="Y8" s="64">
        <v>1.8273263367429848E-4</v>
      </c>
      <c r="Z8" s="64">
        <v>-5.935568458985685E-4</v>
      </c>
      <c r="AA8" s="64">
        <v>8.02509198529755E-5</v>
      </c>
      <c r="AB8" s="64">
        <v>-8.9495471455636189E-4</v>
      </c>
      <c r="AC8" s="64">
        <v>4.1493692994709619E-4</v>
      </c>
      <c r="AD8" s="64">
        <v>2.4763294830232319E-4</v>
      </c>
      <c r="AE8" s="64">
        <v>2.8659531924819515E-3</v>
      </c>
      <c r="AF8" s="64">
        <v>2.5140395526552783E-3</v>
      </c>
      <c r="AG8" s="64">
        <v>3.4986925533719848E-4</v>
      </c>
      <c r="AH8" s="64">
        <v>1.2758810729320835E-3</v>
      </c>
      <c r="AI8" s="64">
        <v>5.6423805721239617E-5</v>
      </c>
      <c r="AJ8" s="64">
        <v>-6.644756931013629E-3</v>
      </c>
      <c r="AK8" s="64">
        <v>2.068601853235652E-4</v>
      </c>
      <c r="AL8" s="64">
        <v>-3.2609009265061051E-4</v>
      </c>
      <c r="AM8" s="64">
        <v>6.5672425122453859E-5</v>
      </c>
      <c r="AN8" s="64">
        <v>-5.2189219002085618E-4</v>
      </c>
      <c r="AO8" s="64">
        <v>5.5828252797240907E-4</v>
      </c>
      <c r="AP8" s="64">
        <v>3.333221601886649E-4</v>
      </c>
      <c r="AQ8" s="64">
        <v>4.6261448336377686E-3</v>
      </c>
      <c r="AR8" s="64">
        <v>2.1763068723965606E-3</v>
      </c>
      <c r="AS8" s="64">
        <v>2.1343432371079274E-4</v>
      </c>
      <c r="AT8" s="64">
        <v>2.3322989817886608E-4</v>
      </c>
      <c r="AU8" s="64">
        <v>-4.8148580629514548E-4</v>
      </c>
      <c r="AV8" s="64">
        <v>-6.9255050692141884E-3</v>
      </c>
      <c r="AW8" s="64">
        <v>-2.7407788193345439E-4</v>
      </c>
      <c r="AX8" s="64">
        <v>-5.2343734196091951E-4</v>
      </c>
      <c r="AY8" s="64">
        <v>-3.6189584143064835E-4</v>
      </c>
      <c r="AZ8" s="64">
        <v>3.0000468579716166E-3</v>
      </c>
      <c r="BA8" s="64">
        <v>2.9899111730458117E-4</v>
      </c>
      <c r="BB8" s="64">
        <v>1.8870914614943501E-4</v>
      </c>
      <c r="BC8" s="64">
        <v>5.8119998021290975E-3</v>
      </c>
      <c r="BD8" s="64">
        <v>1.3241431509452006E-3</v>
      </c>
      <c r="BE8" s="64">
        <v>-6.4219526828301898E-4</v>
      </c>
      <c r="BF8" s="64">
        <v>-1.0684973946691878E-3</v>
      </c>
      <c r="BG8" s="64">
        <v>-5.8395389609866566E-4</v>
      </c>
      <c r="BH8" s="64">
        <v>-7.069802271733705E-3</v>
      </c>
      <c r="BI8" s="64">
        <v>-4.4292320394223594E-4</v>
      </c>
      <c r="BJ8" s="64">
        <v>-5.2239982131363494E-4</v>
      </c>
      <c r="BK8" s="64">
        <v>-1.1668663964201631E-3</v>
      </c>
      <c r="BL8" s="64">
        <v>7.0699418335231634E-3</v>
      </c>
      <c r="BM8" s="64">
        <v>3.714179572196219E-4</v>
      </c>
      <c r="BN8" s="64">
        <v>2.2965709390931899E-4</v>
      </c>
      <c r="BO8" s="64">
        <v>6.1134109238352163E-3</v>
      </c>
      <c r="BP8" s="64">
        <v>3.7902629970054669E-4</v>
      </c>
      <c r="BQ8" s="64">
        <v>-1.6948480213687667E-3</v>
      </c>
      <c r="BR8" s="64">
        <v>-2.4191237502012575E-3</v>
      </c>
      <c r="BS8" s="64">
        <v>-9.5204098752410538E-4</v>
      </c>
      <c r="BT8" s="64">
        <v>-5.8681359516732368E-3</v>
      </c>
      <c r="BU8" s="64">
        <v>-8.9475261236660053E-4</v>
      </c>
      <c r="BV8" s="64">
        <v>-1.3766550779900077E-3</v>
      </c>
      <c r="BW8" s="64">
        <v>-2.1238565240868645E-3</v>
      </c>
      <c r="BX8" s="64">
        <v>1.320671536444995E-2</v>
      </c>
      <c r="BY8" s="64">
        <v>-1.0139657202989927E-3</v>
      </c>
      <c r="BZ8" s="64">
        <v>5.2714408646536981E-4</v>
      </c>
      <c r="CA8" s="64">
        <v>6.1392862459934694E-3</v>
      </c>
      <c r="CB8" s="64">
        <v>-3.2973870490593526E-4</v>
      </c>
      <c r="CC8" s="64">
        <v>-2.915144131110714E-3</v>
      </c>
      <c r="CD8" s="64">
        <v>-2.8820814281467211E-3</v>
      </c>
      <c r="CE8" s="64">
        <v>-1.3657452700630568E-3</v>
      </c>
      <c r="CF8" s="64">
        <v>-4.8864977283259448E-3</v>
      </c>
      <c r="CG8" s="64">
        <v>-1.6445153704286453E-3</v>
      </c>
      <c r="CH8" s="64">
        <v>-2.1417876959224369E-3</v>
      </c>
      <c r="CI8" s="64">
        <v>-3.094411083886639E-3</v>
      </c>
      <c r="CJ8" s="64">
        <v>1.8102283341016712E-2</v>
      </c>
      <c r="CK8" s="64">
        <v>-1.3460763669805864E-3</v>
      </c>
      <c r="CL8" s="64">
        <v>1.1609426033620807E-3</v>
      </c>
      <c r="CM8" s="64">
        <v>4.8132498976747318E-3</v>
      </c>
      <c r="CN8" s="64">
        <v>-4.7771272561680789E-4</v>
      </c>
      <c r="CO8" s="64">
        <v>-3.6136820508676504E-3</v>
      </c>
      <c r="CP8" s="64">
        <v>-3.3599197716744911E-3</v>
      </c>
      <c r="CQ8" s="64">
        <v>-2.2830151388315567E-3</v>
      </c>
      <c r="CR8" s="64">
        <v>-3.8383210769176168E-3</v>
      </c>
      <c r="CS8" s="64">
        <v>-3.6653021828900734E-3</v>
      </c>
      <c r="CT8" s="64">
        <v>-3.3370628625927212E-3</v>
      </c>
      <c r="CU8" s="64">
        <v>-4.3128897526300003E-3</v>
      </c>
      <c r="CV8" s="64">
        <v>2.3831859901570773E-2</v>
      </c>
      <c r="CW8" s="64">
        <v>-2.2325003153410572E-3</v>
      </c>
      <c r="CX8" s="64">
        <v>8.449120120948006E-4</v>
      </c>
      <c r="CY8" s="64">
        <v>4.1677042268739584E-4</v>
      </c>
      <c r="CZ8" s="64">
        <v>-1.8692812810061632E-4</v>
      </c>
      <c r="DA8" s="64">
        <v>-4.229637618105575E-3</v>
      </c>
      <c r="DB8" s="64">
        <v>-7.5135242266608504E-3</v>
      </c>
      <c r="DC8" s="64">
        <v>-3.9423646137002333E-3</v>
      </c>
      <c r="DD8" s="64">
        <v>-4.8990181381824982E-3</v>
      </c>
      <c r="DE8" s="64">
        <v>-4.2768315655288269E-3</v>
      </c>
      <c r="DF8" s="64">
        <v>-1.0790011699981172E-2</v>
      </c>
      <c r="DG8" s="64">
        <v>-2.9925900732792443E-2</v>
      </c>
      <c r="DH8" s="64">
        <v>-1.4565527877744122E-2</v>
      </c>
      <c r="DI8" s="48"/>
      <c r="DJ8" s="48"/>
      <c r="DK8" s="48"/>
      <c r="DL8" s="48"/>
      <c r="DM8" s="48"/>
      <c r="DN8" s="48"/>
      <c r="DO8" s="65">
        <v>7.1620887265311239E-6</v>
      </c>
      <c r="DP8" s="65">
        <v>-3.0281542582222265E-5</v>
      </c>
      <c r="DQ8" s="65">
        <v>-4.3793851178475229E-5</v>
      </c>
      <c r="DR8" s="65">
        <v>2.0439366287217098E-4</v>
      </c>
      <c r="DS8" s="65">
        <v>1.9831637406420022E-4</v>
      </c>
      <c r="DT8" s="65">
        <v>7.5908947128944249E-5</v>
      </c>
      <c r="DU8" s="65">
        <v>1.0088407644404107E-4</v>
      </c>
      <c r="DV8" s="65">
        <v>7.5339910033522806E-4</v>
      </c>
      <c r="DW8" s="65">
        <v>-1.6862165487189218E-3</v>
      </c>
      <c r="DX8" s="65">
        <v>-2.1240282652052578E-2</v>
      </c>
    </row>
    <row r="9" spans="1:128" ht="20.25" customHeight="1" x14ac:dyDescent="0.3">
      <c r="B9" s="66" t="s">
        <v>92</v>
      </c>
      <c r="C9" s="67">
        <v>-6.3207255515451699E-5</v>
      </c>
      <c r="D9" s="67">
        <v>4.5666291833335038E-5</v>
      </c>
      <c r="E9" s="67">
        <v>-1.0649647543514718E-4</v>
      </c>
      <c r="F9" s="67">
        <v>9.783816697761516E-5</v>
      </c>
      <c r="G9" s="67">
        <v>-7.8272000447077161E-5</v>
      </c>
      <c r="H9" s="67">
        <v>4.2467208550167612E-4</v>
      </c>
      <c r="I9" s="67">
        <v>-6.5657775647376404E-5</v>
      </c>
      <c r="J9" s="67">
        <v>8.8183041217160252E-5</v>
      </c>
      <c r="K9" s="67">
        <v>1.5262373783087035E-4</v>
      </c>
      <c r="L9" s="67">
        <v>-7.0125272651277992E-4</v>
      </c>
      <c r="M9" s="67">
        <v>-1.1388859085115222E-4</v>
      </c>
      <c r="N9" s="67">
        <v>2.0924391354393279E-4</v>
      </c>
      <c r="O9" s="67">
        <v>-1.4116297019972635E-5</v>
      </c>
      <c r="P9" s="67">
        <v>2.5470824226614397E-4</v>
      </c>
      <c r="Q9" s="67">
        <v>-2.0018823591061441E-4</v>
      </c>
      <c r="R9" s="67">
        <v>1.0979779681008495E-5</v>
      </c>
      <c r="S9" s="67">
        <v>-5.2375062391862848E-5</v>
      </c>
      <c r="T9" s="67">
        <v>1.4908713595951362E-4</v>
      </c>
      <c r="U9" s="67">
        <v>-1.3058874965776734E-4</v>
      </c>
      <c r="V9" s="67">
        <v>1.4752126379358188E-5</v>
      </c>
      <c r="W9" s="67">
        <v>4.8443714115942171E-5</v>
      </c>
      <c r="X9" s="67">
        <v>-3.6120156873831188E-4</v>
      </c>
      <c r="Y9" s="67">
        <v>4.1678041824888545E-4</v>
      </c>
      <c r="Z9" s="67">
        <v>2.8262940193579666E-4</v>
      </c>
      <c r="AA9" s="67">
        <v>2.8249504607558151E-5</v>
      </c>
      <c r="AB9" s="67">
        <v>1.9436010802786896E-4</v>
      </c>
      <c r="AC9" s="67">
        <v>-1.2578449264599723E-4</v>
      </c>
      <c r="AD9" s="67">
        <v>-1.0980882715394547E-4</v>
      </c>
      <c r="AE9" s="67">
        <v>1.0236017700870903E-4</v>
      </c>
      <c r="AF9" s="67">
        <v>1.2902459171026948E-4</v>
      </c>
      <c r="AG9" s="67">
        <v>-2.5193895946884481E-4</v>
      </c>
      <c r="AH9" s="67">
        <v>4.7169851408224162E-4</v>
      </c>
      <c r="AI9" s="67">
        <v>-3.7909289681170577E-5</v>
      </c>
      <c r="AJ9" s="67">
        <v>-4.4776801055046445E-4</v>
      </c>
      <c r="AK9" s="67">
        <v>1.3161363086222622E-4</v>
      </c>
      <c r="AL9" s="67">
        <v>2.92337602740389E-4</v>
      </c>
      <c r="AM9" s="67">
        <v>1.6876806328580685E-4</v>
      </c>
      <c r="AN9" s="67">
        <v>-2.2023381905922346E-4</v>
      </c>
      <c r="AO9" s="67">
        <v>-2.8110175722206865E-4</v>
      </c>
      <c r="AP9" s="67">
        <v>-8.2233577831880567E-5</v>
      </c>
      <c r="AQ9" s="67">
        <v>1.24340256263622E-4</v>
      </c>
      <c r="AR9" s="67">
        <v>1.8370329089467674E-5</v>
      </c>
      <c r="AS9" s="67">
        <v>-7.2060999810608095E-5</v>
      </c>
      <c r="AT9" s="67">
        <v>-1.7255235494539889E-4</v>
      </c>
      <c r="AU9" s="67">
        <v>-1.8308650388643155E-4</v>
      </c>
      <c r="AV9" s="67">
        <v>-3.3366859529093684E-4</v>
      </c>
      <c r="AW9" s="67">
        <v>2.2281104461185919E-4</v>
      </c>
      <c r="AX9" s="67">
        <v>3.0138277019209347E-4</v>
      </c>
      <c r="AY9" s="67">
        <v>1.1897002407024182E-4</v>
      </c>
      <c r="AZ9" s="67">
        <v>3.7966017171986444E-4</v>
      </c>
      <c r="BA9" s="67">
        <v>-4.7648402986133487E-4</v>
      </c>
      <c r="BB9" s="67">
        <v>3.1074219616566978E-5</v>
      </c>
      <c r="BC9" s="67">
        <v>2.3726311706129266E-4</v>
      </c>
      <c r="BD9" s="67">
        <v>-1.027459586235846E-4</v>
      </c>
      <c r="BE9" s="67">
        <v>-1.4792815514708124E-4</v>
      </c>
      <c r="BF9" s="67">
        <v>-3.7922898705244901E-4</v>
      </c>
      <c r="BG9" s="67">
        <v>-2.1217488407265783E-4</v>
      </c>
      <c r="BH9" s="67">
        <v>-3.5092478351528289E-4</v>
      </c>
      <c r="BI9" s="67">
        <v>8.4614178306563481E-4</v>
      </c>
      <c r="BJ9" s="67">
        <v>6.4579517268770203E-4</v>
      </c>
      <c r="BK9" s="67">
        <v>1.8679991054471046E-4</v>
      </c>
      <c r="BL9" s="67">
        <v>5.5932615042686429E-4</v>
      </c>
      <c r="BM9" s="67">
        <v>-8.1312167074709674E-4</v>
      </c>
      <c r="BN9" s="67">
        <v>-5.592167035028961E-5</v>
      </c>
      <c r="BO9" s="67">
        <v>-4.5704021375159165E-5</v>
      </c>
      <c r="BP9" s="67">
        <v>-3.3184112044815084E-4</v>
      </c>
      <c r="BQ9" s="67">
        <v>1.4716365087963368E-4</v>
      </c>
      <c r="BR9" s="67">
        <v>-5.0806067333353244E-4</v>
      </c>
      <c r="BS9" s="67">
        <v>-9.2425664006468011E-5</v>
      </c>
      <c r="BT9" s="67">
        <v>-2.8190474523670517E-4</v>
      </c>
      <c r="BU9" s="67">
        <v>5.7354773182582974E-4</v>
      </c>
      <c r="BV9" s="67">
        <v>1.0881603106445148E-3</v>
      </c>
      <c r="BW9" s="67">
        <v>7.2064816411931965E-4</v>
      </c>
      <c r="BX9" s="67">
        <v>1.3419337135289755E-3</v>
      </c>
      <c r="BY9" s="67">
        <v>-2.1991617457215451E-3</v>
      </c>
      <c r="BZ9" s="67">
        <v>-1.9606834968410869E-4</v>
      </c>
      <c r="CA9" s="67">
        <v>2.3240025331427994E-4</v>
      </c>
      <c r="CB9" s="67">
        <v>-4.5863081941854844E-4</v>
      </c>
      <c r="CC9" s="67">
        <v>-6.9713084244815704E-4</v>
      </c>
      <c r="CD9" s="67">
        <v>-5.5666015283839521E-4</v>
      </c>
      <c r="CE9" s="67">
        <v>5.7291282804516896E-6</v>
      </c>
      <c r="CF9" s="67">
        <v>-1.678233215608449E-4</v>
      </c>
      <c r="CG9" s="67">
        <v>7.9166786591655658E-4</v>
      </c>
      <c r="CH9" s="67">
        <v>1.3339758576875749E-3</v>
      </c>
      <c r="CI9" s="67">
        <v>1.4594216354737455E-3</v>
      </c>
      <c r="CJ9" s="67">
        <v>1.8246271146795667E-3</v>
      </c>
      <c r="CK9" s="67">
        <v>-3.6693705487790274E-3</v>
      </c>
      <c r="CL9" s="67">
        <v>-3.69150839344079E-4</v>
      </c>
      <c r="CM9" s="67">
        <v>3.5377616116827326E-4</v>
      </c>
      <c r="CN9" s="67">
        <v>-5.6107606823729839E-4</v>
      </c>
      <c r="CO9" s="67">
        <v>-8.3656018086553097E-4</v>
      </c>
      <c r="CP9" s="67">
        <v>1.1949399904342961E-4</v>
      </c>
      <c r="CQ9" s="67">
        <v>-1.1395975606831588E-4</v>
      </c>
      <c r="CR9" s="67">
        <v>6.5312284335261594E-5</v>
      </c>
      <c r="CS9" s="67">
        <v>9.6913264262354915E-4</v>
      </c>
      <c r="CT9" s="67">
        <v>1.1700529019575967E-3</v>
      </c>
      <c r="CU9" s="67">
        <v>2.4826980299681445E-3</v>
      </c>
      <c r="CV9" s="67">
        <v>2.3145082935631667E-3</v>
      </c>
      <c r="CW9" s="67">
        <v>10.154933548812899</v>
      </c>
      <c r="CX9" s="67">
        <v>-4.6928137227253419E-4</v>
      </c>
      <c r="CY9" s="67">
        <v>8.9756093843096352E-4</v>
      </c>
      <c r="CZ9" s="67">
        <v>-7.4302468634723784E-4</v>
      </c>
      <c r="DA9" s="67">
        <v>-7.7886961622530837E-4</v>
      </c>
      <c r="DB9" s="67">
        <v>-8.5746060286262527E-4</v>
      </c>
      <c r="DC9" s="67">
        <v>-8.4210399650797019E-4</v>
      </c>
      <c r="DD9" s="67">
        <v>-8.7595227071413095E-4</v>
      </c>
      <c r="DE9" s="67">
        <v>-6.3662029059352587E-4</v>
      </c>
      <c r="DF9" s="67">
        <v>-1.4316902976526658E-3</v>
      </c>
      <c r="DG9" s="67">
        <v>-1.8304259461194849E-3</v>
      </c>
      <c r="DH9" s="67">
        <v>-1.9181116538133924E-3</v>
      </c>
      <c r="DI9" s="48"/>
      <c r="DJ9" s="48"/>
      <c r="DK9" s="48"/>
      <c r="DL9" s="48"/>
      <c r="DM9" s="48"/>
      <c r="DN9" s="48"/>
      <c r="DO9" s="68">
        <v>-7.4065151350888314E-6</v>
      </c>
      <c r="DP9" s="68">
        <v>3.2372857336593341E-5</v>
      </c>
      <c r="DQ9" s="68">
        <v>3.1744792052812443E-5</v>
      </c>
      <c r="DR9" s="68">
        <v>-3.6917274053416271E-5</v>
      </c>
      <c r="DS9" s="68">
        <v>4.760876028586658E-5</v>
      </c>
      <c r="DT9" s="68">
        <v>3.1678544566204891E-5</v>
      </c>
      <c r="DU9" s="68">
        <v>1.6975429516064011E-5</v>
      </c>
      <c r="DV9" s="68">
        <v>3.8564292707210512E-5</v>
      </c>
      <c r="DW9" s="68">
        <v>8.2670845189037001E-2</v>
      </c>
      <c r="DX9" s="68">
        <v>-1.8738808505215365E-3</v>
      </c>
    </row>
    <row r="10" spans="1:128" ht="20.25" customHeight="1" x14ac:dyDescent="0.3">
      <c r="B10" s="63" t="s">
        <v>50</v>
      </c>
      <c r="C10" s="64">
        <v>-6.6944814886704673E-4</v>
      </c>
      <c r="D10" s="64">
        <v>2.180463815466549E-4</v>
      </c>
      <c r="E10" s="64">
        <v>-6.3368485460935098E-4</v>
      </c>
      <c r="F10" s="64">
        <v>-1.7626358060884861E-3</v>
      </c>
      <c r="G10" s="64">
        <v>-2.5595130650003517E-3</v>
      </c>
      <c r="H10" s="64">
        <v>1.5893128587052274E-3</v>
      </c>
      <c r="I10" s="64">
        <v>1.7218281674631353E-3</v>
      </c>
      <c r="J10" s="64">
        <v>-2.5676320778986739E-3</v>
      </c>
      <c r="K10" s="64">
        <v>1.6755192211712622E-3</v>
      </c>
      <c r="L10" s="64">
        <v>-1.1205764202382174E-4</v>
      </c>
      <c r="M10" s="64">
        <v>-2.3467745735455958E-3</v>
      </c>
      <c r="N10" s="64">
        <v>1.9528214431849822E-3</v>
      </c>
      <c r="O10" s="64">
        <v>1.475875487272571E-3</v>
      </c>
      <c r="P10" s="64">
        <v>-8.0680479911521275E-4</v>
      </c>
      <c r="Q10" s="64">
        <v>5.2474116011724803E-5</v>
      </c>
      <c r="R10" s="64">
        <v>-2.0651260398849569E-3</v>
      </c>
      <c r="S10" s="64">
        <v>-2.6049336458999761E-3</v>
      </c>
      <c r="T10" s="64">
        <v>2.7449954302922741E-3</v>
      </c>
      <c r="U10" s="64">
        <v>1.2234871433076666E-3</v>
      </c>
      <c r="V10" s="64">
        <v>-9.2739004301789496E-4</v>
      </c>
      <c r="W10" s="64">
        <v>1.1969444375901084E-3</v>
      </c>
      <c r="X10" s="64">
        <v>-1.6747007401870517E-3</v>
      </c>
      <c r="Y10" s="64">
        <v>-1.4220588165362313E-3</v>
      </c>
      <c r="Z10" s="64">
        <v>9.2071898612910985E-4</v>
      </c>
      <c r="AA10" s="64">
        <v>2.1166882645649032E-3</v>
      </c>
      <c r="AB10" s="64">
        <v>-9.6477032558839326E-4</v>
      </c>
      <c r="AC10" s="64">
        <v>1.248159357950307E-3</v>
      </c>
      <c r="AD10" s="64">
        <v>-1.3714013178021123E-3</v>
      </c>
      <c r="AE10" s="64">
        <v>-6.3307559132919078E-4</v>
      </c>
      <c r="AF10" s="64">
        <v>1.2792368162890533E-3</v>
      </c>
      <c r="AG10" s="64">
        <v>1.7091256954882006E-4</v>
      </c>
      <c r="AH10" s="64">
        <v>2.1895352312628624E-3</v>
      </c>
      <c r="AI10" s="64">
        <v>-2.9805429464013766E-4</v>
      </c>
      <c r="AJ10" s="64">
        <v>-3.6096495340015577E-3</v>
      </c>
      <c r="AK10" s="64">
        <v>-1.5920343779611823E-3</v>
      </c>
      <c r="AL10" s="64">
        <v>-9.0273419928621479E-5</v>
      </c>
      <c r="AM10" s="64">
        <v>2.0052854918080065E-3</v>
      </c>
      <c r="AN10" s="64">
        <v>1.9405648913495277E-4</v>
      </c>
      <c r="AO10" s="64">
        <v>1.5193530358670326E-3</v>
      </c>
      <c r="AP10" s="64">
        <v>7.9615797464760441E-4</v>
      </c>
      <c r="AQ10" s="64">
        <v>-1.0177140876093116E-3</v>
      </c>
      <c r="AR10" s="64">
        <v>-6.0439848733062629E-4</v>
      </c>
      <c r="AS10" s="64">
        <v>3.7650643485487301E-4</v>
      </c>
      <c r="AT10" s="64">
        <v>1.2773478602126076E-3</v>
      </c>
      <c r="AU10" s="64">
        <v>-1.3075546669295557E-3</v>
      </c>
      <c r="AV10" s="64">
        <v>-4.8825432324838269E-3</v>
      </c>
      <c r="AW10" s="64">
        <v>2.2799124438721563E-4</v>
      </c>
      <c r="AX10" s="64">
        <v>1.3401956056324771E-4</v>
      </c>
      <c r="AY10" s="64">
        <v>-2.1847024053611719E-5</v>
      </c>
      <c r="AZ10" s="64">
        <v>2.5387630562110353E-3</v>
      </c>
      <c r="BA10" s="64">
        <v>5.6391685993739671E-4</v>
      </c>
      <c r="BB10" s="64">
        <v>5.2354284959030828E-3</v>
      </c>
      <c r="BC10" s="64">
        <v>-2.1971117866163015E-3</v>
      </c>
      <c r="BD10" s="64">
        <v>-2.0501075176287964E-3</v>
      </c>
      <c r="BE10" s="64">
        <v>1.004548367062652E-3</v>
      </c>
      <c r="BF10" s="64">
        <v>6.7880404714948384E-6</v>
      </c>
      <c r="BG10" s="64">
        <v>-1.7741118943220835E-3</v>
      </c>
      <c r="BH10" s="64">
        <v>-4.9577760240621105E-3</v>
      </c>
      <c r="BI10" s="64">
        <v>2.1597280201830493E-3</v>
      </c>
      <c r="BJ10" s="64">
        <v>2.542816440770812E-3</v>
      </c>
      <c r="BK10" s="64">
        <v>-7.3477634124230473E-4</v>
      </c>
      <c r="BL10" s="64">
        <v>2.3581441697106964E-3</v>
      </c>
      <c r="BM10" s="64">
        <v>-1.3100454289086683E-3</v>
      </c>
      <c r="BN10" s="64">
        <v>8.2910013105634839E-3</v>
      </c>
      <c r="BO10" s="64">
        <v>-3.466072464558323E-3</v>
      </c>
      <c r="BP10" s="64">
        <v>-2.2446937526104938E-3</v>
      </c>
      <c r="BQ10" s="64">
        <v>1.5589207368531532E-3</v>
      </c>
      <c r="BR10" s="64">
        <v>-1.0737705578343082E-3</v>
      </c>
      <c r="BS10" s="64">
        <v>-1.0806832046573733E-3</v>
      </c>
      <c r="BT10" s="64">
        <v>-3.2841334283956192E-3</v>
      </c>
      <c r="BU10" s="64">
        <v>6.6483318237486877E-4</v>
      </c>
      <c r="BV10" s="64">
        <v>1.9716534337428371E-3</v>
      </c>
      <c r="BW10" s="64">
        <v>6.2798072976510966E-4</v>
      </c>
      <c r="BX10" s="64">
        <v>1.6780385775430062E-3</v>
      </c>
      <c r="BY10" s="64">
        <v>-3.4571971858030626E-3</v>
      </c>
      <c r="BZ10" s="64">
        <v>8.6080540122119853E-3</v>
      </c>
      <c r="CA10" s="64">
        <v>-3.961031447610952E-3</v>
      </c>
      <c r="CB10" s="64">
        <v>-1.5418256865857849E-3</v>
      </c>
      <c r="CC10" s="64">
        <v>-7.8551266722026725E-4</v>
      </c>
      <c r="CD10" s="64">
        <v>-9.4782193227216371E-4</v>
      </c>
      <c r="CE10" s="64">
        <v>-9.1169386442147005E-4</v>
      </c>
      <c r="CF10" s="64">
        <v>-2.300209706327383E-4</v>
      </c>
      <c r="CG10" s="64">
        <v>3.8246987020507106E-4</v>
      </c>
      <c r="CH10" s="64">
        <v>-7.5311405296596412E-5</v>
      </c>
      <c r="CI10" s="64">
        <v>2.1242122397795438E-3</v>
      </c>
      <c r="CJ10" s="64">
        <v>7.8679463223041424E-4</v>
      </c>
      <c r="CK10" s="64">
        <v>-5.1190574365505004E-3</v>
      </c>
      <c r="CL10" s="64">
        <v>7.4846974624063201E-3</v>
      </c>
      <c r="CM10" s="64">
        <v>-4.0338397301485918E-3</v>
      </c>
      <c r="CN10" s="64">
        <v>-1.1623750431671853E-3</v>
      </c>
      <c r="CO10" s="64">
        <v>-1.3456458446930997E-3</v>
      </c>
      <c r="CP10" s="64">
        <v>7.8412418140216822E-4</v>
      </c>
      <c r="CQ10" s="64">
        <v>-3.5937843238820211E-4</v>
      </c>
      <c r="CR10" s="64">
        <v>3.5336243078938345E-3</v>
      </c>
      <c r="CS10" s="64">
        <v>-1.4751331383601185E-3</v>
      </c>
      <c r="CT10" s="64">
        <v>-2.0737976175614348E-3</v>
      </c>
      <c r="CU10" s="64">
        <v>3.4640214068311082E-3</v>
      </c>
      <c r="CV10" s="64">
        <v>3.5716407419417173E-4</v>
      </c>
      <c r="CW10" s="64">
        <v>-5.0932290593203033E-3</v>
      </c>
      <c r="CX10" s="64">
        <v>5.7080105901006206E-3</v>
      </c>
      <c r="CY10" s="64">
        <v>-6.1157272898604287E-4</v>
      </c>
      <c r="CZ10" s="64">
        <v>-3.3981827423257283E-4</v>
      </c>
      <c r="DA10" s="64">
        <v>-2.8353325722840772E-3</v>
      </c>
      <c r="DB10" s="64">
        <v>-3.747736432533344E-4</v>
      </c>
      <c r="DC10" s="64">
        <v>-5.804126672573906E-4</v>
      </c>
      <c r="DD10" s="64">
        <v>4.2924251284990333E-3</v>
      </c>
      <c r="DE10" s="64">
        <v>-3.0769474571940014E-3</v>
      </c>
      <c r="DF10" s="64">
        <v>-2.0388254631223957E-3</v>
      </c>
      <c r="DG10" s="64">
        <v>-5.1063485118907348E-4</v>
      </c>
      <c r="DH10" s="64">
        <v>-8.0038926745740202E-3</v>
      </c>
      <c r="DI10" s="48"/>
      <c r="DJ10" s="48"/>
      <c r="DK10" s="48"/>
      <c r="DL10" s="48"/>
      <c r="DM10" s="48"/>
      <c r="DN10" s="48"/>
      <c r="DO10" s="65">
        <v>-2.8461810665325604E-4</v>
      </c>
      <c r="DP10" s="65">
        <v>-1.5811966613377137E-4</v>
      </c>
      <c r="DQ10" s="65">
        <v>-1.2537554393388106E-4</v>
      </c>
      <c r="DR10" s="65">
        <v>-1.7126935129319065E-4</v>
      </c>
      <c r="DS10" s="65">
        <v>2.190622295155098E-4</v>
      </c>
      <c r="DT10" s="65">
        <v>9.4147338232764E-5</v>
      </c>
      <c r="DU10" s="65">
        <v>-7.0775117113397457E-5</v>
      </c>
      <c r="DV10" s="65">
        <v>-5.162417214021886E-5</v>
      </c>
      <c r="DW10" s="65">
        <v>-9.7160496658310613E-5</v>
      </c>
      <c r="DX10" s="65">
        <v>-4.2965268343656549E-3</v>
      </c>
    </row>
    <row r="11" spans="1:128" ht="20.25" customHeight="1" x14ac:dyDescent="0.3">
      <c r="B11" s="63" t="s">
        <v>40</v>
      </c>
      <c r="C11" s="64">
        <v>3.3383677347376128E-4</v>
      </c>
      <c r="D11" s="64">
        <v>6.9562605526263255E-4</v>
      </c>
      <c r="E11" s="64">
        <v>-1.7702851623324634E-4</v>
      </c>
      <c r="F11" s="64">
        <v>1.2997191035268862E-4</v>
      </c>
      <c r="G11" s="64">
        <v>-7.634133042114799E-4</v>
      </c>
      <c r="H11" s="64">
        <v>2.9377423728504937E-4</v>
      </c>
      <c r="I11" s="64">
        <v>-7.7994637686773505E-4</v>
      </c>
      <c r="J11" s="64">
        <v>-5.3865537521236018E-4</v>
      </c>
      <c r="K11" s="64">
        <v>2.7229630944414218E-4</v>
      </c>
      <c r="L11" s="64">
        <v>-1.2349915235898568E-4</v>
      </c>
      <c r="M11" s="64">
        <v>-2.0705806978160712E-4</v>
      </c>
      <c r="N11" s="64">
        <v>8.7515039847940734E-4</v>
      </c>
      <c r="O11" s="64">
        <v>5.6549790506221775E-4</v>
      </c>
      <c r="P11" s="64">
        <v>7.504333302912336E-4</v>
      </c>
      <c r="Q11" s="64">
        <v>-3.8685619374601021E-4</v>
      </c>
      <c r="R11" s="64">
        <v>1.3858206902295223E-4</v>
      </c>
      <c r="S11" s="64">
        <v>-4.6172281282363947E-4</v>
      </c>
      <c r="T11" s="64">
        <v>-5.6691449051737841E-5</v>
      </c>
      <c r="U11" s="64">
        <v>-2.4838626873324721E-4</v>
      </c>
      <c r="V11" s="64">
        <v>6.8731109337250018E-7</v>
      </c>
      <c r="W11" s="64">
        <v>-3.1111464808386557E-4</v>
      </c>
      <c r="X11" s="64">
        <v>-2.9747334236995826E-5</v>
      </c>
      <c r="Y11" s="64">
        <v>1.0625198061049446E-3</v>
      </c>
      <c r="Z11" s="64">
        <v>2.0600897959277553E-4</v>
      </c>
      <c r="AA11" s="64">
        <v>8.1537543363396914E-4</v>
      </c>
      <c r="AB11" s="64">
        <v>8.4675629740549319E-4</v>
      </c>
      <c r="AC11" s="64">
        <v>-5.1390366455805747E-4</v>
      </c>
      <c r="AD11" s="64">
        <v>1.9455626814446347E-4</v>
      </c>
      <c r="AE11" s="64">
        <v>2.8314183265298887E-4</v>
      </c>
      <c r="AF11" s="64">
        <v>-7.5251467630632618E-4</v>
      </c>
      <c r="AG11" s="64">
        <v>-3.5348652347277909E-4</v>
      </c>
      <c r="AH11" s="64">
        <v>7.1617668099199783E-4</v>
      </c>
      <c r="AI11" s="64">
        <v>-6.0029645306935997E-4</v>
      </c>
      <c r="AJ11" s="64">
        <v>-1.1220078847895554E-4</v>
      </c>
      <c r="AK11" s="64">
        <v>-3.7505522121006329E-4</v>
      </c>
      <c r="AL11" s="64">
        <v>-1.8221988535627176E-4</v>
      </c>
      <c r="AM11" s="64">
        <v>1.8659078378446825E-3</v>
      </c>
      <c r="AN11" s="64">
        <v>-3.6541909859411081E-4</v>
      </c>
      <c r="AO11" s="64">
        <v>-1.2639588595305673E-3</v>
      </c>
      <c r="AP11" s="64">
        <v>2.4321539214389176E-5</v>
      </c>
      <c r="AQ11" s="64">
        <v>-8.8134887395419081E-4</v>
      </c>
      <c r="AR11" s="64">
        <v>-1.2346480064708842E-3</v>
      </c>
      <c r="AS11" s="64">
        <v>1.3560069303575339E-4</v>
      </c>
      <c r="AT11" s="64">
        <v>-7.9238645114632078E-4</v>
      </c>
      <c r="AU11" s="64">
        <v>-9.3434343553688848E-4</v>
      </c>
      <c r="AV11" s="64">
        <v>3.4729580516046354E-4</v>
      </c>
      <c r="AW11" s="64">
        <v>-7.5424063952345133E-4</v>
      </c>
      <c r="AX11" s="64">
        <v>-1.3387941964387862E-3</v>
      </c>
      <c r="AY11" s="64">
        <v>2.1670552378805219E-3</v>
      </c>
      <c r="AZ11" s="64">
        <v>4.2948158826232596E-3</v>
      </c>
      <c r="BA11" s="64">
        <v>-1.7676315670471787E-3</v>
      </c>
      <c r="BB11" s="64">
        <v>5.3170416353420791E-4</v>
      </c>
      <c r="BC11" s="64">
        <v>-6.3461399366082638E-4</v>
      </c>
      <c r="BD11" s="64">
        <v>-1.5689118791213374E-3</v>
      </c>
      <c r="BE11" s="64">
        <v>-2.1399640708064105E-4</v>
      </c>
      <c r="BF11" s="64">
        <v>-1.1737289785148652E-3</v>
      </c>
      <c r="BG11" s="64">
        <v>-1.1906026772683376E-3</v>
      </c>
      <c r="BH11" s="64">
        <v>8.8475842884294664E-5</v>
      </c>
      <c r="BI11" s="64">
        <v>-2.2423077434641225E-4</v>
      </c>
      <c r="BJ11" s="64">
        <v>-5.3942582704191722E-4</v>
      </c>
      <c r="BK11" s="64">
        <v>2.8769578224643322E-3</v>
      </c>
      <c r="BL11" s="64">
        <v>6.2323684648046829E-3</v>
      </c>
      <c r="BM11" s="64">
        <v>-1.9272360462059268E-3</v>
      </c>
      <c r="BN11" s="64">
        <v>4.5058440753265039E-4</v>
      </c>
      <c r="BO11" s="64">
        <v>-1.2177288899042349E-3</v>
      </c>
      <c r="BP11" s="64">
        <v>-1.7982405876821872E-3</v>
      </c>
      <c r="BQ11" s="64">
        <v>2.3703116216422515E-4</v>
      </c>
      <c r="BR11" s="64">
        <v>-1.5491370070440658E-3</v>
      </c>
      <c r="BS11" s="64">
        <v>-7.0693858504056184E-4</v>
      </c>
      <c r="BT11" s="64">
        <v>-8.2536036037905713E-4</v>
      </c>
      <c r="BU11" s="64">
        <v>-1.6116803048562556E-3</v>
      </c>
      <c r="BV11" s="64">
        <v>-1.010163048454138E-3</v>
      </c>
      <c r="BW11" s="64">
        <v>3.1561472892762676E-3</v>
      </c>
      <c r="BX11" s="64">
        <v>8.8060280879682651E-3</v>
      </c>
      <c r="BY11" s="64">
        <v>-2.34002335529504E-3</v>
      </c>
      <c r="BZ11" s="64">
        <v>1.0431296308794913E-3</v>
      </c>
      <c r="CA11" s="64">
        <v>-1.8628063307736253E-3</v>
      </c>
      <c r="CB11" s="64">
        <v>-1.428188814236786E-3</v>
      </c>
      <c r="CC11" s="64">
        <v>-2.3459727315523482E-3</v>
      </c>
      <c r="CD11" s="64">
        <v>-2.0601649484125462E-3</v>
      </c>
      <c r="CE11" s="64">
        <v>-6.8371274522960324E-4</v>
      </c>
      <c r="CF11" s="64">
        <v>-1.1382881433219527E-3</v>
      </c>
      <c r="CG11" s="64">
        <v>-8.9524122211259716E-4</v>
      </c>
      <c r="CH11" s="64">
        <v>-1.3315824995840941E-3</v>
      </c>
      <c r="CI11" s="64">
        <v>3.2709079973387567E-3</v>
      </c>
      <c r="CJ11" s="64">
        <v>8.4569409352666103E-3</v>
      </c>
      <c r="CK11" s="64">
        <v>-3.0568482365680438E-3</v>
      </c>
      <c r="CL11" s="64">
        <v>2.0818890669438428E-3</v>
      </c>
      <c r="CM11" s="64">
        <v>-2.970635356094542E-3</v>
      </c>
      <c r="CN11" s="64">
        <v>-2.1906373895099751E-3</v>
      </c>
      <c r="CO11" s="64">
        <v>-2.5497117081122456E-3</v>
      </c>
      <c r="CP11" s="64">
        <v>-1.2972673303572879E-3</v>
      </c>
      <c r="CQ11" s="64">
        <v>-2.5717955800379499E-3</v>
      </c>
      <c r="CR11" s="64">
        <v>-1.5015301157541572E-3</v>
      </c>
      <c r="CS11" s="64">
        <v>-8.1438950243151176E-4</v>
      </c>
      <c r="CT11" s="64">
        <v>-2.3092488174938364E-3</v>
      </c>
      <c r="CU11" s="64">
        <v>4.1124030628718611E-3</v>
      </c>
      <c r="CV11" s="64">
        <v>1.3730216395983597E-2</v>
      </c>
      <c r="CW11" s="64">
        <v>-4.0448865041924353E-3</v>
      </c>
      <c r="CX11" s="64">
        <v>4.048849063554627E-3</v>
      </c>
      <c r="CY11" s="64">
        <v>-8.1720206843238774E-4</v>
      </c>
      <c r="CZ11" s="64">
        <v>-2.2520329619605262E-3</v>
      </c>
      <c r="DA11" s="64">
        <v>-2.0400154920858782E-3</v>
      </c>
      <c r="DB11" s="64">
        <v>-3.0192990204869208E-3</v>
      </c>
      <c r="DC11" s="64">
        <v>-1.8633046544799248E-3</v>
      </c>
      <c r="DD11" s="64">
        <v>-3.2126078938188307E-4</v>
      </c>
      <c r="DE11" s="64">
        <v>-2.6094113338773761E-3</v>
      </c>
      <c r="DF11" s="64">
        <v>1.163416792869354E-3</v>
      </c>
      <c r="DG11" s="64">
        <v>3.6167492173144744E-4</v>
      </c>
      <c r="DH11" s="64">
        <v>-1.6991884579917182E-2</v>
      </c>
      <c r="DI11" s="48"/>
      <c r="DJ11" s="48"/>
      <c r="DK11" s="48"/>
      <c r="DL11" s="48"/>
      <c r="DM11" s="48"/>
      <c r="DN11" s="48"/>
      <c r="DO11" s="65">
        <v>1.7288282976313241E-6</v>
      </c>
      <c r="DP11" s="65">
        <v>1.0400616271910579E-4</v>
      </c>
      <c r="DQ11" s="65">
        <v>-6.3151371983982685E-6</v>
      </c>
      <c r="DR11" s="65">
        <v>-4.0313838477190611E-4</v>
      </c>
      <c r="DS11" s="65">
        <v>-1.309015154804527E-5</v>
      </c>
      <c r="DT11" s="65">
        <v>-9.2329181041850283E-5</v>
      </c>
      <c r="DU11" s="65">
        <v>-1.3038469099335703E-4</v>
      </c>
      <c r="DV11" s="65">
        <v>-4.3901179506222743E-4</v>
      </c>
      <c r="DW11" s="65">
        <v>5.0814451575842412E-4</v>
      </c>
      <c r="DX11" s="65">
        <v>-8.4073388150062156E-3</v>
      </c>
    </row>
    <row r="12" spans="1:128" ht="20.25" customHeight="1" x14ac:dyDescent="0.3">
      <c r="A12" s="69"/>
      <c r="B12" s="63" t="s">
        <v>41</v>
      </c>
      <c r="C12" s="64">
        <v>-2.3820823351017317E-4</v>
      </c>
      <c r="D12" s="64">
        <v>3.542774819242922E-4</v>
      </c>
      <c r="E12" s="64">
        <v>-3.4678909245577927E-5</v>
      </c>
      <c r="F12" s="64">
        <v>-3.1933082819513015E-4</v>
      </c>
      <c r="G12" s="64">
        <v>2.993307216974106E-4</v>
      </c>
      <c r="H12" s="64">
        <v>2.0977210761241594E-4</v>
      </c>
      <c r="I12" s="64">
        <v>-3.8687599614450896E-5</v>
      </c>
      <c r="J12" s="64">
        <v>-3.1868532756162971E-5</v>
      </c>
      <c r="K12" s="64">
        <v>8.1930251368378393E-5</v>
      </c>
      <c r="L12" s="64">
        <v>-1.4939240510492002E-4</v>
      </c>
      <c r="M12" s="64">
        <v>-6.4200931050506505E-4</v>
      </c>
      <c r="N12" s="64">
        <v>7.1375561020614597E-4</v>
      </c>
      <c r="O12" s="64">
        <v>-3.1864993992147816E-4</v>
      </c>
      <c r="P12" s="64">
        <v>2.5185595207899425E-4</v>
      </c>
      <c r="Q12" s="64">
        <v>-1.2014194624754282E-4</v>
      </c>
      <c r="R12" s="64">
        <v>-1.5699939114866002E-4</v>
      </c>
      <c r="S12" s="64">
        <v>4.523522661736834E-4</v>
      </c>
      <c r="T12" s="64">
        <v>5.5917108015246519E-4</v>
      </c>
      <c r="U12" s="64">
        <v>2.7131572178284991E-4</v>
      </c>
      <c r="V12" s="64">
        <v>2.5568949739618319E-4</v>
      </c>
      <c r="W12" s="64">
        <v>1.3998554214822434E-4</v>
      </c>
      <c r="X12" s="64">
        <v>3.7138293937033495E-5</v>
      </c>
      <c r="Y12" s="64">
        <v>-2.1100709914667615E-3</v>
      </c>
      <c r="Z12" s="64">
        <v>6.8317369743664536E-4</v>
      </c>
      <c r="AA12" s="64">
        <v>-1.6700243496770018E-4</v>
      </c>
      <c r="AB12" s="64">
        <v>3.60107047498337E-4</v>
      </c>
      <c r="AC12" s="64">
        <v>-6.7525388068312431E-5</v>
      </c>
      <c r="AD12" s="64">
        <v>-2.1239565440978048E-5</v>
      </c>
      <c r="AE12" s="64">
        <v>6.6773595030200639E-4</v>
      </c>
      <c r="AF12" s="64">
        <v>8.5766332642722709E-4</v>
      </c>
      <c r="AG12" s="64">
        <v>4.7528079131931023E-4</v>
      </c>
      <c r="AH12" s="64">
        <v>6.7247376581258678E-4</v>
      </c>
      <c r="AI12" s="64">
        <v>5.5109969593458707E-4</v>
      </c>
      <c r="AJ12" s="64">
        <v>4.1586099017099087E-4</v>
      </c>
      <c r="AK12" s="64">
        <v>-5.1934339783061834E-3</v>
      </c>
      <c r="AL12" s="64">
        <v>9.7922438383823973E-4</v>
      </c>
      <c r="AM12" s="64">
        <v>2.3223643857406273E-4</v>
      </c>
      <c r="AN12" s="64">
        <v>-9.6108234022407313E-4</v>
      </c>
      <c r="AO12" s="64">
        <v>-1.3799273202219631E-5</v>
      </c>
      <c r="AP12" s="64">
        <v>1.1656461665321416E-4</v>
      </c>
      <c r="AQ12" s="64">
        <v>5.0390921901799501E-4</v>
      </c>
      <c r="AR12" s="64">
        <v>1.1792645137171931E-3</v>
      </c>
      <c r="AS12" s="64">
        <v>7.7416904900862171E-4</v>
      </c>
      <c r="AT12" s="64">
        <v>5.4598658131110867E-4</v>
      </c>
      <c r="AU12" s="64">
        <v>1.0808428741868603E-3</v>
      </c>
      <c r="AV12" s="64">
        <v>8.3645116806652098E-4</v>
      </c>
      <c r="AW12" s="64">
        <v>-7.7018275819609183E-3</v>
      </c>
      <c r="AX12" s="64">
        <v>9.4327346074218887E-4</v>
      </c>
      <c r="AY12" s="64">
        <v>3.1058943982009701E-4</v>
      </c>
      <c r="AZ12" s="64">
        <v>8.9749707695641057E-4</v>
      </c>
      <c r="BA12" s="64">
        <v>1.9732956269469248E-4</v>
      </c>
      <c r="BB12" s="64">
        <v>5.2031494607374107E-4</v>
      </c>
      <c r="BC12" s="64">
        <v>6.1697097330570827E-4</v>
      </c>
      <c r="BD12" s="64">
        <v>1.227765669585601E-3</v>
      </c>
      <c r="BE12" s="64">
        <v>7.8332736605135622E-4</v>
      </c>
      <c r="BF12" s="64">
        <v>5.8640985697411274E-4</v>
      </c>
      <c r="BG12" s="64">
        <v>1.4932744639553075E-3</v>
      </c>
      <c r="BH12" s="64">
        <v>1.0791824366265246E-3</v>
      </c>
      <c r="BI12" s="64">
        <v>-8.9555924730272407E-3</v>
      </c>
      <c r="BJ12" s="64">
        <v>1.2833190459158317E-3</v>
      </c>
      <c r="BK12" s="64">
        <v>3.8502262065476245E-4</v>
      </c>
      <c r="BL12" s="64">
        <v>1.0759152808477168E-3</v>
      </c>
      <c r="BM12" s="64">
        <v>4.169914018907761E-4</v>
      </c>
      <c r="BN12" s="64">
        <v>7.6033148838972053E-4</v>
      </c>
      <c r="BO12" s="64">
        <v>4.4577212154206514E-4</v>
      </c>
      <c r="BP12" s="64">
        <v>1.1214587943666476E-3</v>
      </c>
      <c r="BQ12" s="64">
        <v>8.1188436008172715E-4</v>
      </c>
      <c r="BR12" s="64">
        <v>4.2521618672242134E-4</v>
      </c>
      <c r="BS12" s="64">
        <v>1.8577386516316352E-3</v>
      </c>
      <c r="BT12" s="64">
        <v>1.0599814346128333E-3</v>
      </c>
      <c r="BU12" s="64">
        <v>-9.1863131321839875E-3</v>
      </c>
      <c r="BV12" s="64">
        <v>1.3667193135102895E-3</v>
      </c>
      <c r="BW12" s="64">
        <v>-2.2313700622667021E-4</v>
      </c>
      <c r="BX12" s="64">
        <v>2.2899943958167857E-3</v>
      </c>
      <c r="BY12" s="64">
        <v>-1.2735154917509206E-4</v>
      </c>
      <c r="BZ12" s="64">
        <v>8.5539949124058268E-4</v>
      </c>
      <c r="CA12" s="64">
        <v>3.2791246221863801E-4</v>
      </c>
      <c r="CB12" s="64">
        <v>8.9509261470732682E-4</v>
      </c>
      <c r="CC12" s="64">
        <v>1.6450682502888725E-4</v>
      </c>
      <c r="CD12" s="64">
        <v>2.1710228482207938E-4</v>
      </c>
      <c r="CE12" s="64">
        <v>1.8067502203555907E-3</v>
      </c>
      <c r="CF12" s="64">
        <v>1.0713129763824103E-3</v>
      </c>
      <c r="CG12" s="64">
        <v>-7.5954256279712196E-3</v>
      </c>
      <c r="CH12" s="64">
        <v>1.4699216730351683E-3</v>
      </c>
      <c r="CI12" s="64">
        <v>-9.4470637350607678E-4</v>
      </c>
      <c r="CJ12" s="64">
        <v>1.83889139143667E-3</v>
      </c>
      <c r="CK12" s="64">
        <v>-1.2124519002771894E-3</v>
      </c>
      <c r="CL12" s="64">
        <v>7.4491185437874918E-4</v>
      </c>
      <c r="CM12" s="64">
        <v>4.434220965099378E-4</v>
      </c>
      <c r="CN12" s="64">
        <v>3.5492283698723703E-4</v>
      </c>
      <c r="CO12" s="64">
        <v>1.4869217341839658E-4</v>
      </c>
      <c r="CP12" s="64">
        <v>2.1083194303628261E-4</v>
      </c>
      <c r="CQ12" s="64">
        <v>9.0909553640217133E-4</v>
      </c>
      <c r="CR12" s="64">
        <v>2.2234265106391149E-4</v>
      </c>
      <c r="CS12" s="64">
        <v>-4.8628256188592012E-3</v>
      </c>
      <c r="CT12" s="64">
        <v>9.2144917536640669E-4</v>
      </c>
      <c r="CU12" s="64">
        <v>-1.6889598605855927E-3</v>
      </c>
      <c r="CV12" s="64">
        <v>5.1691129258417678E-3</v>
      </c>
      <c r="CW12" s="64">
        <v>-2.8399292852809843E-3</v>
      </c>
      <c r="CX12" s="64">
        <v>8.1074941991432503E-4</v>
      </c>
      <c r="CY12" s="64">
        <v>7.779829222580581E-4</v>
      </c>
      <c r="CZ12" s="64">
        <v>6.2268430492884441E-4</v>
      </c>
      <c r="DA12" s="64">
        <v>3.0778627171090811E-4</v>
      </c>
      <c r="DB12" s="64">
        <v>3.1724745029637624E-4</v>
      </c>
      <c r="DC12" s="64">
        <v>-3.918566717101557E-4</v>
      </c>
      <c r="DD12" s="64">
        <v>-4.9944558516756832E-4</v>
      </c>
      <c r="DE12" s="64">
        <v>-3.419507818896661E-3</v>
      </c>
      <c r="DF12" s="64">
        <v>-1.7998131232056513E-3</v>
      </c>
      <c r="DG12" s="64">
        <v>-8.4560958590513824E-3</v>
      </c>
      <c r="DH12" s="64">
        <v>-1.1676558367890943E-2</v>
      </c>
      <c r="DI12" s="48"/>
      <c r="DJ12" s="48"/>
      <c r="DK12" s="48"/>
      <c r="DL12" s="48"/>
      <c r="DM12" s="48"/>
      <c r="DN12" s="48"/>
      <c r="DO12" s="65">
        <v>1.8811368560633923E-5</v>
      </c>
      <c r="DP12" s="65">
        <v>-4.5524955646358833E-6</v>
      </c>
      <c r="DQ12" s="65">
        <v>-3.7849653068078304E-5</v>
      </c>
      <c r="DR12" s="65">
        <v>-1.9098842254750004E-4</v>
      </c>
      <c r="DS12" s="65">
        <v>-1.6566060603628863E-5</v>
      </c>
      <c r="DT12" s="65">
        <v>5.8782837285331624E-5</v>
      </c>
      <c r="DU12" s="65">
        <v>9.0335610123171151E-5</v>
      </c>
      <c r="DV12" s="65">
        <v>-1.0875339720972654E-4</v>
      </c>
      <c r="DW12" s="65">
        <v>-2.123874247907942E-4</v>
      </c>
      <c r="DX12" s="65">
        <v>-1.0082078935299887E-2</v>
      </c>
    </row>
    <row r="13" spans="1:128" ht="20.25" customHeight="1" x14ac:dyDescent="0.3">
      <c r="A13" s="69"/>
      <c r="B13" s="63" t="s">
        <v>96</v>
      </c>
      <c r="C13" s="64">
        <v>4.0435955934281509E-5</v>
      </c>
      <c r="D13" s="64">
        <v>-2.0722947406826009E-4</v>
      </c>
      <c r="E13" s="64">
        <v>6.7900715627899899E-6</v>
      </c>
      <c r="F13" s="64">
        <v>-2.2248935727720021E-4</v>
      </c>
      <c r="G13" s="64">
        <v>6.2796955925792375E-4</v>
      </c>
      <c r="H13" s="64">
        <v>-9.5855140544331974E-5</v>
      </c>
      <c r="I13" s="64">
        <v>1.3585535373783486E-5</v>
      </c>
      <c r="J13" s="64">
        <v>9.6646975019432091E-5</v>
      </c>
      <c r="K13" s="64">
        <v>1.9599473028986125E-6</v>
      </c>
      <c r="L13" s="64">
        <v>1.6305124957272099E-4</v>
      </c>
      <c r="M13" s="64">
        <v>3.6153063592569978E-4</v>
      </c>
      <c r="N13" s="64">
        <v>-3.5532361694656789E-4</v>
      </c>
      <c r="O13" s="64">
        <v>-1.1297705448254369E-4</v>
      </c>
      <c r="P13" s="64">
        <v>-1.398952114348706E-4</v>
      </c>
      <c r="Q13" s="64">
        <v>-7.0334120415571633E-6</v>
      </c>
      <c r="R13" s="64">
        <v>-3.5123877851428453E-5</v>
      </c>
      <c r="S13" s="64">
        <v>3.0793376149174101E-4</v>
      </c>
      <c r="T13" s="64">
        <v>-6.0499889407483742E-5</v>
      </c>
      <c r="U13" s="64">
        <v>1.6573656266727355E-4</v>
      </c>
      <c r="V13" s="64">
        <v>-4.9014789342383125E-5</v>
      </c>
      <c r="W13" s="64">
        <v>5.62668100576591E-5</v>
      </c>
      <c r="X13" s="64">
        <v>3.5606772668428377E-4</v>
      </c>
      <c r="Y13" s="64">
        <v>-4.2587503765023627E-4</v>
      </c>
      <c r="Z13" s="64">
        <v>-3.8276306563544971E-4</v>
      </c>
      <c r="AA13" s="64">
        <v>-2.6798328523736092E-4</v>
      </c>
      <c r="AB13" s="64">
        <v>-7.3777662601970384E-5</v>
      </c>
      <c r="AC13" s="64">
        <v>-3.6712981119402244E-5</v>
      </c>
      <c r="AD13" s="64">
        <v>1.3456573059222876E-4</v>
      </c>
      <c r="AE13" s="64">
        <v>2.093940426488583E-4</v>
      </c>
      <c r="AF13" s="64">
        <v>-1.3868126024185745E-4</v>
      </c>
      <c r="AG13" s="64">
        <v>3.1451807801419207E-4</v>
      </c>
      <c r="AH13" s="64">
        <v>-1.1588431267052224E-3</v>
      </c>
      <c r="AI13" s="64">
        <v>1.5036522944100739E-4</v>
      </c>
      <c r="AJ13" s="64">
        <v>3.0436505766395783E-4</v>
      </c>
      <c r="AK13" s="64">
        <v>4.5804104806279611E-4</v>
      </c>
      <c r="AL13" s="64">
        <v>-5.2354716291236336E-4</v>
      </c>
      <c r="AM13" s="64">
        <v>-1.992730618026739E-4</v>
      </c>
      <c r="AN13" s="64">
        <v>4.7267539716355778E-4</v>
      </c>
      <c r="AO13" s="64">
        <v>1.3527072098318271E-4</v>
      </c>
      <c r="AP13" s="64">
        <v>1.9384408575251477E-4</v>
      </c>
      <c r="AQ13" s="64">
        <v>3.5176449438401036E-5</v>
      </c>
      <c r="AR13" s="64">
        <v>1.3414852044202341E-4</v>
      </c>
      <c r="AS13" s="64">
        <v>2.2778932774691896E-4</v>
      </c>
      <c r="AT13" s="64">
        <v>-4.2437350827484455E-4</v>
      </c>
      <c r="AU13" s="64">
        <v>2.0639794530441513E-4</v>
      </c>
      <c r="AV13" s="64">
        <v>-5.1906073484264681E-5</v>
      </c>
      <c r="AW13" s="64">
        <v>6.1955938533109212E-4</v>
      </c>
      <c r="AX13" s="64">
        <v>-6.3810221490356867E-4</v>
      </c>
      <c r="AY13" s="64">
        <v>-2.7120629695021048E-4</v>
      </c>
      <c r="AZ13" s="64">
        <v>-1.5956000616856869E-4</v>
      </c>
      <c r="BA13" s="64">
        <v>5.6318741114913529E-4</v>
      </c>
      <c r="BB13" s="64">
        <v>1.9382523071098667E-4</v>
      </c>
      <c r="BC13" s="64">
        <v>1.3843275359493035E-4</v>
      </c>
      <c r="BD13" s="64">
        <v>2.8797811710123966E-4</v>
      </c>
      <c r="BE13" s="64">
        <v>2.6670784099325218E-4</v>
      </c>
      <c r="BF13" s="64">
        <v>-3.1698860955231556E-4</v>
      </c>
      <c r="BG13" s="64">
        <v>-2.0947832563000812E-4</v>
      </c>
      <c r="BH13" s="64">
        <v>-4.7041657684376847E-4</v>
      </c>
      <c r="BI13" s="64">
        <v>-4.4142183050999151E-4</v>
      </c>
      <c r="BJ13" s="64">
        <v>-1.075635922405227E-3</v>
      </c>
      <c r="BK13" s="64">
        <v>-7.3453268668477456E-5</v>
      </c>
      <c r="BL13" s="64">
        <v>-2.7021218842748773E-4</v>
      </c>
      <c r="BM13" s="64">
        <v>9.4639204867652538E-4</v>
      </c>
      <c r="BN13" s="64">
        <v>2.7582315525420675E-4</v>
      </c>
      <c r="BO13" s="64">
        <v>6.4736127846742875E-4</v>
      </c>
      <c r="BP13" s="64">
        <v>3.4545435559851789E-4</v>
      </c>
      <c r="BQ13" s="64">
        <v>-5.3005311428677704E-4</v>
      </c>
      <c r="BR13" s="64">
        <v>-2.3921912311941629E-4</v>
      </c>
      <c r="BS13" s="64">
        <v>-5.3569339914627534E-4</v>
      </c>
      <c r="BT13" s="64">
        <v>-8.9189611976880911E-4</v>
      </c>
      <c r="BU13" s="64">
        <v>-4.0874406426327781E-4</v>
      </c>
      <c r="BV13" s="64">
        <v>-2.0590814406682423E-3</v>
      </c>
      <c r="BW13" s="64">
        <v>-4.9965398666729222E-4</v>
      </c>
      <c r="BX13" s="64">
        <v>-7.8014081366428734E-4</v>
      </c>
      <c r="BY13" s="64">
        <v>2.9406167269958594E-3</v>
      </c>
      <c r="BZ13" s="64">
        <v>4.9725626746743856E-4</v>
      </c>
      <c r="CA13" s="64">
        <v>7.8949835003538915E-4</v>
      </c>
      <c r="CB13" s="64">
        <v>4.6841238052208745E-4</v>
      </c>
      <c r="CC13" s="64">
        <v>4.0940526685528944E-4</v>
      </c>
      <c r="CD13" s="64">
        <v>-1.4787639509794559E-4</v>
      </c>
      <c r="CE13" s="64">
        <v>-1.0671082006751265E-3</v>
      </c>
      <c r="CF13" s="64">
        <v>-1.4826939780693271E-3</v>
      </c>
      <c r="CG13" s="64">
        <v>-1.5169760604691884E-3</v>
      </c>
      <c r="CH13" s="64">
        <v>-3.4766983667061657E-3</v>
      </c>
      <c r="CI13" s="64">
        <v>-1.0442463076580921E-3</v>
      </c>
      <c r="CJ13" s="64">
        <v>-5.4636975241728614E-4</v>
      </c>
      <c r="CK13" s="64">
        <v>4.8070665962973713E-3</v>
      </c>
      <c r="CL13" s="64">
        <v>1.015077051587765E-3</v>
      </c>
      <c r="CM13" s="64">
        <v>1.1427677550208681E-3</v>
      </c>
      <c r="CN13" s="64">
        <v>4.9546120416787964E-4</v>
      </c>
      <c r="CO13" s="64">
        <v>5.3033591056395046E-4</v>
      </c>
      <c r="CP13" s="64">
        <v>-1.0065686524775019E-3</v>
      </c>
      <c r="CQ13" s="64">
        <v>-1.0655144128308702E-3</v>
      </c>
      <c r="CR13" s="64">
        <v>-2.4512693571215882E-3</v>
      </c>
      <c r="CS13" s="64">
        <v>-2.8402329064841636E-3</v>
      </c>
      <c r="CT13" s="64">
        <v>-4.0194270701536805E-3</v>
      </c>
      <c r="CU13" s="64">
        <v>-2.3487109643025583E-3</v>
      </c>
      <c r="CV13" s="64">
        <v>-1.4768127843847179E-3</v>
      </c>
      <c r="CW13" s="64">
        <v>7.4716398580376708E-3</v>
      </c>
      <c r="CX13" s="64">
        <v>8.768507843930351E-4</v>
      </c>
      <c r="CY13" s="64">
        <v>-4.4718607320826109E-4</v>
      </c>
      <c r="CZ13" s="64">
        <v>2.3480462729996709E-4</v>
      </c>
      <c r="DA13" s="64">
        <v>3.83484410391155E-5</v>
      </c>
      <c r="DB13" s="64">
        <v>-1.9452048422929913E-4</v>
      </c>
      <c r="DC13" s="64">
        <v>-1.3445249981277607E-3</v>
      </c>
      <c r="DD13" s="64">
        <v>-4.4732746913911381E-4</v>
      </c>
      <c r="DE13" s="64">
        <v>-5.4935344505890882E-3</v>
      </c>
      <c r="DF13" s="64">
        <v>-5.7826046164420886E-3</v>
      </c>
      <c r="DG13" s="64">
        <v>-1.0205792602593577E-2</v>
      </c>
      <c r="DH13" s="64">
        <v>-1.398672921837274E-2</v>
      </c>
      <c r="DI13" s="48"/>
      <c r="DJ13" s="48"/>
      <c r="DK13" s="48"/>
      <c r="DL13" s="48"/>
      <c r="DM13" s="48"/>
      <c r="DN13" s="48"/>
      <c r="DO13" s="65">
        <v>3.5160376250953362E-5</v>
      </c>
      <c r="DP13" s="65">
        <v>-2.4933584474196024E-5</v>
      </c>
      <c r="DQ13" s="65">
        <v>-4.9152260804374848E-5</v>
      </c>
      <c r="DR13" s="65">
        <v>4.8695918687835515E-5</v>
      </c>
      <c r="DS13" s="65">
        <v>-1.2863715795363717E-4</v>
      </c>
      <c r="DT13" s="65">
        <v>-2.3464918715943028E-4</v>
      </c>
      <c r="DU13" s="65">
        <v>-3.6142054759347175E-4</v>
      </c>
      <c r="DV13" s="65">
        <v>-3.9052814623830034E-4</v>
      </c>
      <c r="DW13" s="65">
        <v>-7.0666015412468308E-4</v>
      </c>
      <c r="DX13" s="65">
        <v>-1.211464112721139E-2</v>
      </c>
    </row>
    <row r="14" spans="1:128" ht="20.25" customHeight="1" x14ac:dyDescent="0.3">
      <c r="B14" s="66" t="s">
        <v>93</v>
      </c>
      <c r="C14" s="67">
        <v>8.7946087684809271E-5</v>
      </c>
      <c r="D14" s="67">
        <v>5.1517689766389374E-4</v>
      </c>
      <c r="E14" s="67">
        <v>-2.0810251777925171E-4</v>
      </c>
      <c r="F14" s="67">
        <v>-2.2792201428600833E-4</v>
      </c>
      <c r="G14" s="67">
        <v>-7.7179200971577711E-4</v>
      </c>
      <c r="H14" s="67">
        <v>4.3613860138291827E-4</v>
      </c>
      <c r="I14" s="67">
        <v>-2.5459265793970065E-4</v>
      </c>
      <c r="J14" s="67">
        <v>-7.1315313783426593E-4</v>
      </c>
      <c r="K14" s="67">
        <v>4.2632372351114611E-4</v>
      </c>
      <c r="L14" s="67">
        <v>-1.0584425803095154E-4</v>
      </c>
      <c r="M14" s="67">
        <v>-5.4055794430341031E-4</v>
      </c>
      <c r="N14" s="67">
        <v>9.2441793991304699E-4</v>
      </c>
      <c r="O14" s="67">
        <v>5.2318222630876043E-4</v>
      </c>
      <c r="P14" s="67">
        <v>3.947098938852367E-4</v>
      </c>
      <c r="Q14" s="67">
        <v>-2.5980152882454366E-4</v>
      </c>
      <c r="R14" s="67">
        <v>-2.2967850398336598E-4</v>
      </c>
      <c r="S14" s="67">
        <v>-5.854834478928872E-4</v>
      </c>
      <c r="T14" s="67">
        <v>4.4196472707858092E-4</v>
      </c>
      <c r="U14" s="67">
        <v>7.0448241374920784E-5</v>
      </c>
      <c r="V14" s="67">
        <v>-1.0138236460754957E-4</v>
      </c>
      <c r="W14" s="67">
        <v>2.1975667197082771E-7</v>
      </c>
      <c r="X14" s="67">
        <v>-2.3609152018488899E-4</v>
      </c>
      <c r="Y14" s="67">
        <v>1.4570951823422718E-4</v>
      </c>
      <c r="Z14" s="67">
        <v>3.3741637173423378E-4</v>
      </c>
      <c r="AA14" s="67">
        <v>7.860028326038826E-4</v>
      </c>
      <c r="AB14" s="67">
        <v>4.4775782896633309E-4</v>
      </c>
      <c r="AC14" s="67">
        <v>-1.6301805185936491E-4</v>
      </c>
      <c r="AD14" s="67">
        <v>-6.5822592630215837E-5</v>
      </c>
      <c r="AE14" s="67">
        <v>2.0104453545211065E-4</v>
      </c>
      <c r="AF14" s="67">
        <v>-1.8931744607619816E-4</v>
      </c>
      <c r="AG14" s="67">
        <v>-1.1495704821995467E-4</v>
      </c>
      <c r="AH14" s="67">
        <v>7.8021303274833365E-4</v>
      </c>
      <c r="AI14" s="67">
        <v>-3.3607674142788202E-4</v>
      </c>
      <c r="AJ14" s="67">
        <v>-4.9573814972925234E-4</v>
      </c>
      <c r="AK14" s="67">
        <v>-1.1483327077859151E-3</v>
      </c>
      <c r="AL14" s="67">
        <v>-3.480651718101857E-5</v>
      </c>
      <c r="AM14" s="67">
        <v>1.4985029202534417E-3</v>
      </c>
      <c r="AN14" s="67">
        <v>-3.053147573713888E-4</v>
      </c>
      <c r="AO14" s="67">
        <v>-6.0650042342680344E-4</v>
      </c>
      <c r="AP14" s="67">
        <v>1.450477023732244E-4</v>
      </c>
      <c r="AQ14" s="67">
        <v>-6.211741660002712E-4</v>
      </c>
      <c r="AR14" s="67">
        <v>-6.8827216029376803E-4</v>
      </c>
      <c r="AS14" s="67">
        <v>2.6336092444423365E-4</v>
      </c>
      <c r="AT14" s="67">
        <v>-2.9534107388207165E-4</v>
      </c>
      <c r="AU14" s="67">
        <v>-6.0543620479058813E-4</v>
      </c>
      <c r="AV14" s="67">
        <v>-3.3172660405977883E-4</v>
      </c>
      <c r="AW14" s="67">
        <v>-1.4573347171228379E-3</v>
      </c>
      <c r="AX14" s="67">
        <v>-7.6771569394629147E-4</v>
      </c>
      <c r="AY14" s="67">
        <v>1.4116751487189827E-3</v>
      </c>
      <c r="AZ14" s="67">
        <v>3.2336791295863865E-3</v>
      </c>
      <c r="BA14" s="67">
        <v>-9.9055526799785021E-4</v>
      </c>
      <c r="BB14" s="67">
        <v>1.1325640466925968E-3</v>
      </c>
      <c r="BC14" s="67">
        <v>-6.0920282838350381E-4</v>
      </c>
      <c r="BD14" s="67">
        <v>-1.0984685628594448E-3</v>
      </c>
      <c r="BE14" s="67">
        <v>1.3057711570385599E-4</v>
      </c>
      <c r="BF14" s="67">
        <v>-6.9929353070208311E-4</v>
      </c>
      <c r="BG14" s="67">
        <v>-8.2423153084543177E-4</v>
      </c>
      <c r="BH14" s="67">
        <v>-5.0362783748036932E-4</v>
      </c>
      <c r="BI14" s="67">
        <v>-1.145686925011935E-3</v>
      </c>
      <c r="BJ14" s="67">
        <v>6.3465802609075084E-5</v>
      </c>
      <c r="BK14" s="67">
        <v>1.7965015112850757E-3</v>
      </c>
      <c r="BL14" s="67">
        <v>4.4345789116002621E-3</v>
      </c>
      <c r="BM14" s="67">
        <v>-1.2704841334907346E-3</v>
      </c>
      <c r="BN14" s="67">
        <v>1.5547627664405095E-3</v>
      </c>
      <c r="BO14" s="67">
        <v>-1.1398749196737112E-3</v>
      </c>
      <c r="BP14" s="67">
        <v>-1.2783285926332155E-3</v>
      </c>
      <c r="BQ14" s="67">
        <v>4.3002172185468979E-4</v>
      </c>
      <c r="BR14" s="67">
        <v>-1.1092971779858019E-3</v>
      </c>
      <c r="BS14" s="67">
        <v>-3.9295088449764481E-4</v>
      </c>
      <c r="BT14" s="67">
        <v>-9.1924344551719273E-4</v>
      </c>
      <c r="BU14" s="67">
        <v>-2.2048949213416824E-3</v>
      </c>
      <c r="BV14" s="67">
        <v>-3.7896161984940502E-4</v>
      </c>
      <c r="BW14" s="67">
        <v>2.0214503699094166E-3</v>
      </c>
      <c r="BX14" s="67">
        <v>6.0304271185789293E-3</v>
      </c>
      <c r="BY14" s="67">
        <v>-1.7242591292873088E-3</v>
      </c>
      <c r="BZ14" s="67">
        <v>1.9824840241033925E-3</v>
      </c>
      <c r="CA14" s="67">
        <v>-1.6142860986158025E-3</v>
      </c>
      <c r="CB14" s="67">
        <v>-9.5644444409781482E-4</v>
      </c>
      <c r="CC14" s="67">
        <v>-1.5553778656139938E-3</v>
      </c>
      <c r="CD14" s="67">
        <v>-1.423816773478026E-3</v>
      </c>
      <c r="CE14" s="67">
        <v>-4.1662698803990317E-4</v>
      </c>
      <c r="CF14" s="67">
        <v>-7.517163275205796E-4</v>
      </c>
      <c r="CG14" s="67">
        <v>-1.6858081269552905E-3</v>
      </c>
      <c r="CH14" s="67">
        <v>-9.8850373004244485E-4</v>
      </c>
      <c r="CI14" s="67">
        <v>2.0983665109859384E-3</v>
      </c>
      <c r="CJ14" s="67">
        <v>5.6545965149839006E-3</v>
      </c>
      <c r="CK14" s="67">
        <v>-2.2537967178245522E-3</v>
      </c>
      <c r="CL14" s="67">
        <v>2.5392611703778378E-3</v>
      </c>
      <c r="CM14" s="67">
        <v>-2.2953232716848015E-3</v>
      </c>
      <c r="CN14" s="67">
        <v>-1.5066605369320474E-3</v>
      </c>
      <c r="CO14" s="67">
        <v>-1.7509278159898445E-3</v>
      </c>
      <c r="CP14" s="67">
        <v>-7.9250368993422082E-4</v>
      </c>
      <c r="CQ14" s="67">
        <v>-1.6652647284974842E-3</v>
      </c>
      <c r="CR14" s="67">
        <v>-6.8312180860674587E-4</v>
      </c>
      <c r="CS14" s="67">
        <v>-1.6242005527317138E-3</v>
      </c>
      <c r="CT14" s="67">
        <v>-2.0083143112585855E-3</v>
      </c>
      <c r="CU14" s="67">
        <v>2.6443897206216427E-3</v>
      </c>
      <c r="CV14" s="67">
        <v>9.3514072486553523E-3</v>
      </c>
      <c r="CW14" s="67">
        <v>-2.9517830374107268E-3</v>
      </c>
      <c r="CX14" s="67">
        <v>3.5472004377339328E-3</v>
      </c>
      <c r="CY14" s="67">
        <v>-5.4246102992427936E-4</v>
      </c>
      <c r="CZ14" s="67">
        <v>-1.3745652670591468E-3</v>
      </c>
      <c r="DA14" s="67">
        <v>-1.6372765780380272E-3</v>
      </c>
      <c r="DB14" s="67">
        <v>-1.9253519524490281E-3</v>
      </c>
      <c r="DC14" s="67">
        <v>-1.4471372837288055E-3</v>
      </c>
      <c r="DD14" s="67">
        <v>2.4610681744263729E-4</v>
      </c>
      <c r="DE14" s="67">
        <v>-3.0395617400746922E-3</v>
      </c>
      <c r="DF14" s="67">
        <v>-2.8000688431195631E-4</v>
      </c>
      <c r="DG14" s="67">
        <v>-1.9046917146885445E-3</v>
      </c>
      <c r="DH14" s="67">
        <v>-1.481954987659273E-2</v>
      </c>
      <c r="DI14" s="48"/>
      <c r="DJ14" s="48"/>
      <c r="DK14" s="48"/>
      <c r="DL14" s="48"/>
      <c r="DM14" s="48"/>
      <c r="DN14" s="48"/>
      <c r="DO14" s="68">
        <v>-3.4379879519153E-5</v>
      </c>
      <c r="DP14" s="68">
        <v>4.1459902519580538E-5</v>
      </c>
      <c r="DQ14" s="68">
        <v>-3.0982446727279012E-5</v>
      </c>
      <c r="DR14" s="68">
        <v>-3.0354413236344246E-4</v>
      </c>
      <c r="DS14" s="68">
        <v>7.862883891984751E-6</v>
      </c>
      <c r="DT14" s="68">
        <v>-5.87843188352144E-5</v>
      </c>
      <c r="DU14" s="68">
        <v>-1.1375503269472897E-4</v>
      </c>
      <c r="DV14" s="68">
        <v>-3.3741691857036571E-4</v>
      </c>
      <c r="DW14" s="68">
        <v>2.1477955733928411E-4</v>
      </c>
      <c r="DX14" s="68">
        <v>-8.4293662079244491E-3</v>
      </c>
    </row>
    <row r="15" spans="1:128" ht="20.25" customHeight="1" x14ac:dyDescent="0.3">
      <c r="B15" s="70" t="s">
        <v>121</v>
      </c>
      <c r="C15" s="71">
        <v>-1.6431954829032591E-5</v>
      </c>
      <c r="D15" s="71">
        <v>-6.6143129619833374E-5</v>
      </c>
      <c r="E15" s="71">
        <v>1.9407593010445368E-6</v>
      </c>
      <c r="F15" s="71">
        <v>3.0485594072038324E-5</v>
      </c>
      <c r="G15" s="71">
        <v>-9.1072649606172007E-5</v>
      </c>
      <c r="H15" s="71">
        <v>-2.267916637421763E-5</v>
      </c>
      <c r="I15" s="71">
        <v>5.109078880893847E-5</v>
      </c>
      <c r="J15" s="71">
        <v>-5.4736402603783318E-6</v>
      </c>
      <c r="K15" s="71">
        <v>-2.0516130766479179E-5</v>
      </c>
      <c r="L15" s="71">
        <v>3.063262467772887E-5</v>
      </c>
      <c r="M15" s="71">
        <v>-5.2536820379978089E-5</v>
      </c>
      <c r="N15" s="71">
        <v>-9.1632105938432851E-5</v>
      </c>
      <c r="O15" s="71">
        <v>-2.1641264580374298E-6</v>
      </c>
      <c r="P15" s="71">
        <v>-8.1390000709946619E-5</v>
      </c>
      <c r="Q15" s="71">
        <v>2.325369804601074E-5</v>
      </c>
      <c r="R15" s="71">
        <v>1.5084844747326187E-5</v>
      </c>
      <c r="S15" s="71">
        <v>-5.0798527201578736E-5</v>
      </c>
      <c r="T15" s="71">
        <v>-3.6677926532391325E-5</v>
      </c>
      <c r="U15" s="71">
        <v>-2.3773045053299136E-5</v>
      </c>
      <c r="V15" s="71">
        <v>-8.1639347782269667E-5</v>
      </c>
      <c r="W15" s="71">
        <v>6.438022478305605E-5</v>
      </c>
      <c r="X15" s="71">
        <v>1.6096523154374154E-6</v>
      </c>
      <c r="Y15" s="71">
        <v>8.2360813595139248E-5</v>
      </c>
      <c r="Z15" s="71">
        <v>-1.8630533890728884E-5</v>
      </c>
      <c r="AA15" s="71">
        <v>2.2522359107490786E-5</v>
      </c>
      <c r="AB15" s="71">
        <v>-9.4074591480475256E-5</v>
      </c>
      <c r="AC15" s="71">
        <v>3.4687766797381059E-5</v>
      </c>
      <c r="AD15" s="71">
        <v>2.3067462477932565E-6</v>
      </c>
      <c r="AE15" s="71">
        <v>-1.118837192972677E-4</v>
      </c>
      <c r="AF15" s="71">
        <v>1.7574374684858896E-5</v>
      </c>
      <c r="AG15" s="71">
        <v>-3.1759269927822409E-5</v>
      </c>
      <c r="AH15" s="71">
        <v>1.2805781957281326E-4</v>
      </c>
      <c r="AI15" s="71">
        <v>8.0335819773402761E-5</v>
      </c>
      <c r="AJ15" s="71">
        <v>-1.1278389021929236E-5</v>
      </c>
      <c r="AK15" s="71">
        <v>-5.8371842509119531E-5</v>
      </c>
      <c r="AL15" s="71">
        <v>-5.3425254509242848E-6</v>
      </c>
      <c r="AM15" s="71">
        <v>-6.2125838790061394E-6</v>
      </c>
      <c r="AN15" s="71">
        <v>1.8878896620799779E-4</v>
      </c>
      <c r="AO15" s="71">
        <v>1.1730016649158514E-4</v>
      </c>
      <c r="AP15" s="71">
        <v>-1.6715806786171683E-4</v>
      </c>
      <c r="AQ15" s="71">
        <v>6.3998934963782617E-5</v>
      </c>
      <c r="AR15" s="71">
        <v>4.0583833051943685E-6</v>
      </c>
      <c r="AS15" s="71">
        <v>-9.1523539979321278E-5</v>
      </c>
      <c r="AT15" s="71">
        <v>-2.2735463150236335E-5</v>
      </c>
      <c r="AU15" s="71">
        <v>9.015700954084771E-5</v>
      </c>
      <c r="AV15" s="71">
        <v>-8.93438484971254E-5</v>
      </c>
      <c r="AW15" s="71">
        <v>-3.3099810556547204E-5</v>
      </c>
      <c r="AX15" s="71">
        <v>7.6579841947310712E-5</v>
      </c>
      <c r="AY15" s="71">
        <v>1.4547475874371329E-4</v>
      </c>
      <c r="AZ15" s="71">
        <v>2.5358570749922649E-5</v>
      </c>
      <c r="BA15" s="71">
        <v>1.6740713623386583E-4</v>
      </c>
      <c r="BB15" s="71">
        <v>-5.5135985980248048E-4</v>
      </c>
      <c r="BC15" s="71">
        <v>8.4473229917669812E-6</v>
      </c>
      <c r="BD15" s="71">
        <v>-9.5787556735338342E-6</v>
      </c>
      <c r="BE15" s="71">
        <v>-9.9430264629551957E-5</v>
      </c>
      <c r="BF15" s="71">
        <v>-1.1028598898232822E-5</v>
      </c>
      <c r="BG15" s="71">
        <v>1.0411876718174895E-4</v>
      </c>
      <c r="BH15" s="71">
        <v>-6.3244116083160939E-5</v>
      </c>
      <c r="BI15" s="71">
        <v>2.2828066691271687E-4</v>
      </c>
      <c r="BJ15" s="71">
        <v>-2.0163338057321845E-5</v>
      </c>
      <c r="BK15" s="71">
        <v>2.3879310545260601E-4</v>
      </c>
      <c r="BL15" s="71">
        <v>1.4984170947540676E-4</v>
      </c>
      <c r="BM15" s="71">
        <v>2.2362187090996244E-4</v>
      </c>
      <c r="BN15" s="71">
        <v>-9.3337836494156168E-4</v>
      </c>
      <c r="BO15" s="71">
        <v>-7.0149176008005298E-5</v>
      </c>
      <c r="BP15" s="71">
        <v>-5.4743815063651446E-5</v>
      </c>
      <c r="BQ15" s="71">
        <v>9.4867685945798641E-5</v>
      </c>
      <c r="BR15" s="71">
        <v>-2.5006305892416592E-5</v>
      </c>
      <c r="BS15" s="71">
        <v>1.0567489268953345E-4</v>
      </c>
      <c r="BT15" s="71">
        <v>1.8943537499205299E-4</v>
      </c>
      <c r="BU15" s="71">
        <v>5.4903709955977931E-5</v>
      </c>
      <c r="BV15" s="71">
        <v>-1.7149382315118089E-5</v>
      </c>
      <c r="BW15" s="71">
        <v>3.3118999104253533E-4</v>
      </c>
      <c r="BX15" s="71">
        <v>3.9019165553733082E-4</v>
      </c>
      <c r="BY15" s="71">
        <v>2.1503242244813592E-4</v>
      </c>
      <c r="BZ15" s="71">
        <v>-1.2457911155582257E-3</v>
      </c>
      <c r="CA15" s="71">
        <v>-2.8772828353551549E-4</v>
      </c>
      <c r="CB15" s="71">
        <v>-2.4180438570142737E-4</v>
      </c>
      <c r="CC15" s="71">
        <v>-2.6837060477014063E-5</v>
      </c>
      <c r="CD15" s="71">
        <v>-3.4393422874368085E-5</v>
      </c>
      <c r="CE15" s="71">
        <v>1.752336210560923E-4</v>
      </c>
      <c r="CF15" s="71">
        <v>3.916139030335497E-4</v>
      </c>
      <c r="CG15" s="71">
        <v>-4.304839217073031E-5</v>
      </c>
      <c r="CH15" s="71">
        <v>1.0067405057112566E-4</v>
      </c>
      <c r="CI15" s="71">
        <v>6.9884537184483619E-4</v>
      </c>
      <c r="CJ15" s="71">
        <v>9.5647763677564335E-4</v>
      </c>
      <c r="CK15" s="71">
        <v>-6.1970606652550497E-4</v>
      </c>
      <c r="CL15" s="71">
        <v>-1.6191673433089138E-3</v>
      </c>
      <c r="CM15" s="71">
        <v>-6.2362778180680145E-4</v>
      </c>
      <c r="CN15" s="71">
        <v>-3.0523059943610154E-4</v>
      </c>
      <c r="CO15" s="71">
        <v>-1.2322068250925078E-4</v>
      </c>
      <c r="CP15" s="71">
        <v>-1.1267880027077126E-4</v>
      </c>
      <c r="CQ15" s="71">
        <v>3.3738662414872778E-4</v>
      </c>
      <c r="CR15" s="71">
        <v>5.8238746601624314E-4</v>
      </c>
      <c r="CS15" s="71">
        <v>-1.7056587110997334E-4</v>
      </c>
      <c r="CT15" s="71">
        <v>2.2555259401113581E-4</v>
      </c>
      <c r="CU15" s="71">
        <v>1.0309438631284085E-3</v>
      </c>
      <c r="CV15" s="71">
        <v>1.9364033274595904E-3</v>
      </c>
      <c r="CW15" s="71">
        <v>-1.3991615355063436E-3</v>
      </c>
      <c r="CX15" s="71">
        <v>-1.2527275676618155E-3</v>
      </c>
      <c r="CY15" s="71">
        <v>3.3982637025009588E-4</v>
      </c>
      <c r="CZ15" s="71">
        <v>1.2265078882900404E-4</v>
      </c>
      <c r="DA15" s="71">
        <v>2.5586830830737206E-4</v>
      </c>
      <c r="DB15" s="71">
        <v>5.3997426425289596E-4</v>
      </c>
      <c r="DC15" s="71">
        <v>-9.885925355306302E-4</v>
      </c>
      <c r="DD15" s="71">
        <v>1.565673049064964E-3</v>
      </c>
      <c r="DE15" s="71">
        <v>-1.5127505390948315E-3</v>
      </c>
      <c r="DF15" s="71">
        <v>-1.9748642540245998E-3</v>
      </c>
      <c r="DG15" s="71">
        <v>-3.731933639377405E-3</v>
      </c>
      <c r="DH15" s="71">
        <v>2.390531740802615E-3</v>
      </c>
      <c r="DI15" s="48"/>
      <c r="DJ15" s="48"/>
      <c r="DK15" s="48"/>
      <c r="DL15" s="48"/>
      <c r="DM15" s="48"/>
      <c r="DN15" s="48"/>
      <c r="DO15" s="72">
        <v>-2.1991567573209636E-5</v>
      </c>
      <c r="DP15" s="72">
        <v>-8.5526171225147607E-6</v>
      </c>
      <c r="DQ15" s="72">
        <v>-1.4815039931503904E-6</v>
      </c>
      <c r="DR15" s="72">
        <v>1.3747480021475411E-5</v>
      </c>
      <c r="DS15" s="72">
        <v>-6.3519389125188397E-6</v>
      </c>
      <c r="DT15" s="72">
        <v>4.5202697118718049E-7</v>
      </c>
      <c r="DU15" s="72">
        <v>-1.9855581976035985E-5</v>
      </c>
      <c r="DV15" s="72">
        <v>-7.3580254200900086E-5</v>
      </c>
      <c r="DW15" s="72">
        <v>-1.264499080440018E-4</v>
      </c>
      <c r="DX15" s="72">
        <v>-7.6586343488493913E-4</v>
      </c>
    </row>
    <row r="16" spans="1:128" ht="20.25" customHeight="1" x14ac:dyDescent="0.3">
      <c r="B16" s="70" t="s">
        <v>73</v>
      </c>
      <c r="C16" s="71">
        <v>-8.6662808349557974E-4</v>
      </c>
      <c r="D16" s="71">
        <v>4.2987678833039666E-5</v>
      </c>
      <c r="E16" s="71">
        <v>-1.8379836671678085E-4</v>
      </c>
      <c r="F16" s="71">
        <v>5.2602035158333393E-4</v>
      </c>
      <c r="G16" s="71">
        <v>2.3437442815654741E-4</v>
      </c>
      <c r="H16" s="71">
        <v>5.0834882883155075E-5</v>
      </c>
      <c r="I16" s="71">
        <v>-7.7090767210963307E-5</v>
      </c>
      <c r="J16" s="71">
        <v>-2.0537245793383896E-4</v>
      </c>
      <c r="K16" s="71">
        <v>1.0579043770730934E-4</v>
      </c>
      <c r="L16" s="71">
        <v>1.291345301988045E-4</v>
      </c>
      <c r="M16" s="71">
        <v>-2.6184431050080281E-4</v>
      </c>
      <c r="N16" s="71">
        <v>2.8269804013669741E-4</v>
      </c>
      <c r="O16" s="71">
        <v>-1.102300368501008E-3</v>
      </c>
      <c r="P16" s="71">
        <v>3.2630043505399442E-5</v>
      </c>
      <c r="Q16" s="71">
        <v>-3.6523143060129826E-5</v>
      </c>
      <c r="R16" s="71">
        <v>4.6973037001385443E-4</v>
      </c>
      <c r="S16" s="71">
        <v>5.4911986771521981E-4</v>
      </c>
      <c r="T16" s="71">
        <v>5.7393481751599751E-5</v>
      </c>
      <c r="U16" s="71">
        <v>-2.2251947266915817E-4</v>
      </c>
      <c r="V16" s="71">
        <v>-3.9110072318326861E-4</v>
      </c>
      <c r="W16" s="71">
        <v>1.5628006158130425E-4</v>
      </c>
      <c r="X16" s="71">
        <v>3.5154189700570271E-5</v>
      </c>
      <c r="Y16" s="71">
        <v>5.8765607565103295E-4</v>
      </c>
      <c r="Z16" s="71">
        <v>1.7781046133724665E-4</v>
      </c>
      <c r="AA16" s="71">
        <v>-1.0500258319278144E-3</v>
      </c>
      <c r="AB16" s="71">
        <v>2.3421081631891383E-5</v>
      </c>
      <c r="AC16" s="71">
        <v>1.2001478694734224E-4</v>
      </c>
      <c r="AD16" s="71">
        <v>3.5374976332835928E-4</v>
      </c>
      <c r="AE16" s="71">
        <v>4.5527281493851213E-4</v>
      </c>
      <c r="AF16" s="71">
        <v>2.7656295699074462E-4</v>
      </c>
      <c r="AG16" s="71">
        <v>-3.6185311002279175E-4</v>
      </c>
      <c r="AH16" s="71">
        <v>4.1944763704315768E-4</v>
      </c>
      <c r="AI16" s="71">
        <v>5.687893735628613E-5</v>
      </c>
      <c r="AJ16" s="71">
        <v>1.4285044830431026E-4</v>
      </c>
      <c r="AK16" s="71">
        <v>-5.1472717704559301E-5</v>
      </c>
      <c r="AL16" s="71">
        <v>-2.4973485768708947E-4</v>
      </c>
      <c r="AM16" s="71">
        <v>-8.9481159192805748E-4</v>
      </c>
      <c r="AN16" s="71">
        <v>-2.0246636412946106E-4</v>
      </c>
      <c r="AO16" s="71">
        <v>-1.9055605006701448E-5</v>
      </c>
      <c r="AP16" s="71">
        <v>4.8400547263072191E-4</v>
      </c>
      <c r="AQ16" s="71">
        <v>4.3354185720723137E-4</v>
      </c>
      <c r="AR16" s="71">
        <v>3.4701079857368811E-5</v>
      </c>
      <c r="AS16" s="71">
        <v>-1.5076750514564363E-4</v>
      </c>
      <c r="AT16" s="71">
        <v>-7.2961431974061242E-4</v>
      </c>
      <c r="AU16" s="71">
        <v>-1.3936014885451709E-4</v>
      </c>
      <c r="AV16" s="71">
        <v>2.2142724385521007E-4</v>
      </c>
      <c r="AW16" s="71">
        <v>-2.9246066600385756E-4</v>
      </c>
      <c r="AX16" s="71">
        <v>-3.2000844372670478E-4</v>
      </c>
      <c r="AY16" s="71">
        <v>-3.1902516360149402E-4</v>
      </c>
      <c r="AZ16" s="71">
        <v>9.7110267227584757E-6</v>
      </c>
      <c r="BA16" s="71">
        <v>-2.4918619985792034E-4</v>
      </c>
      <c r="BB16" s="71">
        <v>1.0214218682889076E-3</v>
      </c>
      <c r="BC16" s="71">
        <v>4.5186119819407011E-5</v>
      </c>
      <c r="BD16" s="71">
        <v>-2.0329107985650463E-4</v>
      </c>
      <c r="BE16" s="71">
        <v>-1.7402462104276761E-4</v>
      </c>
      <c r="BF16" s="71">
        <v>-9.5060313310946221E-4</v>
      </c>
      <c r="BG16" s="71">
        <v>-2.1162740701741178E-4</v>
      </c>
      <c r="BH16" s="71">
        <v>2.3070225801480326E-4</v>
      </c>
      <c r="BI16" s="71">
        <v>5.5597490360659307E-4</v>
      </c>
      <c r="BJ16" s="71">
        <v>-3.1392665210128179E-5</v>
      </c>
      <c r="BK16" s="71">
        <v>-6.0927735714311204E-5</v>
      </c>
      <c r="BL16" s="71">
        <v>-6.5796109797067182E-5</v>
      </c>
      <c r="BM16" s="71">
        <v>-3.3218898657960683E-4</v>
      </c>
      <c r="BN16" s="71">
        <v>1.5574766026615894E-3</v>
      </c>
      <c r="BO16" s="71">
        <v>-6.9782673940177453E-4</v>
      </c>
      <c r="BP16" s="71">
        <v>-2.1438770706172505E-4</v>
      </c>
      <c r="BQ16" s="71">
        <v>6.2289465595699589E-4</v>
      </c>
      <c r="BR16" s="71">
        <v>-1.0890027317141948E-3</v>
      </c>
      <c r="BS16" s="71">
        <v>-1.8508128714722627E-4</v>
      </c>
      <c r="BT16" s="71">
        <v>3.3017758810816034E-5</v>
      </c>
      <c r="BU16" s="71">
        <v>-1.7988902104149052E-4</v>
      </c>
      <c r="BV16" s="71">
        <v>9.0472305141053866E-4</v>
      </c>
      <c r="BW16" s="71">
        <v>4.5614511843861116E-4</v>
      </c>
      <c r="BX16" s="71">
        <v>3.1194215055552199E-4</v>
      </c>
      <c r="BY16" s="71">
        <v>-1.8904904257994737E-3</v>
      </c>
      <c r="BZ16" s="71">
        <v>2.4549673362448399E-3</v>
      </c>
      <c r="CA16" s="71">
        <v>-1.0282834882447967E-3</v>
      </c>
      <c r="CB16" s="71">
        <v>-5.9106740825731752E-4</v>
      </c>
      <c r="CC16" s="71">
        <v>-5.4178696979356733E-4</v>
      </c>
      <c r="CD16" s="71">
        <v>-9.4433262563042852E-4</v>
      </c>
      <c r="CE16" s="71">
        <v>8.9111881313996832E-5</v>
      </c>
      <c r="CF16" s="71">
        <v>6.7641853357391923E-5</v>
      </c>
      <c r="CG16" s="71">
        <v>2.2833823343604287E-4</v>
      </c>
      <c r="CH16" s="71">
        <v>1.7221297042202544E-3</v>
      </c>
      <c r="CI16" s="71">
        <v>1.0001937617181156E-3</v>
      </c>
      <c r="CJ16" s="71">
        <v>6.7025686172828003E-4</v>
      </c>
      <c r="CK16" s="71">
        <v>-3.8104137147889627E-3</v>
      </c>
      <c r="CL16" s="71">
        <v>2.9220648699441742E-3</v>
      </c>
      <c r="CM16" s="71">
        <v>-1.6571065716094457E-3</v>
      </c>
      <c r="CN16" s="71">
        <v>-6.1377231879267136E-4</v>
      </c>
      <c r="CO16" s="71">
        <v>-1.1041784930559961E-3</v>
      </c>
      <c r="CP16" s="71">
        <v>2.2181925166075978E-4</v>
      </c>
      <c r="CQ16" s="71">
        <v>1.172949276386781E-4</v>
      </c>
      <c r="CR16" s="71">
        <v>4.3671316142690486E-5</v>
      </c>
      <c r="CS16" s="71">
        <v>1.0173053529733966E-3</v>
      </c>
      <c r="CT16" s="71">
        <v>2.5110777913821547E-3</v>
      </c>
      <c r="CU16" s="71">
        <v>1.5449208482831711E-3</v>
      </c>
      <c r="CV16" s="71">
        <v>2.0584897459738905E-3</v>
      </c>
      <c r="CW16" s="71">
        <v>-6.5448398823575449E-3</v>
      </c>
      <c r="CX16" s="71">
        <v>3.8157093375972284E-3</v>
      </c>
      <c r="CY16" s="71">
        <v>-4.7139735752854683E-4</v>
      </c>
      <c r="CZ16" s="71">
        <v>-1.1843761751280102E-3</v>
      </c>
      <c r="DA16" s="71">
        <v>-6.9678902621328476E-4</v>
      </c>
      <c r="DB16" s="71">
        <v>-7.4389016125142593E-4</v>
      </c>
      <c r="DC16" s="71">
        <v>-3.7529822075121899E-4</v>
      </c>
      <c r="DD16" s="71">
        <v>2.9686751706869963E-4</v>
      </c>
      <c r="DE16" s="71">
        <v>6.5330375919026018E-4</v>
      </c>
      <c r="DF16" s="71">
        <v>2.3660668254650297E-3</v>
      </c>
      <c r="DG16" s="71">
        <v>2.8684244479564303E-3</v>
      </c>
      <c r="DH16" s="71">
        <v>1.3891435103738914E-3</v>
      </c>
      <c r="DI16" s="48"/>
      <c r="DJ16" s="48"/>
      <c r="DK16" s="48"/>
      <c r="DL16" s="48"/>
      <c r="DM16" s="48"/>
      <c r="DN16" s="48"/>
      <c r="DO16" s="72">
        <v>-1.7501028842459299E-5</v>
      </c>
      <c r="DP16" s="72">
        <v>2.4929497002057488E-5</v>
      </c>
      <c r="DQ16" s="72">
        <v>1.454410427736974E-5</v>
      </c>
      <c r="DR16" s="72">
        <v>-2.1493440128694807E-4</v>
      </c>
      <c r="DS16" s="72">
        <v>-1.9776034084095784E-5</v>
      </c>
      <c r="DT16" s="72">
        <v>1.8082820300246993E-5</v>
      </c>
      <c r="DU16" s="72">
        <v>1.2739354635638023E-6</v>
      </c>
      <c r="DV16" s="72">
        <v>1.2290457773800334E-4</v>
      </c>
      <c r="DW16" s="72">
        <v>6.5953008253849532E-5</v>
      </c>
      <c r="DX16" s="72">
        <v>2.1235586756112035E-3</v>
      </c>
    </row>
    <row r="17" spans="2:128" ht="20.25" customHeight="1" x14ac:dyDescent="0.3">
      <c r="B17" s="70" t="s">
        <v>75</v>
      </c>
      <c r="C17" s="71">
        <v>6.976917727330445E-6</v>
      </c>
      <c r="D17" s="71">
        <v>6.2206626974203871E-5</v>
      </c>
      <c r="E17" s="71">
        <v>1.4334796338388855E-5</v>
      </c>
      <c r="F17" s="71">
        <v>-6.3027300480356097E-5</v>
      </c>
      <c r="G17" s="71">
        <v>1.9856068942614158E-5</v>
      </c>
      <c r="H17" s="71">
        <v>6.1337859125210059E-7</v>
      </c>
      <c r="I17" s="71">
        <v>-2.4472101444295014E-5</v>
      </c>
      <c r="J17" s="71">
        <v>7.471058808494746E-6</v>
      </c>
      <c r="K17" s="71">
        <v>1.7599350190078411E-5</v>
      </c>
      <c r="L17" s="71">
        <v>-2.6398857999043734E-5</v>
      </c>
      <c r="M17" s="71">
        <v>-1.8956033874695244E-5</v>
      </c>
      <c r="N17" s="71">
        <v>-1.2954479024718246E-5</v>
      </c>
      <c r="O17" s="71">
        <v>1.6202530466191689E-5</v>
      </c>
      <c r="P17" s="71">
        <v>6.2690098718176657E-5</v>
      </c>
      <c r="Q17" s="71">
        <v>1.2595213647603742E-6</v>
      </c>
      <c r="R17" s="71">
        <v>-6.6655338892829263E-5</v>
      </c>
      <c r="S17" s="71">
        <v>-1.001847672732481E-5</v>
      </c>
      <c r="T17" s="71">
        <v>3.8944927933881601E-5</v>
      </c>
      <c r="U17" s="71">
        <v>-3.5547375962452499E-5</v>
      </c>
      <c r="V17" s="71">
        <v>-8.0321457621712611E-6</v>
      </c>
      <c r="W17" s="71">
        <v>-3.6529787902916944E-5</v>
      </c>
      <c r="X17" s="71">
        <v>7.8463567387165867E-5</v>
      </c>
      <c r="Y17" s="71">
        <v>-1.9026142418332448E-5</v>
      </c>
      <c r="Z17" s="71">
        <v>-1.6246582059675774E-6</v>
      </c>
      <c r="AA17" s="71">
        <v>3.6954742524519801E-5</v>
      </c>
      <c r="AB17" s="71">
        <v>6.4587712446106949E-5</v>
      </c>
      <c r="AC17" s="71">
        <v>-6.3101654492303538E-5</v>
      </c>
      <c r="AD17" s="71">
        <v>-2.3878011142897115E-5</v>
      </c>
      <c r="AE17" s="71">
        <v>3.9485405784578376E-5</v>
      </c>
      <c r="AF17" s="71">
        <v>-5.0738820753681857E-5</v>
      </c>
      <c r="AG17" s="71">
        <v>2.6455048372397982E-5</v>
      </c>
      <c r="AH17" s="71">
        <v>-4.7357429751038183E-6</v>
      </c>
      <c r="AI17" s="71">
        <v>-5.7416608356453125E-5</v>
      </c>
      <c r="AJ17" s="71">
        <v>1.3755613022126134E-4</v>
      </c>
      <c r="AK17" s="71">
        <v>-9.6400324365086831E-5</v>
      </c>
      <c r="AL17" s="71">
        <v>1.3292269031461856E-5</v>
      </c>
      <c r="AM17" s="71">
        <v>5.2056382115361899E-5</v>
      </c>
      <c r="AN17" s="71">
        <v>-1.0283848924064198E-4</v>
      </c>
      <c r="AO17" s="71">
        <v>-7.4062141940389736E-5</v>
      </c>
      <c r="AP17" s="71">
        <v>-2.3087646635056025E-5</v>
      </c>
      <c r="AQ17" s="71">
        <v>3.4279864047359609E-6</v>
      </c>
      <c r="AR17" s="71">
        <v>-2.524227667877188E-5</v>
      </c>
      <c r="AS17" s="71">
        <v>-3.5137762589232402E-5</v>
      </c>
      <c r="AT17" s="71">
        <v>-4.3555250507809617E-5</v>
      </c>
      <c r="AU17" s="71">
        <v>-4.6297360460911818E-5</v>
      </c>
      <c r="AV17" s="71">
        <v>1.8443436167636662E-4</v>
      </c>
      <c r="AW17" s="71">
        <v>-1.1612676318406567E-4</v>
      </c>
      <c r="AX17" s="71">
        <v>6.9042032912136619E-5</v>
      </c>
      <c r="AY17" s="71">
        <v>2.6486656820035037E-5</v>
      </c>
      <c r="AZ17" s="71">
        <v>1.0180502877399356E-4</v>
      </c>
      <c r="BA17" s="71">
        <v>-3.6004624548335862E-5</v>
      </c>
      <c r="BB17" s="71">
        <v>-1.8479659670278537E-5</v>
      </c>
      <c r="BC17" s="71">
        <v>-5.0618768719590257E-5</v>
      </c>
      <c r="BD17" s="71">
        <v>-1.8326225754483616E-5</v>
      </c>
      <c r="BE17" s="71">
        <v>-3.7258073817825199E-5</v>
      </c>
      <c r="BF17" s="71">
        <v>-1.463428751180551E-5</v>
      </c>
      <c r="BG17" s="71">
        <v>-8.5504550287995862E-5</v>
      </c>
      <c r="BH17" s="71">
        <v>1.2549672001793688E-4</v>
      </c>
      <c r="BI17" s="71">
        <v>-1.056023076833057E-4</v>
      </c>
      <c r="BJ17" s="71">
        <v>1.1649610957475964E-4</v>
      </c>
      <c r="BK17" s="71">
        <v>5.7272895886972819E-5</v>
      </c>
      <c r="BL17" s="71">
        <v>1.5270595007987886E-4</v>
      </c>
      <c r="BM17" s="71">
        <v>9.4623835882323704E-6</v>
      </c>
      <c r="BN17" s="71">
        <v>-2.3467026152745873E-5</v>
      </c>
      <c r="BO17" s="71">
        <v>5.3037227290886335E-5</v>
      </c>
      <c r="BP17" s="71">
        <v>-1.3409338077829958E-4</v>
      </c>
      <c r="BQ17" s="71">
        <v>-7.5944857808929456E-5</v>
      </c>
      <c r="BR17" s="71">
        <v>-7.750769149583725E-5</v>
      </c>
      <c r="BS17" s="71">
        <v>-1.5307780697615403E-4</v>
      </c>
      <c r="BT17" s="71">
        <v>1.0038786648736142E-4</v>
      </c>
      <c r="BU17" s="71">
        <v>-1.0801888033551421E-4</v>
      </c>
      <c r="BV17" s="71">
        <v>2.0432207126952484E-4</v>
      </c>
      <c r="BW17" s="71">
        <v>2.7064867515869118E-4</v>
      </c>
      <c r="BX17" s="71">
        <v>3.0184895946638868E-4</v>
      </c>
      <c r="BY17" s="71">
        <v>-7.2578884749430195E-5</v>
      </c>
      <c r="BZ17" s="71">
        <v>-3.1433041826622876E-5</v>
      </c>
      <c r="CA17" s="71">
        <v>-6.1425141192672505E-5</v>
      </c>
      <c r="CB17" s="71">
        <v>-1.904328721773485E-4</v>
      </c>
      <c r="CC17" s="71">
        <v>-1.0846364019989618E-4</v>
      </c>
      <c r="CD17" s="71">
        <v>-1.5449038245907154E-4</v>
      </c>
      <c r="CE17" s="71">
        <v>-2.1905452055470676E-4</v>
      </c>
      <c r="CF17" s="71">
        <v>2.2160133008597427E-5</v>
      </c>
      <c r="CG17" s="71">
        <v>-7.9247599417242576E-5</v>
      </c>
      <c r="CH17" s="71">
        <v>2.0443914765011506E-4</v>
      </c>
      <c r="CI17" s="71">
        <v>4.8114599792659085E-4</v>
      </c>
      <c r="CJ17" s="71">
        <v>1.6497514629243426E-4</v>
      </c>
      <c r="CK17" s="71">
        <v>-4.5696231097380746E-4</v>
      </c>
      <c r="CL17" s="71">
        <v>-1.8669819798267095E-4</v>
      </c>
      <c r="CM17" s="71">
        <v>-3.81927947022076E-4</v>
      </c>
      <c r="CN17" s="71">
        <v>-5.2270968954293284E-4</v>
      </c>
      <c r="CO17" s="71">
        <v>-3.8636757027699087E-4</v>
      </c>
      <c r="CP17" s="71">
        <v>-5.3161478292718112E-4</v>
      </c>
      <c r="CQ17" s="71">
        <v>-5.0810834331149746E-4</v>
      </c>
      <c r="CR17" s="71">
        <v>-2.1815648820000533E-4</v>
      </c>
      <c r="CS17" s="71">
        <v>-2.0043300062455582E-4</v>
      </c>
      <c r="CT17" s="71">
        <v>-5.9965887032054077E-5</v>
      </c>
      <c r="CU17" s="71">
        <v>5.723594806303911E-4</v>
      </c>
      <c r="CV17" s="71">
        <v>4.7914621600675389E-4</v>
      </c>
      <c r="CW17" s="71">
        <v>-8.9192817679595304E-4</v>
      </c>
      <c r="CX17" s="71">
        <v>1.3254305570153946E-4</v>
      </c>
      <c r="CY17" s="71">
        <v>2.3494883066854655E-5</v>
      </c>
      <c r="CZ17" s="71">
        <v>-5.7869559015566452E-4</v>
      </c>
      <c r="DA17" s="71">
        <v>-2.7113594738881197E-4</v>
      </c>
      <c r="DB17" s="71">
        <v>-4.4137989049064519E-4</v>
      </c>
      <c r="DC17" s="71">
        <v>-5.9365184876281063E-4</v>
      </c>
      <c r="DD17" s="71">
        <v>-9.7231846503442743E-4</v>
      </c>
      <c r="DE17" s="71">
        <v>-8.6190346707137877E-4</v>
      </c>
      <c r="DF17" s="71">
        <v>-1.3320464968666901E-3</v>
      </c>
      <c r="DG17" s="71">
        <v>-2.6967355802942627E-3</v>
      </c>
      <c r="DH17" s="71">
        <v>-1.8121313295416108E-3</v>
      </c>
      <c r="DI17" s="48"/>
      <c r="DJ17" s="48"/>
      <c r="DK17" s="48"/>
      <c r="DL17" s="48"/>
      <c r="DM17" s="48"/>
      <c r="DN17" s="48"/>
      <c r="DO17" s="72">
        <v>-1.3398264631092616E-6</v>
      </c>
      <c r="DP17" s="72">
        <v>1.6746725579608324E-6</v>
      </c>
      <c r="DQ17" s="72">
        <v>1.8610682344100127E-6</v>
      </c>
      <c r="DR17" s="72">
        <v>-1.2892093347871558E-5</v>
      </c>
      <c r="DS17" s="72">
        <v>5.0549189190007837E-7</v>
      </c>
      <c r="DT17" s="72">
        <v>8.0069120267367566E-7</v>
      </c>
      <c r="DU17" s="72">
        <v>-8.8934971184118083E-6</v>
      </c>
      <c r="DV17" s="72">
        <v>-2.3282555239889646E-4</v>
      </c>
      <c r="DW17" s="72">
        <v>-3.8869537246510877E-4</v>
      </c>
      <c r="DX17" s="72">
        <v>-2.2545044168804651E-3</v>
      </c>
    </row>
    <row r="18" spans="2:128" ht="20.25" customHeight="1" x14ac:dyDescent="0.3">
      <c r="B18" s="70" t="s">
        <v>94</v>
      </c>
      <c r="C18" s="71">
        <v>-2.3216148054772123E-4</v>
      </c>
      <c r="D18" s="71">
        <v>3.1926764733847257E-4</v>
      </c>
      <c r="E18" s="71">
        <v>-1.2377264100971175E-4</v>
      </c>
      <c r="F18" s="71">
        <v>2.7256884189696962E-4</v>
      </c>
      <c r="G18" s="71">
        <v>-1.4153809481443069E-4</v>
      </c>
      <c r="H18" s="71">
        <v>1.0777185719579307E-4</v>
      </c>
      <c r="I18" s="71">
        <v>-4.3141190756657011E-5</v>
      </c>
      <c r="J18" s="71">
        <v>-2.6156775206331861E-4</v>
      </c>
      <c r="K18" s="71">
        <v>1.1826790950419941E-4</v>
      </c>
      <c r="L18" s="71">
        <v>1.4864353567789479E-5</v>
      </c>
      <c r="M18" s="71">
        <v>-2.7153583717742791E-4</v>
      </c>
      <c r="N18" s="71">
        <v>2.7265341991244973E-4</v>
      </c>
      <c r="O18" s="71">
        <v>-1.7254705229796663E-4</v>
      </c>
      <c r="P18" s="71">
        <v>2.9987976864576105E-4</v>
      </c>
      <c r="Q18" s="71">
        <v>-2.8199748447255146E-5</v>
      </c>
      <c r="R18" s="71">
        <v>1.4455280304948026E-4</v>
      </c>
      <c r="S18" s="71">
        <v>8.0155604987197648E-5</v>
      </c>
      <c r="T18" s="71">
        <v>9.6415004861682974E-5</v>
      </c>
      <c r="U18" s="71">
        <v>-1.5858066704332874E-4</v>
      </c>
      <c r="V18" s="71">
        <v>-1.4280421390255871E-4</v>
      </c>
      <c r="W18" s="71">
        <v>1.0430443441222792E-4</v>
      </c>
      <c r="X18" s="71">
        <v>-1.6342014126768944E-4</v>
      </c>
      <c r="Y18" s="71">
        <v>2.6899991548878788E-4</v>
      </c>
      <c r="Z18" s="71">
        <v>1.4086439422666963E-4</v>
      </c>
      <c r="AA18" s="71">
        <v>-1.5484820601219251E-4</v>
      </c>
      <c r="AB18" s="71">
        <v>2.6987230802788531E-4</v>
      </c>
      <c r="AC18" s="71">
        <v>4.370833792144424E-5</v>
      </c>
      <c r="AD18" s="71">
        <v>3.5452752480757965E-4</v>
      </c>
      <c r="AE18" s="71">
        <v>2.7664196597276813E-5</v>
      </c>
      <c r="AF18" s="71">
        <v>2.1451812996620134E-4</v>
      </c>
      <c r="AG18" s="71">
        <v>-2.7018458427985337E-4</v>
      </c>
      <c r="AH18" s="71">
        <v>4.8622333840642185E-4</v>
      </c>
      <c r="AI18" s="71">
        <v>-8.7440336736577251E-5</v>
      </c>
      <c r="AJ18" s="71">
        <v>-2.5286562834503368E-4</v>
      </c>
      <c r="AK18" s="71">
        <v>-1.7920713480590322E-4</v>
      </c>
      <c r="AL18" s="71">
        <v>-1.9201410461633373E-9</v>
      </c>
      <c r="AM18" s="71">
        <v>-5.3369780539824774E-5</v>
      </c>
      <c r="AN18" s="71">
        <v>-8.209921453337099E-4</v>
      </c>
      <c r="AO18" s="71">
        <v>-2.7206483361774669E-4</v>
      </c>
      <c r="AP18" s="71">
        <v>1.0670376282251315E-3</v>
      </c>
      <c r="AQ18" s="71">
        <v>-3.3574014446036138E-5</v>
      </c>
      <c r="AR18" s="71">
        <v>-1.343768319669314E-4</v>
      </c>
      <c r="AS18" s="71">
        <v>-4.2476191365325988E-6</v>
      </c>
      <c r="AT18" s="71">
        <v>-1.8654899893866261E-4</v>
      </c>
      <c r="AU18" s="71">
        <v>-3.3467698536182588E-4</v>
      </c>
      <c r="AV18" s="71">
        <v>-1.3299497163254959E-4</v>
      </c>
      <c r="AW18" s="71">
        <v>-4.624193512955399E-4</v>
      </c>
      <c r="AX18" s="71">
        <v>-2.7924028285042368E-4</v>
      </c>
      <c r="AY18" s="71">
        <v>5.0791820771056706E-5</v>
      </c>
      <c r="AZ18" s="71">
        <v>3.6975729443167182E-5</v>
      </c>
      <c r="BA18" s="71">
        <v>-5.8620336263348616E-4</v>
      </c>
      <c r="BB18" s="71">
        <v>2.4864442153558208E-3</v>
      </c>
      <c r="BC18" s="71">
        <v>-2.6652333855414767E-4</v>
      </c>
      <c r="BD18" s="71">
        <v>-4.5674574607523777E-4</v>
      </c>
      <c r="BE18" s="71">
        <v>-1.0662502221370218E-5</v>
      </c>
      <c r="BF18" s="71">
        <v>-4.6676049199934067E-4</v>
      </c>
      <c r="BG18" s="71">
        <v>-4.8007185124154805E-4</v>
      </c>
      <c r="BH18" s="71">
        <v>-9.8639401457156772E-5</v>
      </c>
      <c r="BI18" s="71">
        <v>3.1841314031666457E-5</v>
      </c>
      <c r="BJ18" s="71">
        <v>-1.2561645704578517E-4</v>
      </c>
      <c r="BK18" s="71">
        <v>-7.7753323297735655E-5</v>
      </c>
      <c r="BL18" s="71">
        <v>-6.5242518994867993E-5</v>
      </c>
      <c r="BM18" s="71">
        <v>-6.2773543510530327E-4</v>
      </c>
      <c r="BN18" s="71">
        <v>3.6061639123448064E-3</v>
      </c>
      <c r="BO18" s="71">
        <v>-8.1964361548247933E-4</v>
      </c>
      <c r="BP18" s="71">
        <v>-4.9959937968435675E-4</v>
      </c>
      <c r="BQ18" s="71">
        <v>4.4204121735180735E-4</v>
      </c>
      <c r="BR18" s="71">
        <v>-6.8852826540599654E-4</v>
      </c>
      <c r="BS18" s="71">
        <v>-5.3729713959060899E-4</v>
      </c>
      <c r="BT18" s="71">
        <v>-1.552665515832663E-4</v>
      </c>
      <c r="BU18" s="71">
        <v>-5.4549413830973226E-4</v>
      </c>
      <c r="BV18" s="71">
        <v>1.6611194574389643E-4</v>
      </c>
      <c r="BW18" s="71">
        <v>-3.1151063676460033E-5</v>
      </c>
      <c r="BX18" s="71">
        <v>9.8929354762611332E-4</v>
      </c>
      <c r="BY18" s="71">
        <v>-2.0496324302999858E-3</v>
      </c>
      <c r="BZ18" s="71">
        <v>4.7548589606389857E-3</v>
      </c>
      <c r="CA18" s="71">
        <v>-1.0354990850148793E-3</v>
      </c>
      <c r="CB18" s="71">
        <v>-6.4177296474832168E-4</v>
      </c>
      <c r="CC18" s="71">
        <v>-5.0682162780235629E-4</v>
      </c>
      <c r="CD18" s="71">
        <v>-7.9959565410381295E-4</v>
      </c>
      <c r="CE18" s="71">
        <v>-5.2342987826659026E-4</v>
      </c>
      <c r="CF18" s="71">
        <v>-1.1453008334783021E-4</v>
      </c>
      <c r="CG18" s="71">
        <v>-3.7442254069641745E-4</v>
      </c>
      <c r="CH18" s="71">
        <v>6.6967835004438925E-4</v>
      </c>
      <c r="CI18" s="71">
        <v>2.9171266066607693E-4</v>
      </c>
      <c r="CJ18" s="71">
        <v>1.3745352822338575E-3</v>
      </c>
      <c r="CK18" s="71">
        <v>-3.7017659695177674E-3</v>
      </c>
      <c r="CL18" s="71">
        <v>5.0644775044001999E-3</v>
      </c>
      <c r="CM18" s="71">
        <v>-1.4940210419991384E-3</v>
      </c>
      <c r="CN18" s="71">
        <v>-3.593850776589802E-4</v>
      </c>
      <c r="CO18" s="71">
        <v>-9.0586310077844789E-4</v>
      </c>
      <c r="CP18" s="71">
        <v>-2.1128305914042134E-4</v>
      </c>
      <c r="CQ18" s="71">
        <v>-8.6581971957144788E-4</v>
      </c>
      <c r="CR18" s="71">
        <v>-1.8846781183612382E-4</v>
      </c>
      <c r="CS18" s="71">
        <v>1.262964576853598E-5</v>
      </c>
      <c r="CT18" s="71">
        <v>3.6017168968593971E-4</v>
      </c>
      <c r="CU18" s="71">
        <v>1.0553606689496231E-3</v>
      </c>
      <c r="CV18" s="71">
        <v>4.7584128614635013E-3</v>
      </c>
      <c r="CW18" s="71">
        <v>-6.3514105005118004E-3</v>
      </c>
      <c r="CX18" s="71">
        <v>5.7234016810643329E-3</v>
      </c>
      <c r="CY18" s="71">
        <v>-2.8135720156574617E-4</v>
      </c>
      <c r="CZ18" s="71">
        <v>-1.9822260627178068E-4</v>
      </c>
      <c r="DA18" s="71">
        <v>-8.8406455824630026E-4</v>
      </c>
      <c r="DB18" s="71">
        <v>-7.38016618843651E-4</v>
      </c>
      <c r="DC18" s="71">
        <v>-1.6364410998671586E-3</v>
      </c>
      <c r="DD18" s="71">
        <v>-2.1617978912569225E-4</v>
      </c>
      <c r="DE18" s="71">
        <v>-2.3287258978061942E-3</v>
      </c>
      <c r="DF18" s="71">
        <v>-2.6863051994562293E-3</v>
      </c>
      <c r="DG18" s="71">
        <v>-3.1372727462926076E-3</v>
      </c>
      <c r="DH18" s="71">
        <v>-1.2610064478060679E-2</v>
      </c>
      <c r="DI18" s="48"/>
      <c r="DJ18" s="48"/>
      <c r="DK18" s="48"/>
      <c r="DL18" s="48"/>
      <c r="DM18" s="48"/>
      <c r="DN18" s="48"/>
      <c r="DO18" s="72">
        <v>2.9390960696318302E-6</v>
      </c>
      <c r="DP18" s="72">
        <v>3.9627057424107548E-5</v>
      </c>
      <c r="DQ18" s="72">
        <v>3.8155280092100341E-5</v>
      </c>
      <c r="DR18" s="72">
        <v>-2.2151422987493063E-4</v>
      </c>
      <c r="DS18" s="72">
        <v>1.3276871189127348E-5</v>
      </c>
      <c r="DT18" s="72">
        <v>5.3254166261229585E-6</v>
      </c>
      <c r="DU18" s="72">
        <v>2.0092431832763324E-5</v>
      </c>
      <c r="DV18" s="72">
        <v>-4.3485262105291689E-5</v>
      </c>
      <c r="DW18" s="72">
        <v>-3.1499320279904097E-4</v>
      </c>
      <c r="DX18" s="72">
        <v>-7.8802795458137176E-3</v>
      </c>
    </row>
    <row r="19" spans="2:128" ht="20.25" customHeight="1" x14ac:dyDescent="0.3">
      <c r="B19" s="70" t="s">
        <v>95</v>
      </c>
      <c r="C19" s="71">
        <v>-2.1666807074827155E-4</v>
      </c>
      <c r="D19" s="71">
        <v>3.2971557225147663E-5</v>
      </c>
      <c r="E19" s="71">
        <v>-2.4465875056667308E-5</v>
      </c>
      <c r="F19" s="71">
        <v>1.9703280410099389E-4</v>
      </c>
      <c r="G19" s="71">
        <v>1.3484855359013892E-6</v>
      </c>
      <c r="H19" s="71">
        <v>2.2354968563176314E-5</v>
      </c>
      <c r="I19" s="71">
        <v>-4.4283552543489257E-5</v>
      </c>
      <c r="J19" s="71">
        <v>-1.2732265258319497E-4</v>
      </c>
      <c r="K19" s="71">
        <v>6.956341994102111E-5</v>
      </c>
      <c r="L19" s="71">
        <v>2.8880287031407548E-5</v>
      </c>
      <c r="M19" s="71">
        <v>-1.2664409585316783E-4</v>
      </c>
      <c r="N19" s="71">
        <v>1.2220613295599314E-4</v>
      </c>
      <c r="O19" s="71">
        <v>-2.2112612741231885E-4</v>
      </c>
      <c r="P19" s="71">
        <v>2.1027426093001012E-5</v>
      </c>
      <c r="Q19" s="71">
        <v>5.5194137496439311E-5</v>
      </c>
      <c r="R19" s="71">
        <v>1.1211033191282915E-4</v>
      </c>
      <c r="S19" s="71">
        <v>3.9883995421430285E-5</v>
      </c>
      <c r="T19" s="71">
        <v>-3.5714366986017154E-6</v>
      </c>
      <c r="U19" s="71">
        <v>-1.621187382288003E-4</v>
      </c>
      <c r="V19" s="71">
        <v>-1.1449449411382595E-4</v>
      </c>
      <c r="W19" s="71">
        <v>9.4423030692070142E-5</v>
      </c>
      <c r="X19" s="71">
        <v>-1.04463802846122E-4</v>
      </c>
      <c r="Y19" s="71">
        <v>4.3093665307281093E-4</v>
      </c>
      <c r="Z19" s="71">
        <v>1.5205312596378029E-4</v>
      </c>
      <c r="AA19" s="71">
        <v>-2.2582153625250179E-4</v>
      </c>
      <c r="AB19" s="71">
        <v>-1.1272093939029837E-5</v>
      </c>
      <c r="AC19" s="71">
        <v>1.2396406207160204E-4</v>
      </c>
      <c r="AD19" s="71">
        <v>-1.730939744171156E-5</v>
      </c>
      <c r="AE19" s="71">
        <v>-1.2759253476990473E-5</v>
      </c>
      <c r="AF19" s="71">
        <v>9.7167122728780697E-5</v>
      </c>
      <c r="AG19" s="71">
        <v>-2.880643794294091E-4</v>
      </c>
      <c r="AH19" s="71">
        <v>3.1398462247644865E-4</v>
      </c>
      <c r="AI19" s="71">
        <v>8.2890362438359233E-6</v>
      </c>
      <c r="AJ19" s="71">
        <v>-1.5369636594997349E-4</v>
      </c>
      <c r="AK19" s="71">
        <v>3.3801882970529995E-4</v>
      </c>
      <c r="AL19" s="71">
        <v>1.5350883916154245E-4</v>
      </c>
      <c r="AM19" s="71">
        <v>-1.8302189666363766E-4</v>
      </c>
      <c r="AN19" s="71">
        <v>-9.7322654800557906E-5</v>
      </c>
      <c r="AO19" s="71">
        <v>-3.4796645169699048E-5</v>
      </c>
      <c r="AP19" s="71">
        <v>-5.4863924614623194E-5</v>
      </c>
      <c r="AQ19" s="71">
        <v>3.4771217557683087E-5</v>
      </c>
      <c r="AR19" s="71">
        <v>-8.7269627364494617E-5</v>
      </c>
      <c r="AS19" s="71">
        <v>-1.6938232658691987E-4</v>
      </c>
      <c r="AT19" s="71">
        <v>-1.8079786025271272E-4</v>
      </c>
      <c r="AU19" s="71">
        <v>-1.1018099416759686E-4</v>
      </c>
      <c r="AV19" s="71">
        <v>-1.1722863736929323E-4</v>
      </c>
      <c r="AW19" s="71">
        <v>4.3203903629662754E-4</v>
      </c>
      <c r="AX19" s="71">
        <v>9.5123184955303586E-5</v>
      </c>
      <c r="AY19" s="71">
        <v>-2.1817394948775437E-5</v>
      </c>
      <c r="AZ19" s="71">
        <v>-1.0688032178074458E-5</v>
      </c>
      <c r="BA19" s="71">
        <v>-1.9167834602029643E-4</v>
      </c>
      <c r="BB19" s="71">
        <v>6.6829527584300052E-5</v>
      </c>
      <c r="BC19" s="71">
        <v>-6.2929529099142734E-5</v>
      </c>
      <c r="BD19" s="71">
        <v>-1.9703212980903828E-4</v>
      </c>
      <c r="BE19" s="71">
        <v>-1.4053204882369386E-4</v>
      </c>
      <c r="BF19" s="71">
        <v>-3.2809567076930168E-4</v>
      </c>
      <c r="BG19" s="71">
        <v>-1.4163101031505754E-4</v>
      </c>
      <c r="BH19" s="71">
        <v>-7.6567771512658922E-5</v>
      </c>
      <c r="BI19" s="71">
        <v>8.3986112776490707E-4</v>
      </c>
      <c r="BJ19" s="71">
        <v>2.3174014178217739E-4</v>
      </c>
      <c r="BK19" s="71">
        <v>-2.5648520582288725E-5</v>
      </c>
      <c r="BL19" s="71">
        <v>4.0692350046889203E-5</v>
      </c>
      <c r="BM19" s="71">
        <v>-2.308360421000577E-4</v>
      </c>
      <c r="BN19" s="71">
        <v>2.5651049725516906E-4</v>
      </c>
      <c r="BO19" s="71">
        <v>-3.6430310950819056E-4</v>
      </c>
      <c r="BP19" s="71">
        <v>-1.5617889421071229E-4</v>
      </c>
      <c r="BQ19" s="71">
        <v>2.3277752669703666E-4</v>
      </c>
      <c r="BR19" s="71">
        <v>-3.8254960348527156E-4</v>
      </c>
      <c r="BS19" s="71">
        <v>-1.8130251298031919E-4</v>
      </c>
      <c r="BT19" s="71">
        <v>-1.5596044939625298E-4</v>
      </c>
      <c r="BU19" s="71">
        <v>5.1754209964594011E-4</v>
      </c>
      <c r="BV19" s="71">
        <v>4.4698192065828479E-4</v>
      </c>
      <c r="BW19" s="71">
        <v>1.7811149729496378E-4</v>
      </c>
      <c r="BX19" s="71">
        <v>3.9507209112632502E-4</v>
      </c>
      <c r="BY19" s="71">
        <v>-8.7347558514827561E-4</v>
      </c>
      <c r="BZ19" s="71">
        <v>7.9984538679522821E-4</v>
      </c>
      <c r="CA19" s="71">
        <v>-6.323319042644826E-4</v>
      </c>
      <c r="CB19" s="71">
        <v>-7.3296953721158076E-5</v>
      </c>
      <c r="CC19" s="71">
        <v>-4.4992403506260992E-4</v>
      </c>
      <c r="CD19" s="71">
        <v>-2.7194031054900147E-4</v>
      </c>
      <c r="CE19" s="71">
        <v>-2.3463873716700334E-4</v>
      </c>
      <c r="CF19" s="71">
        <v>-8.1226447804616519E-5</v>
      </c>
      <c r="CG19" s="71">
        <v>4.2352715671656327E-4</v>
      </c>
      <c r="CH19" s="71">
        <v>8.2201047665320104E-4</v>
      </c>
      <c r="CI19" s="71">
        <v>6.4496360494992189E-4</v>
      </c>
      <c r="CJ19" s="71">
        <v>7.8003191969044927E-4</v>
      </c>
      <c r="CK19" s="71">
        <v>-1.9240583965615121E-3</v>
      </c>
      <c r="CL19" s="71">
        <v>1.1636698030659254E-3</v>
      </c>
      <c r="CM19" s="71">
        <v>-1.0729688863843068E-3</v>
      </c>
      <c r="CN19" s="71">
        <v>1.6112872793305755E-4</v>
      </c>
      <c r="CO19" s="71">
        <v>-1.0308478677806265E-3</v>
      </c>
      <c r="CP19" s="71">
        <v>9.8395972677467469E-5</v>
      </c>
      <c r="CQ19" s="71">
        <v>-2.7096213072053121E-4</v>
      </c>
      <c r="CR19" s="71">
        <v>1.9218190616898667E-4</v>
      </c>
      <c r="CS19" s="71">
        <v>7.2155890215452878E-4</v>
      </c>
      <c r="CT19" s="71">
        <v>6.9464559634613288E-4</v>
      </c>
      <c r="CU19" s="71">
        <v>1.0654043900457655E-3</v>
      </c>
      <c r="CV19" s="71">
        <v>1.7101801822083651E-3</v>
      </c>
      <c r="CW19" s="71">
        <v>-3.4469072311089644E-3</v>
      </c>
      <c r="CX19" s="71">
        <v>1.7570258110253256E-3</v>
      </c>
      <c r="CY19" s="71">
        <v>-1.0477400270524351E-3</v>
      </c>
      <c r="CZ19" s="71">
        <v>1.8066536545724432E-4</v>
      </c>
      <c r="DA19" s="71">
        <v>-1.0321508538375657E-3</v>
      </c>
      <c r="DB19" s="71">
        <v>-1.2992316475817223E-3</v>
      </c>
      <c r="DC19" s="71">
        <v>-1.2552683951884136E-3</v>
      </c>
      <c r="DD19" s="71">
        <v>-1.3828528891063341E-3</v>
      </c>
      <c r="DE19" s="71">
        <v>-1.4803778697760617E-3</v>
      </c>
      <c r="DF19" s="71">
        <v>-1.0183224261599566E-3</v>
      </c>
      <c r="DG19" s="71">
        <v>-2.0078035831587737E-3</v>
      </c>
      <c r="DH19" s="71">
        <v>-2.452831276080647E-3</v>
      </c>
      <c r="DI19" s="48"/>
      <c r="DJ19" s="48"/>
      <c r="DK19" s="48"/>
      <c r="DL19" s="48"/>
      <c r="DM19" s="48"/>
      <c r="DN19" s="48"/>
      <c r="DO19" s="72">
        <v>-4.8309139895064135E-6</v>
      </c>
      <c r="DP19" s="72">
        <v>2.7332611175268084E-5</v>
      </c>
      <c r="DQ19" s="72">
        <v>2.9200621274538818E-5</v>
      </c>
      <c r="DR19" s="72">
        <v>-3.9480728957763667E-5</v>
      </c>
      <c r="DS19" s="72">
        <v>-7.5071928897774143E-6</v>
      </c>
      <c r="DT19" s="72">
        <v>-3.1363196517641967E-6</v>
      </c>
      <c r="DU19" s="72">
        <v>8.7373791202161044E-7</v>
      </c>
      <c r="DV19" s="72">
        <v>2.3370673077893755E-5</v>
      </c>
      <c r="DW19" s="72">
        <v>-6.0559879208332834E-4</v>
      </c>
      <c r="DX19" s="72">
        <v>-2.2306284185756864E-3</v>
      </c>
    </row>
    <row r="20" spans="2:128" ht="20.25" customHeight="1" x14ac:dyDescent="0.3">
      <c r="B20" s="70" t="s">
        <v>82</v>
      </c>
      <c r="C20" s="71">
        <v>-5.0540764030104768E-5</v>
      </c>
      <c r="D20" s="71">
        <v>1.021720537991877E-3</v>
      </c>
      <c r="E20" s="71">
        <v>-9.4512285863768142E-5</v>
      </c>
      <c r="F20" s="71">
        <v>-5.3843494931760105E-5</v>
      </c>
      <c r="G20" s="71">
        <v>1.1129623307470915E-4</v>
      </c>
      <c r="H20" s="71">
        <v>5.1183492213446868E-6</v>
      </c>
      <c r="I20" s="71">
        <v>8.8576568742615436E-5</v>
      </c>
      <c r="J20" s="71">
        <v>1.1301883150904857E-5</v>
      </c>
      <c r="K20" s="71">
        <v>6.3366531642294888E-5</v>
      </c>
      <c r="L20" s="71">
        <v>-1.6938641917574326E-4</v>
      </c>
      <c r="M20" s="71">
        <v>-4.3666559829247387E-4</v>
      </c>
      <c r="N20" s="71">
        <v>-2.2072695301778023E-4</v>
      </c>
      <c r="O20" s="71">
        <v>-1.0942663614432746E-4</v>
      </c>
      <c r="P20" s="71">
        <v>9.7034029359055474E-4</v>
      </c>
      <c r="Q20" s="71">
        <v>8.6742958439245399E-5</v>
      </c>
      <c r="R20" s="71">
        <v>-4.0065698963864804E-5</v>
      </c>
      <c r="S20" s="71">
        <v>8.0902806569360664E-5</v>
      </c>
      <c r="T20" s="71">
        <v>2.7103033590147874E-4</v>
      </c>
      <c r="U20" s="71">
        <v>-1.5191090155797227E-5</v>
      </c>
      <c r="V20" s="71">
        <v>-9.2245376334121332E-6</v>
      </c>
      <c r="W20" s="71">
        <v>9.8201560887467565E-6</v>
      </c>
      <c r="X20" s="71">
        <v>-1.3855953458630221E-4</v>
      </c>
      <c r="Y20" s="71">
        <v>-5.7596129329973156E-4</v>
      </c>
      <c r="Z20" s="71">
        <v>-2.5743705052139187E-4</v>
      </c>
      <c r="AA20" s="71">
        <v>-2.1250129047500899E-4</v>
      </c>
      <c r="AB20" s="71">
        <v>9.5187352101122613E-4</v>
      </c>
      <c r="AC20" s="71">
        <v>2.1594282700876377E-5</v>
      </c>
      <c r="AD20" s="71">
        <v>4.4682417491004323E-4</v>
      </c>
      <c r="AE20" s="71">
        <v>3.2331223430936973E-4</v>
      </c>
      <c r="AF20" s="71">
        <v>1.1573274708065462E-4</v>
      </c>
      <c r="AG20" s="71">
        <v>2.0954911797188558E-4</v>
      </c>
      <c r="AH20" s="71">
        <v>-2.5689159125708017E-5</v>
      </c>
      <c r="AI20" s="71">
        <v>-1.5551865872764914E-5</v>
      </c>
      <c r="AJ20" s="71">
        <v>-3.0913841086899208E-4</v>
      </c>
      <c r="AK20" s="71">
        <v>-8.5728558850928227E-4</v>
      </c>
      <c r="AL20" s="71">
        <v>-3.1663676146609365E-4</v>
      </c>
      <c r="AM20" s="71">
        <v>-2.3140589587666849E-4</v>
      </c>
      <c r="AN20" s="71">
        <v>-1.1624274631035769E-3</v>
      </c>
      <c r="AO20" s="71">
        <v>7.0748839322121171E-5</v>
      </c>
      <c r="AP20" s="71">
        <v>8.7897747899368106E-4</v>
      </c>
      <c r="AQ20" s="71">
        <v>4.4643215286233051E-4</v>
      </c>
      <c r="AR20" s="71">
        <v>1.8480029579648338E-4</v>
      </c>
      <c r="AS20" s="71">
        <v>4.0021462344608238E-5</v>
      </c>
      <c r="AT20" s="71">
        <v>-3.0198206821019369E-4</v>
      </c>
      <c r="AU20" s="71">
        <v>4.4808284100028573E-5</v>
      </c>
      <c r="AV20" s="71">
        <v>-4.609386899795398E-4</v>
      </c>
      <c r="AW20" s="71">
        <v>-1.0898048949492534E-3</v>
      </c>
      <c r="AX20" s="71">
        <v>-2.2868462677916312E-4</v>
      </c>
      <c r="AY20" s="71">
        <v>-3.049569939342911E-4</v>
      </c>
      <c r="AZ20" s="71">
        <v>8.5516790333284298E-4</v>
      </c>
      <c r="BA20" s="71">
        <v>2.7571608055509955E-4</v>
      </c>
      <c r="BB20" s="71">
        <v>1.2809190124831726E-3</v>
      </c>
      <c r="BC20" s="71">
        <v>3.6101301239210848E-4</v>
      </c>
      <c r="BD20" s="71">
        <v>2.510438552978389E-4</v>
      </c>
      <c r="BE20" s="71">
        <v>-4.0739142511569959E-5</v>
      </c>
      <c r="BF20" s="71">
        <v>-4.0128096314617778E-4</v>
      </c>
      <c r="BG20" s="71">
        <v>-1.1058741628067192E-4</v>
      </c>
      <c r="BH20" s="71">
        <v>-7.9520522536757898E-4</v>
      </c>
      <c r="BI20" s="71">
        <v>-1.0958507278382434E-3</v>
      </c>
      <c r="BJ20" s="71">
        <v>-2.6267237743082816E-4</v>
      </c>
      <c r="BK20" s="71">
        <v>-2.2752021373395603E-4</v>
      </c>
      <c r="BL20" s="71">
        <v>9.3143063053680031E-4</v>
      </c>
      <c r="BM20" s="71">
        <v>5.0730323899639274E-4</v>
      </c>
      <c r="BN20" s="71">
        <v>1.5256036709221377E-3</v>
      </c>
      <c r="BO20" s="71">
        <v>7.9927402733170894E-4</v>
      </c>
      <c r="BP20" s="71">
        <v>1.5136707483853762E-4</v>
      </c>
      <c r="BQ20" s="71">
        <v>-2.5793463380274773E-4</v>
      </c>
      <c r="BR20" s="71">
        <v>-6.0365328454847766E-4</v>
      </c>
      <c r="BS20" s="71">
        <v>-3.8217143090502059E-4</v>
      </c>
      <c r="BT20" s="71">
        <v>-1.0788269382456805E-3</v>
      </c>
      <c r="BU20" s="71">
        <v>-1.3546836849923638E-3</v>
      </c>
      <c r="BV20" s="71">
        <v>-6.1095596423277332E-4</v>
      </c>
      <c r="BW20" s="71">
        <v>8.4216832838834854E-4</v>
      </c>
      <c r="BX20" s="71">
        <v>1.8683443827411939E-3</v>
      </c>
      <c r="BY20" s="71">
        <v>4.189879839791022E-4</v>
      </c>
      <c r="BZ20" s="71">
        <v>1.4793187756489967E-3</v>
      </c>
      <c r="CA20" s="71">
        <v>6.0170226391598192E-4</v>
      </c>
      <c r="CB20" s="71">
        <v>1.0149369548306808E-4</v>
      </c>
      <c r="CC20" s="71">
        <v>-5.0790658410659884E-4</v>
      </c>
      <c r="CD20" s="71">
        <v>-8.1540737696572663E-4</v>
      </c>
      <c r="CE20" s="71">
        <v>-6.8864677694324694E-4</v>
      </c>
      <c r="CF20" s="71">
        <v>-1.4776264512491588E-3</v>
      </c>
      <c r="CG20" s="71">
        <v>-1.5600685835904793E-3</v>
      </c>
      <c r="CH20" s="71">
        <v>-1.529528528912194E-3</v>
      </c>
      <c r="CI20" s="71">
        <v>1.8703472288343903E-3</v>
      </c>
      <c r="CJ20" s="71">
        <v>8.7512856186333643E-4</v>
      </c>
      <c r="CK20" s="71">
        <v>9.1158525799395207E-4</v>
      </c>
      <c r="CL20" s="71">
        <v>1.1839191391422865E-3</v>
      </c>
      <c r="CM20" s="71">
        <v>6.5068929895684136E-4</v>
      </c>
      <c r="CN20" s="71">
        <v>-8.0603602901074822E-5</v>
      </c>
      <c r="CO20" s="71">
        <v>-6.587175163482728E-4</v>
      </c>
      <c r="CP20" s="71">
        <v>-9.1670081424077843E-4</v>
      </c>
      <c r="CQ20" s="71">
        <v>-1.335437484629276E-3</v>
      </c>
      <c r="CR20" s="71">
        <v>-1.7695728969718827E-3</v>
      </c>
      <c r="CS20" s="71">
        <v>-1.7803517225132293E-3</v>
      </c>
      <c r="CT20" s="71">
        <v>-2.6760275039107162E-3</v>
      </c>
      <c r="CU20" s="71">
        <v>2.640363244837074E-3</v>
      </c>
      <c r="CV20" s="71">
        <v>3.9751529455012147E-3</v>
      </c>
      <c r="CW20" s="71">
        <v>8.2912078757235719E-4</v>
      </c>
      <c r="CX20" s="71">
        <v>3.5461366663991356E-5</v>
      </c>
      <c r="CY20" s="71">
        <v>-3.6046160704772401E-4</v>
      </c>
      <c r="CZ20" s="71">
        <v>-5.3466255996026391E-4</v>
      </c>
      <c r="DA20" s="71">
        <v>-8.7977175966658105E-4</v>
      </c>
      <c r="DB20" s="71">
        <v>-1.8720652900915402E-3</v>
      </c>
      <c r="DC20" s="71">
        <v>-2.4403304719844421E-3</v>
      </c>
      <c r="DD20" s="71">
        <v>-2.9025445643887648E-3</v>
      </c>
      <c r="DE20" s="71">
        <v>-2.8629264050580305E-3</v>
      </c>
      <c r="DF20" s="71">
        <v>-2.1801448079461494E-3</v>
      </c>
      <c r="DG20" s="71">
        <v>2.6826795432377537E-4</v>
      </c>
      <c r="DH20" s="71">
        <v>-1.9505035785681635E-2</v>
      </c>
      <c r="DI20" s="48"/>
      <c r="DJ20" s="48"/>
      <c r="DK20" s="48"/>
      <c r="DL20" s="48"/>
      <c r="DM20" s="48"/>
      <c r="DN20" s="48"/>
      <c r="DO20" s="72">
        <v>2.6848162963277744E-5</v>
      </c>
      <c r="DP20" s="72">
        <v>2.9030145009656394E-5</v>
      </c>
      <c r="DQ20" s="72">
        <v>2.9648293980111262E-5</v>
      </c>
      <c r="DR20" s="72">
        <v>-2.171863654308881E-4</v>
      </c>
      <c r="DS20" s="72">
        <v>4.0658717896269181E-5</v>
      </c>
      <c r="DT20" s="72">
        <v>-1.3198971392625047E-5</v>
      </c>
      <c r="DU20" s="72">
        <v>-7.1678806153663288E-5</v>
      </c>
      <c r="DV20" s="72">
        <v>-2.1917881615440837E-4</v>
      </c>
      <c r="DW20" s="72">
        <v>-5.7253406569968135E-4</v>
      </c>
      <c r="DX20" s="72">
        <v>-9.7135491562333476E-3</v>
      </c>
    </row>
    <row r="21" spans="2:128" ht="20.25" customHeight="1" x14ac:dyDescent="0.3">
      <c r="B21" s="63" t="s">
        <v>42</v>
      </c>
      <c r="C21" s="64">
        <v>9.7065144726293795E-6</v>
      </c>
      <c r="D21" s="64">
        <v>2.3923787505486516E-5</v>
      </c>
      <c r="E21" s="64">
        <v>3.7693140504169165E-5</v>
      </c>
      <c r="F21" s="64">
        <v>-1.3014672309186182E-5</v>
      </c>
      <c r="G21" s="64">
        <v>4.5787925324614065E-6</v>
      </c>
      <c r="H21" s="64">
        <v>1.7307834039081982E-5</v>
      </c>
      <c r="I21" s="64">
        <v>-3.286893439846672E-5</v>
      </c>
      <c r="J21" s="64">
        <v>1.6098486958604497E-5</v>
      </c>
      <c r="K21" s="64">
        <v>-2.4989892906002176E-5</v>
      </c>
      <c r="L21" s="64">
        <v>1.2679587249708746E-5</v>
      </c>
      <c r="M21" s="64">
        <v>8.7924163300057145E-5</v>
      </c>
      <c r="N21" s="64">
        <v>-1.1969510706544284E-4</v>
      </c>
      <c r="O21" s="64">
        <v>-1.1252922321292047E-5</v>
      </c>
      <c r="P21" s="64">
        <v>2.642935349572717E-5</v>
      </c>
      <c r="Q21" s="64">
        <v>-6.5379986013969216E-7</v>
      </c>
      <c r="R21" s="64">
        <v>4.8032262494945854E-5</v>
      </c>
      <c r="S21" s="64">
        <v>4.5761470051086661E-6</v>
      </c>
      <c r="T21" s="64">
        <v>-1.1860710898425886E-5</v>
      </c>
      <c r="U21" s="64">
        <v>6.4800880495319291E-5</v>
      </c>
      <c r="V21" s="64">
        <v>1.8652729388612954E-5</v>
      </c>
      <c r="W21" s="64">
        <v>-1.4765069206945647E-5</v>
      </c>
      <c r="X21" s="64">
        <v>1.1073724056398504E-5</v>
      </c>
      <c r="Y21" s="64">
        <v>-7.967293114696794E-6</v>
      </c>
      <c r="Z21" s="64">
        <v>-1.1378252210336726E-4</v>
      </c>
      <c r="AA21" s="64">
        <v>-2.1793060537622644E-5</v>
      </c>
      <c r="AB21" s="64">
        <v>2.3975110482021833E-5</v>
      </c>
      <c r="AC21" s="64">
        <v>3.2848573672250581E-6</v>
      </c>
      <c r="AD21" s="64">
        <v>6.084549824159069E-5</v>
      </c>
      <c r="AE21" s="64">
        <v>5.8738107924227734E-6</v>
      </c>
      <c r="AF21" s="64">
        <v>3.7653079496546837E-6</v>
      </c>
      <c r="AG21" s="64">
        <v>2.6310826955810995E-5</v>
      </c>
      <c r="AH21" s="64">
        <v>-2.0134687242601146E-5</v>
      </c>
      <c r="AI21" s="64">
        <v>2.988517638358168E-5</v>
      </c>
      <c r="AJ21" s="64">
        <v>1.5326955846939327E-5</v>
      </c>
      <c r="AK21" s="64">
        <v>-1.0795774376859413E-4</v>
      </c>
      <c r="AL21" s="64">
        <v>-5.419351901980729E-5</v>
      </c>
      <c r="AM21" s="64">
        <v>-5.9499707827481707E-5</v>
      </c>
      <c r="AN21" s="64">
        <v>-1.3669457029108489E-4</v>
      </c>
      <c r="AO21" s="64">
        <v>6.2291046706963726E-5</v>
      </c>
      <c r="AP21" s="64">
        <v>7.2051082378621345E-5</v>
      </c>
      <c r="AQ21" s="64">
        <v>-3.3620460766936588E-5</v>
      </c>
      <c r="AR21" s="64">
        <v>6.5361380818362846E-5</v>
      </c>
      <c r="AS21" s="64">
        <v>5.7546502100658259E-5</v>
      </c>
      <c r="AT21" s="64">
        <v>3.8253899352413967E-5</v>
      </c>
      <c r="AU21" s="64">
        <v>1.909100219088522E-5</v>
      </c>
      <c r="AV21" s="64">
        <v>-2.6031904746481871E-5</v>
      </c>
      <c r="AW21" s="64">
        <v>-1.2263280285762512E-4</v>
      </c>
      <c r="AX21" s="64">
        <v>-3.6269868003424577E-5</v>
      </c>
      <c r="AY21" s="64">
        <v>-1.4630699150575133E-4</v>
      </c>
      <c r="AZ21" s="64">
        <v>2.2086078487193461E-5</v>
      </c>
      <c r="BA21" s="64">
        <v>4.6379228035187126E-5</v>
      </c>
      <c r="BB21" s="64">
        <v>7.1169502122270245E-5</v>
      </c>
      <c r="BC21" s="64">
        <v>1.664706802528837E-4</v>
      </c>
      <c r="BD21" s="64">
        <v>6.0836317263834871E-5</v>
      </c>
      <c r="BE21" s="64">
        <v>4.047915339078223E-5</v>
      </c>
      <c r="BF21" s="64">
        <v>5.971285472305965E-5</v>
      </c>
      <c r="BG21" s="64">
        <v>4.322088430441795E-5</v>
      </c>
      <c r="BH21" s="64">
        <v>-4.3834742797010939E-5</v>
      </c>
      <c r="BI21" s="64">
        <v>-2.7721057948704164E-4</v>
      </c>
      <c r="BJ21" s="64">
        <v>1.9840943129567634E-5</v>
      </c>
      <c r="BK21" s="64">
        <v>-1.2462989020278759E-4</v>
      </c>
      <c r="BL21" s="64">
        <v>4.1379615884462595E-5</v>
      </c>
      <c r="BM21" s="64">
        <v>4.0081370062949873E-5</v>
      </c>
      <c r="BN21" s="64">
        <v>5.5677323414604629E-5</v>
      </c>
      <c r="BO21" s="64">
        <v>2.6247379157418038E-4</v>
      </c>
      <c r="BP21" s="64">
        <v>2.6756030423458199E-5</v>
      </c>
      <c r="BQ21" s="64">
        <v>5.6702857938351059E-5</v>
      </c>
      <c r="BR21" s="64">
        <v>6.9880979101322183E-5</v>
      </c>
      <c r="BS21" s="64">
        <v>7.1030733632015952E-5</v>
      </c>
      <c r="BT21" s="64">
        <v>-9.4464052369680473E-5</v>
      </c>
      <c r="BU21" s="64">
        <v>-4.1709370740028451E-4</v>
      </c>
      <c r="BV21" s="64">
        <v>-1.1893194085854653E-4</v>
      </c>
      <c r="BW21" s="64">
        <v>-2.0690748160456796E-4</v>
      </c>
      <c r="BX21" s="64">
        <v>2.792703232088467E-4</v>
      </c>
      <c r="BY21" s="64">
        <v>-6.4547588681573842E-5</v>
      </c>
      <c r="BZ21" s="64">
        <v>2.4327836339210762E-5</v>
      </c>
      <c r="CA21" s="64">
        <v>5.1080491359001279E-4</v>
      </c>
      <c r="CB21" s="64">
        <v>-2.2372227985067994E-5</v>
      </c>
      <c r="CC21" s="64">
        <v>1.2021462498013058E-4</v>
      </c>
      <c r="CD21" s="64">
        <v>2.3620934261892046E-6</v>
      </c>
      <c r="CE21" s="64">
        <v>1.1448291346383144E-4</v>
      </c>
      <c r="CF21" s="64">
        <v>-1.3640809521664465E-4</v>
      </c>
      <c r="CG21" s="64">
        <v>-5.6021457576094225E-4</v>
      </c>
      <c r="CH21" s="64">
        <v>-1.1046895496846787E-4</v>
      </c>
      <c r="CI21" s="64">
        <v>-4.1268167494845631E-4</v>
      </c>
      <c r="CJ21" s="64">
        <v>6.3071135213532692E-4</v>
      </c>
      <c r="CK21" s="64">
        <v>-1.7141756889171855E-4</v>
      </c>
      <c r="CL21" s="64">
        <v>-1.5413299803535008E-4</v>
      </c>
      <c r="CM21" s="64">
        <v>3.9379850831533503E-4</v>
      </c>
      <c r="CN21" s="64">
        <v>2.8589418299751479E-4</v>
      </c>
      <c r="CO21" s="64">
        <v>2.7428380132699104E-4</v>
      </c>
      <c r="CP21" s="64">
        <v>-1.9779541663222933E-4</v>
      </c>
      <c r="CQ21" s="64">
        <v>-1.9728630070825481E-5</v>
      </c>
      <c r="CR21" s="64">
        <v>-3.6852928645003669E-4</v>
      </c>
      <c r="CS21" s="64">
        <v>-8.5299527615212423E-4</v>
      </c>
      <c r="CT21" s="64">
        <v>7.5340560123926537E-7</v>
      </c>
      <c r="CU21" s="64">
        <v>-2.0736755601560297E-3</v>
      </c>
      <c r="CV21" s="64">
        <v>3.4837055684944218E-4</v>
      </c>
      <c r="CW21" s="64">
        <v>-1.0775028199394576E-4</v>
      </c>
      <c r="CX21" s="64">
        <v>-2.2565098671811779E-4</v>
      </c>
      <c r="CY21" s="64">
        <v>-7.4120948478861859E-4</v>
      </c>
      <c r="CZ21" s="64">
        <v>-6.6376566005987847E-4</v>
      </c>
      <c r="DA21" s="64">
        <v>-1.0060486057275053E-3</v>
      </c>
      <c r="DB21" s="64">
        <v>-6.3839862339598596E-4</v>
      </c>
      <c r="DC21" s="64">
        <v>-1.3403598978132258E-3</v>
      </c>
      <c r="DD21" s="64">
        <v>-1.2620108871793656E-3</v>
      </c>
      <c r="DE21" s="64">
        <v>-3.3045329474685747E-3</v>
      </c>
      <c r="DF21" s="64">
        <v>-2.0804082633925081E-3</v>
      </c>
      <c r="DG21" s="64">
        <v>-1.6305128405429414E-3</v>
      </c>
      <c r="DH21" s="64">
        <v>-2.8600411489798638E-3</v>
      </c>
      <c r="DI21" s="48"/>
      <c r="DJ21" s="48"/>
      <c r="DK21" s="48"/>
      <c r="DL21" s="48"/>
      <c r="DM21" s="48"/>
      <c r="DN21" s="48"/>
      <c r="DO21" s="65">
        <v>1.4884309851304067E-6</v>
      </c>
      <c r="DP21" s="65">
        <v>2.3660580021900302E-6</v>
      </c>
      <c r="DQ21" s="65">
        <v>-2.6275821597421256E-6</v>
      </c>
      <c r="DR21" s="65">
        <v>-1.2451384589828862E-5</v>
      </c>
      <c r="DS21" s="65">
        <v>7.2696305093433722E-6</v>
      </c>
      <c r="DT21" s="65">
        <v>-1.1127100564167769E-5</v>
      </c>
      <c r="DU21" s="65">
        <v>-3.9300279770504432E-6</v>
      </c>
      <c r="DV21" s="65">
        <v>-4.8026186504568358E-5</v>
      </c>
      <c r="DW21" s="65">
        <v>-1.0785308693146423E-3</v>
      </c>
      <c r="DX21" s="65">
        <v>-2.2489604296862531E-3</v>
      </c>
    </row>
    <row r="22" spans="2:128" ht="20.25" customHeight="1" x14ac:dyDescent="0.3">
      <c r="B22" s="63" t="s">
        <v>45</v>
      </c>
      <c r="C22" s="64">
        <v>-1.6620404594791527E-4</v>
      </c>
      <c r="D22" s="64">
        <v>1.433074615188934E-3</v>
      </c>
      <c r="E22" s="64">
        <v>-1.8263625175252152E-4</v>
      </c>
      <c r="F22" s="64">
        <v>-3.0962616941399013E-4</v>
      </c>
      <c r="G22" s="64">
        <v>6.4098358585029658E-4</v>
      </c>
      <c r="H22" s="64">
        <v>-7.8407795579271689E-4</v>
      </c>
      <c r="I22" s="64">
        <v>1.2140757100453925E-4</v>
      </c>
      <c r="J22" s="64">
        <v>-2.6513425533425394E-4</v>
      </c>
      <c r="K22" s="64">
        <v>5.6917562865099747E-4</v>
      </c>
      <c r="L22" s="64">
        <v>-8.3027368255284006E-4</v>
      </c>
      <c r="M22" s="64">
        <v>-6.0433658621783515E-4</v>
      </c>
      <c r="N22" s="64">
        <v>-2.7480461775974963E-4</v>
      </c>
      <c r="O22" s="64">
        <v>5.9014969587822819E-5</v>
      </c>
      <c r="P22" s="64">
        <v>1.5626493991069967E-3</v>
      </c>
      <c r="Q22" s="64">
        <v>3.4363799600201084E-4</v>
      </c>
      <c r="R22" s="64">
        <v>-8.4811530582795669E-4</v>
      </c>
      <c r="S22" s="64">
        <v>-5.8618468248361477E-4</v>
      </c>
      <c r="T22" s="64">
        <v>7.2987928426893056E-4</v>
      </c>
      <c r="U22" s="64">
        <v>-1.5362922321791039E-3</v>
      </c>
      <c r="V22" s="64">
        <v>-2.9398641469791098E-4</v>
      </c>
      <c r="W22" s="64">
        <v>2.9741407760131011E-5</v>
      </c>
      <c r="X22" s="64">
        <v>-7.5915470596488177E-5</v>
      </c>
      <c r="Y22" s="64">
        <v>8.8067306139505419E-4</v>
      </c>
      <c r="Z22" s="64">
        <v>2.333222572348248E-5</v>
      </c>
      <c r="AA22" s="64">
        <v>2.1731355186860313E-4</v>
      </c>
      <c r="AB22" s="64">
        <v>1.5096803614780274E-3</v>
      </c>
      <c r="AC22" s="64">
        <v>-5.9254960844501436E-4</v>
      </c>
      <c r="AD22" s="64">
        <v>-6.747646471005897E-5</v>
      </c>
      <c r="AE22" s="64">
        <v>-3.5887975171577935E-4</v>
      </c>
      <c r="AF22" s="64">
        <v>-6.3585270982358111E-4</v>
      </c>
      <c r="AG22" s="64">
        <v>5.3612099038424788E-4</v>
      </c>
      <c r="AH22" s="64">
        <v>6.9930888180969042E-4</v>
      </c>
      <c r="AI22" s="64">
        <v>-6.2659112396468153E-4</v>
      </c>
      <c r="AJ22" s="64">
        <v>-8.5221052666284436E-5</v>
      </c>
      <c r="AK22" s="64">
        <v>9.1548545088571132E-4</v>
      </c>
      <c r="AL22" s="64">
        <v>-2.9538823373276291E-4</v>
      </c>
      <c r="AM22" s="64">
        <v>3.2662577787356817E-4</v>
      </c>
      <c r="AN22" s="64">
        <v>5.2183863634125416E-4</v>
      </c>
      <c r="AO22" s="64">
        <v>-1.6748307088331194E-3</v>
      </c>
      <c r="AP22" s="64">
        <v>-1.2050818369635508E-5</v>
      </c>
      <c r="AQ22" s="64">
        <v>-6.9159153136866269E-4</v>
      </c>
      <c r="AR22" s="64">
        <v>-6.0649916128319159E-4</v>
      </c>
      <c r="AS22" s="64">
        <v>-2.6825787387096955E-4</v>
      </c>
      <c r="AT22" s="64">
        <v>-4.2001883661924033E-4</v>
      </c>
      <c r="AU22" s="64">
        <v>8.288250421584209E-5</v>
      </c>
      <c r="AV22" s="64">
        <v>6.6734060400408524E-4</v>
      </c>
      <c r="AW22" s="64">
        <v>1.551088295332903E-4</v>
      </c>
      <c r="AX22" s="64">
        <v>1.1183793381139839E-3</v>
      </c>
      <c r="AY22" s="64">
        <v>3.4925416927134023E-4</v>
      </c>
      <c r="AZ22" s="64">
        <v>1.0512748709352593E-3</v>
      </c>
      <c r="BA22" s="64">
        <v>-1.3171771715003722E-3</v>
      </c>
      <c r="BB22" s="64">
        <v>-1.4461946370392109E-4</v>
      </c>
      <c r="BC22" s="64">
        <v>-2.984371831807997E-3</v>
      </c>
      <c r="BD22" s="64">
        <v>2.9346116699247027E-4</v>
      </c>
      <c r="BE22" s="64">
        <v>3.4754473464060354E-4</v>
      </c>
      <c r="BF22" s="64">
        <v>5.9493867715332271E-4</v>
      </c>
      <c r="BG22" s="64">
        <v>7.6290896136255171E-5</v>
      </c>
      <c r="BH22" s="64">
        <v>2.0098752610442361E-5</v>
      </c>
      <c r="BI22" s="64">
        <v>1.142647692027321E-4</v>
      </c>
      <c r="BJ22" s="64">
        <v>9.5264557574759046E-4</v>
      </c>
      <c r="BK22" s="64">
        <v>-5.4722547424257417E-4</v>
      </c>
      <c r="BL22" s="64">
        <v>7.4733792551695544E-4</v>
      </c>
      <c r="BM22" s="64">
        <v>-1.5303092825227349E-3</v>
      </c>
      <c r="BN22" s="64">
        <v>5.8513667602366759E-4</v>
      </c>
      <c r="BO22" s="64">
        <v>-4.2113326258730321E-4</v>
      </c>
      <c r="BP22" s="64">
        <v>-9.825705896593373E-5</v>
      </c>
      <c r="BQ22" s="64">
        <v>-4.1777149768740252E-4</v>
      </c>
      <c r="BR22" s="64">
        <v>7.5352829726971216E-4</v>
      </c>
      <c r="BS22" s="64">
        <v>4.8288870109436388E-5</v>
      </c>
      <c r="BT22" s="64">
        <v>2.4439504559703451E-4</v>
      </c>
      <c r="BU22" s="64">
        <v>-1.417968100381195E-4</v>
      </c>
      <c r="BV22" s="64">
        <v>4.2115050322322212E-3</v>
      </c>
      <c r="BW22" s="64">
        <v>-6.6493717226034921E-4</v>
      </c>
      <c r="BX22" s="64">
        <v>1.7190774987119184E-3</v>
      </c>
      <c r="BY22" s="64">
        <v>-2.8335838399203839E-3</v>
      </c>
      <c r="BZ22" s="64">
        <v>2.3356362099113959E-4</v>
      </c>
      <c r="CA22" s="64">
        <v>-2.0511592933039058E-3</v>
      </c>
      <c r="CB22" s="64">
        <v>9.6824019635954883E-4</v>
      </c>
      <c r="CC22" s="64">
        <v>-6.0110395730694766E-4</v>
      </c>
      <c r="CD22" s="64">
        <v>8.3010969404817558E-4</v>
      </c>
      <c r="CE22" s="64">
        <v>7.9744943274295821E-4</v>
      </c>
      <c r="CF22" s="64">
        <v>-1.6106300712726007E-4</v>
      </c>
      <c r="CG22" s="64">
        <v>-1.4719341055384749E-3</v>
      </c>
      <c r="CH22" s="64">
        <v>3.6144615614155384E-3</v>
      </c>
      <c r="CI22" s="64">
        <v>-1.197875793080172E-3</v>
      </c>
      <c r="CJ22" s="64">
        <v>1.8030382157627756E-3</v>
      </c>
      <c r="CK22" s="64">
        <v>-3.8567711106390901E-3</v>
      </c>
      <c r="CL22" s="64">
        <v>6.9276785645677741E-4</v>
      </c>
      <c r="CM22" s="64">
        <v>-3.421597984851088E-3</v>
      </c>
      <c r="CN22" s="64">
        <v>1.0678114512572279E-3</v>
      </c>
      <c r="CO22" s="64">
        <v>1.665355456144102E-4</v>
      </c>
      <c r="CP22" s="64">
        <v>8.5793562571812032E-4</v>
      </c>
      <c r="CQ22" s="64">
        <v>-3.5182192643867793E-4</v>
      </c>
      <c r="CR22" s="64">
        <v>4.4631387935623046E-4</v>
      </c>
      <c r="CS22" s="64">
        <v>-5.6956374881367289E-4</v>
      </c>
      <c r="CT22" s="64">
        <v>3.2381392621672056E-3</v>
      </c>
      <c r="CU22" s="64">
        <v>-1.0136574038737134E-3</v>
      </c>
      <c r="CV22" s="64">
        <v>4.093857491945796E-3</v>
      </c>
      <c r="CW22" s="64">
        <v>-7.0937415970623308E-3</v>
      </c>
      <c r="CX22" s="64">
        <v>-1.578313798760167E-4</v>
      </c>
      <c r="CY22" s="64">
        <v>-5.2607333137529855E-3</v>
      </c>
      <c r="CZ22" s="64">
        <v>4.5096907888275695E-4</v>
      </c>
      <c r="DA22" s="64">
        <v>-5.0489404577780395E-4</v>
      </c>
      <c r="DB22" s="64">
        <v>5.6577893777731703E-4</v>
      </c>
      <c r="DC22" s="64">
        <v>-4.0417377291671608E-3</v>
      </c>
      <c r="DD22" s="64">
        <v>-4.6747708098606733E-3</v>
      </c>
      <c r="DE22" s="64">
        <v>9.7925592972649689E-3</v>
      </c>
      <c r="DF22" s="64">
        <v>5.2022986651409919E-3</v>
      </c>
      <c r="DG22" s="64">
        <v>3.7145157741154122E-3</v>
      </c>
      <c r="DH22" s="64">
        <v>4.2497281677909005E-3</v>
      </c>
      <c r="DI22" s="48"/>
      <c r="DJ22" s="48"/>
      <c r="DK22" s="48"/>
      <c r="DL22" s="48"/>
      <c r="DM22" s="48"/>
      <c r="DN22" s="48"/>
      <c r="DO22" s="65">
        <v>-5.7366023152427559E-5</v>
      </c>
      <c r="DP22" s="65">
        <v>2.2479927578977765E-5</v>
      </c>
      <c r="DQ22" s="65">
        <v>1.0640653546811762E-4</v>
      </c>
      <c r="DR22" s="65">
        <v>-7.3554784368878856E-6</v>
      </c>
      <c r="DS22" s="65">
        <v>-5.2020435852506708E-5</v>
      </c>
      <c r="DT22" s="65">
        <v>2.8598841579863254E-4</v>
      </c>
      <c r="DU22" s="65">
        <v>3.3769565159769144E-5</v>
      </c>
      <c r="DV22" s="65">
        <v>-9.4843483265605322E-5</v>
      </c>
      <c r="DW22" s="65">
        <v>-2.7972992872560276E-4</v>
      </c>
      <c r="DX22" s="65">
        <v>3.9843077995818099E-3</v>
      </c>
    </row>
    <row r="23" spans="2:128" ht="20.25" customHeight="1" x14ac:dyDescent="0.3">
      <c r="B23" s="66" t="s">
        <v>85</v>
      </c>
      <c r="C23" s="67">
        <v>-6.3057073315886392E-5</v>
      </c>
      <c r="D23" s="67">
        <v>6.1021119675674917E-4</v>
      </c>
      <c r="E23" s="67">
        <v>-5.5830699424497254E-5</v>
      </c>
      <c r="F23" s="67">
        <v>-1.3880242830177636E-4</v>
      </c>
      <c r="G23" s="67">
        <v>2.7882189826633486E-4</v>
      </c>
      <c r="H23" s="67">
        <v>-3.2580293448936093E-4</v>
      </c>
      <c r="I23" s="67">
        <v>3.402065153212952E-5</v>
      </c>
      <c r="J23" s="67">
        <v>-1.0528459930603251E-4</v>
      </c>
      <c r="K23" s="67">
        <v>2.312967619517714E-4</v>
      </c>
      <c r="L23" s="67">
        <v>-3.5204227144480793E-4</v>
      </c>
      <c r="M23" s="67">
        <v>-2.1238669863787862E-4</v>
      </c>
      <c r="N23" s="67">
        <v>-1.8705745210556568E-4</v>
      </c>
      <c r="O23" s="67">
        <v>1.8736211746528397E-5</v>
      </c>
      <c r="P23" s="67">
        <v>7.0420072903010222E-4</v>
      </c>
      <c r="Q23" s="67">
        <v>1.4969759316696418E-4</v>
      </c>
      <c r="R23" s="67">
        <v>-3.5280193273945493E-4</v>
      </c>
      <c r="S23" s="67">
        <v>-2.5874566738637306E-4</v>
      </c>
      <c r="T23" s="67">
        <v>3.2166397634791899E-4</v>
      </c>
      <c r="U23" s="67">
        <v>-6.5839996837224746E-4</v>
      </c>
      <c r="V23" s="67">
        <v>-1.233547652492728E-4</v>
      </c>
      <c r="W23" s="67">
        <v>5.5680449868589221E-6</v>
      </c>
      <c r="X23" s="67">
        <v>-2.9768518853390269E-5</v>
      </c>
      <c r="Y23" s="67">
        <v>4.0895887301739542E-4</v>
      </c>
      <c r="Z23" s="67">
        <v>-4.7856442855875869E-5</v>
      </c>
      <c r="AA23" s="67">
        <v>9.0250049139761757E-5</v>
      </c>
      <c r="AB23" s="67">
        <v>7.3362587041936322E-4</v>
      </c>
      <c r="AC23" s="67">
        <v>-2.7765082416686404E-4</v>
      </c>
      <c r="AD23" s="67">
        <v>2.9728681827378978E-7</v>
      </c>
      <c r="AE23" s="67">
        <v>-1.6650012503149902E-4</v>
      </c>
      <c r="AF23" s="67">
        <v>-2.9673684050035565E-4</v>
      </c>
      <c r="AG23" s="67">
        <v>2.6818491540914202E-4</v>
      </c>
      <c r="AH23" s="67">
        <v>3.2372215854237218E-4</v>
      </c>
      <c r="AI23" s="67">
        <v>-2.8650308860322937E-4</v>
      </c>
      <c r="AJ23" s="67">
        <v>-3.2950895145988923E-5</v>
      </c>
      <c r="AK23" s="67">
        <v>3.8720124485314145E-4</v>
      </c>
      <c r="AL23" s="67">
        <v>-1.7119694748590764E-4</v>
      </c>
      <c r="AM23" s="67">
        <v>1.3015584096232047E-4</v>
      </c>
      <c r="AN23" s="67">
        <v>1.8412692003133557E-4</v>
      </c>
      <c r="AO23" s="67">
        <v>-7.5747410808157944E-4</v>
      </c>
      <c r="AP23" s="67">
        <v>3.6360792485368165E-5</v>
      </c>
      <c r="AQ23" s="67">
        <v>-3.3137999728094503E-4</v>
      </c>
      <c r="AR23" s="67">
        <v>-2.5010375378609062E-4</v>
      </c>
      <c r="AS23" s="67">
        <v>-9.8906275736831972E-5</v>
      </c>
      <c r="AT23" s="67">
        <v>-1.8169712000171145E-4</v>
      </c>
      <c r="AU23" s="67">
        <v>5.0058299729593969E-5</v>
      </c>
      <c r="AV23" s="67">
        <v>3.0707082151515408E-4</v>
      </c>
      <c r="AW23" s="67">
        <v>1.0773021867027666E-5</v>
      </c>
      <c r="AX23" s="67">
        <v>5.2249656335390249E-4</v>
      </c>
      <c r="AY23" s="67">
        <v>9.9138063555548328E-5</v>
      </c>
      <c r="AZ23" s="67">
        <v>5.243956555360807E-4</v>
      </c>
      <c r="BA23" s="67">
        <v>-5.8871596569387563E-4</v>
      </c>
      <c r="BB23" s="67">
        <v>-2.8083869172301767E-5</v>
      </c>
      <c r="BC23" s="67">
        <v>-1.2878776635169009E-3</v>
      </c>
      <c r="BD23" s="67">
        <v>1.6935675487195212E-4</v>
      </c>
      <c r="BE23" s="67">
        <v>1.8477782039449941E-4</v>
      </c>
      <c r="BF23" s="67">
        <v>3.138209217428134E-4</v>
      </c>
      <c r="BG23" s="67">
        <v>5.8995140762574394E-5</v>
      </c>
      <c r="BH23" s="67">
        <v>-1.3230498592475826E-5</v>
      </c>
      <c r="BI23" s="67">
        <v>-8.8732229531318652E-5</v>
      </c>
      <c r="BJ23" s="67">
        <v>4.6494541329611394E-4</v>
      </c>
      <c r="BK23" s="67">
        <v>-3.3357279972912046E-4</v>
      </c>
      <c r="BL23" s="67">
        <v>3.8498247680696096E-4</v>
      </c>
      <c r="BM23" s="67">
        <v>-7.2647465032793512E-4</v>
      </c>
      <c r="BN23" s="67">
        <v>3.1622189855395888E-4</v>
      </c>
      <c r="BO23" s="67">
        <v>-7.763584303410731E-5</v>
      </c>
      <c r="BP23" s="67">
        <v>-3.5633284011349353E-5</v>
      </c>
      <c r="BQ23" s="67">
        <v>-1.7688718745834109E-4</v>
      </c>
      <c r="BR23" s="67">
        <v>4.0937689812725608E-4</v>
      </c>
      <c r="BS23" s="67">
        <v>5.9814494590471057E-5</v>
      </c>
      <c r="BT23" s="67">
        <v>7.4191941539680784E-5</v>
      </c>
      <c r="BU23" s="67">
        <v>-2.8047238043493739E-4</v>
      </c>
      <c r="BV23" s="67">
        <v>2.0012600061007912E-3</v>
      </c>
      <c r="BW23" s="67">
        <v>-4.3743431330012239E-4</v>
      </c>
      <c r="BX23" s="67">
        <v>1.0040734788836492E-3</v>
      </c>
      <c r="BY23" s="67">
        <v>-1.4977634375374915E-3</v>
      </c>
      <c r="BZ23" s="67">
        <v>1.3109032611424709E-4</v>
      </c>
      <c r="CA23" s="67">
        <v>-7.8687481747885535E-4</v>
      </c>
      <c r="CB23" s="67">
        <v>4.880657037464875E-4</v>
      </c>
      <c r="CC23" s="67">
        <v>-2.5361089071962439E-4</v>
      </c>
      <c r="CD23" s="67">
        <v>4.2716467293768545E-4</v>
      </c>
      <c r="CE23" s="67">
        <v>4.6732707114638394E-4</v>
      </c>
      <c r="CF23" s="67">
        <v>-1.4931683599284096E-4</v>
      </c>
      <c r="CG23" s="67">
        <v>-1.0234007285826463E-3</v>
      </c>
      <c r="CH23" s="67">
        <v>1.7928669960143306E-3</v>
      </c>
      <c r="CI23" s="67">
        <v>-8.1689499208703609E-4</v>
      </c>
      <c r="CJ23" s="67">
        <v>1.2352320614492651E-3</v>
      </c>
      <c r="CK23" s="67">
        <v>-2.0961799969244632E-3</v>
      </c>
      <c r="CL23" s="67">
        <v>2.8319398193166201E-4</v>
      </c>
      <c r="CM23" s="67">
        <v>-1.5604564116807884E-3</v>
      </c>
      <c r="CN23" s="67">
        <v>6.8112633701300496E-4</v>
      </c>
      <c r="CO23" s="67">
        <v>2.1905845470593377E-4</v>
      </c>
      <c r="CP23" s="67">
        <v>3.4508861609894304E-4</v>
      </c>
      <c r="CQ23" s="67">
        <v>-1.9109651649795723E-4</v>
      </c>
      <c r="CR23" s="67">
        <v>5.3022812432912403E-5</v>
      </c>
      <c r="CS23" s="67">
        <v>-7.0529801166074879E-4</v>
      </c>
      <c r="CT23" s="67">
        <v>1.6850029496069396E-3</v>
      </c>
      <c r="CU23" s="67">
        <v>-1.5455895470894987E-3</v>
      </c>
      <c r="CV23" s="67">
        <v>2.2601417389280787E-3</v>
      </c>
      <c r="CW23" s="67">
        <v>-3.6556489682058046E-3</v>
      </c>
      <c r="CX23" s="67">
        <v>-1.9111814149874728E-4</v>
      </c>
      <c r="CY23" s="67">
        <v>-3.0356901278966175E-3</v>
      </c>
      <c r="CZ23" s="67">
        <v>-9.4383651602303331E-5</v>
      </c>
      <c r="DA23" s="67">
        <v>-7.4859256639181471E-4</v>
      </c>
      <c r="DB23" s="67">
        <v>-1.8686978346171834E-5</v>
      </c>
      <c r="DC23" s="67">
        <v>-2.7429328546672016E-3</v>
      </c>
      <c r="DD23" s="67">
        <v>-2.9910604102946214E-3</v>
      </c>
      <c r="DE23" s="67">
        <v>3.3543092590482271E-3</v>
      </c>
      <c r="DF23" s="67">
        <v>1.565516314655957E-3</v>
      </c>
      <c r="DG23" s="67">
        <v>1.0256855763102202E-3</v>
      </c>
      <c r="DH23" s="67">
        <v>6.8087792979509842E-4</v>
      </c>
      <c r="DI23" s="48"/>
      <c r="DJ23" s="48"/>
      <c r="DK23" s="48"/>
      <c r="DL23" s="48"/>
      <c r="DM23" s="48"/>
      <c r="DN23" s="48"/>
      <c r="DO23" s="68">
        <v>-2.3692763118421389E-5</v>
      </c>
      <c r="DP23" s="68">
        <v>1.1458158798216544E-5</v>
      </c>
      <c r="DQ23" s="68">
        <v>4.9303823800528335E-5</v>
      </c>
      <c r="DR23" s="68">
        <v>-1.002368007851917E-5</v>
      </c>
      <c r="DS23" s="68">
        <v>-2.0864424556066297E-5</v>
      </c>
      <c r="DT23" s="68">
        <v>1.355528361488556E-4</v>
      </c>
      <c r="DU23" s="68">
        <v>1.5380579779566972E-5</v>
      </c>
      <c r="DV23" s="68">
        <v>-7.2169768819962954E-5</v>
      </c>
      <c r="DW23" s="68">
        <v>-6.720038640141146E-4</v>
      </c>
      <c r="DX23" s="68">
        <v>8.5206209945010158E-4</v>
      </c>
    </row>
    <row r="24" spans="2:128" ht="20.25" customHeight="1" x14ac:dyDescent="0.3">
      <c r="B24" s="63" t="s">
        <v>52</v>
      </c>
      <c r="C24" s="64">
        <v>-2.5124036614143641E-5</v>
      </c>
      <c r="D24" s="64">
        <v>1.5348323092689853E-5</v>
      </c>
      <c r="E24" s="64">
        <v>-6.8650226092925593E-5</v>
      </c>
      <c r="F24" s="64">
        <v>-6.1030240088300047E-5</v>
      </c>
      <c r="G24" s="64">
        <v>-4.3960557628119901E-5</v>
      </c>
      <c r="H24" s="64">
        <v>1.7985911549667222E-5</v>
      </c>
      <c r="I24" s="64">
        <v>1.9768439616596467E-5</v>
      </c>
      <c r="J24" s="64">
        <v>1.7797050674284165E-5</v>
      </c>
      <c r="K24" s="64">
        <v>-1.7104002168921717E-5</v>
      </c>
      <c r="L24" s="64">
        <v>1.0711763143222974E-4</v>
      </c>
      <c r="M24" s="64">
        <v>-1.0655373473111851E-5</v>
      </c>
      <c r="N24" s="64">
        <v>1.7915122582312648E-5</v>
      </c>
      <c r="O24" s="64">
        <v>2.2984493861066824E-5</v>
      </c>
      <c r="P24" s="64">
        <v>-1.8444806924589052E-5</v>
      </c>
      <c r="Q24" s="64">
        <v>9.422890101529191E-6</v>
      </c>
      <c r="R24" s="64">
        <v>-6.1813725332426905E-5</v>
      </c>
      <c r="S24" s="64">
        <v>-1.0375948248741995E-4</v>
      </c>
      <c r="T24" s="64">
        <v>-8.7501422906255399E-6</v>
      </c>
      <c r="U24" s="64">
        <v>-5.960959221007478E-6</v>
      </c>
      <c r="V24" s="64">
        <v>3.1225835286807779E-5</v>
      </c>
      <c r="W24" s="64">
        <v>-9.7802268921309832E-6</v>
      </c>
      <c r="X24" s="64">
        <v>1.8660173077367226E-4</v>
      </c>
      <c r="Y24" s="64">
        <v>-6.9069008249322827E-5</v>
      </c>
      <c r="Z24" s="64">
        <v>2.611426626653035E-5</v>
      </c>
      <c r="AA24" s="64">
        <v>1.1278635822686844E-4</v>
      </c>
      <c r="AB24" s="64">
        <v>-1.1699403191733904E-4</v>
      </c>
      <c r="AC24" s="64">
        <v>5.0862414276098278E-5</v>
      </c>
      <c r="AD24" s="64">
        <v>-9.1650849690427805E-5</v>
      </c>
      <c r="AE24" s="64">
        <v>2.0554401085504104E-4</v>
      </c>
      <c r="AF24" s="64">
        <v>-1.7329408157662485E-4</v>
      </c>
      <c r="AG24" s="64">
        <v>-2.5990722012525502E-4</v>
      </c>
      <c r="AH24" s="64">
        <v>3.1228351194734216E-5</v>
      </c>
      <c r="AI24" s="64">
        <v>-1.4848887353702267E-4</v>
      </c>
      <c r="AJ24" s="64">
        <v>7.5030745929094422E-4</v>
      </c>
      <c r="AK24" s="64">
        <v>-1.2880592784592082E-4</v>
      </c>
      <c r="AL24" s="64">
        <v>-6.6576134665652376E-5</v>
      </c>
      <c r="AM24" s="64">
        <v>4.0142757229411075E-5</v>
      </c>
      <c r="AN24" s="64">
        <v>-4.8349838793804167E-4</v>
      </c>
      <c r="AO24" s="64">
        <v>7.3605073187765768E-5</v>
      </c>
      <c r="AP24" s="64">
        <v>1.6128918507196666E-4</v>
      </c>
      <c r="AQ24" s="64">
        <v>-1.462981248088191E-4</v>
      </c>
      <c r="AR24" s="64">
        <v>4.719686079388552E-4</v>
      </c>
      <c r="AS24" s="64">
        <v>-9.861151551904257E-5</v>
      </c>
      <c r="AT24" s="64">
        <v>1.7748778217696604E-4</v>
      </c>
      <c r="AU24" s="64">
        <v>1.9815121929056545E-4</v>
      </c>
      <c r="AV24" s="64">
        <v>1.2321779587549653E-3</v>
      </c>
      <c r="AW24" s="64">
        <v>2.4166021752369815E-4</v>
      </c>
      <c r="AX24" s="64">
        <v>2.291981106923302E-4</v>
      </c>
      <c r="AY24" s="64">
        <v>4.6682602938585838E-4</v>
      </c>
      <c r="AZ24" s="64">
        <v>-9.9426936925117726E-4</v>
      </c>
      <c r="BA24" s="64">
        <v>-4.4986869075558378E-4</v>
      </c>
      <c r="BB24" s="64">
        <v>1.7606916767221037E-5</v>
      </c>
      <c r="BC24" s="64">
        <v>-2.5831833339573507E-4</v>
      </c>
      <c r="BD24" s="64">
        <v>-1.7661333533036672E-4</v>
      </c>
      <c r="BE24" s="64">
        <v>3.6217383516468082E-4</v>
      </c>
      <c r="BF24" s="64">
        <v>5.5151403070663463E-5</v>
      </c>
      <c r="BG24" s="64">
        <v>2.3566929224694277E-4</v>
      </c>
      <c r="BH24" s="64">
        <v>1.4332240332211033E-3</v>
      </c>
      <c r="BI24" s="64">
        <v>7.5184514328685559E-4</v>
      </c>
      <c r="BJ24" s="64">
        <v>5.3428817891476577E-4</v>
      </c>
      <c r="BK24" s="64">
        <v>7.2424523231684468E-4</v>
      </c>
      <c r="BL24" s="64">
        <v>-1.5962276801350095E-3</v>
      </c>
      <c r="BM24" s="64">
        <v>-1.0521851318928688E-3</v>
      </c>
      <c r="BN24" s="64">
        <v>-9.879267480761289E-5</v>
      </c>
      <c r="BO24" s="64">
        <v>-5.2134372983636545E-4</v>
      </c>
      <c r="BP24" s="64">
        <v>-2.3066140312155703E-4</v>
      </c>
      <c r="BQ24" s="64">
        <v>9.5527787890015148E-5</v>
      </c>
      <c r="BR24" s="64">
        <v>-1.4708968119203636E-4</v>
      </c>
      <c r="BS24" s="64">
        <v>4.718818542366332E-4</v>
      </c>
      <c r="BT24" s="64">
        <v>1.6127655047109002E-3</v>
      </c>
      <c r="BU24" s="64">
        <v>1.1191365793385977E-3</v>
      </c>
      <c r="BV24" s="64">
        <v>1.6375376512873796E-3</v>
      </c>
      <c r="BW24" s="64">
        <v>1.4120579708654102E-3</v>
      </c>
      <c r="BX24" s="64">
        <v>-2.6836650032523446E-3</v>
      </c>
      <c r="BY24" s="64">
        <v>-3.2753514123172733E-3</v>
      </c>
      <c r="BZ24" s="64">
        <v>1.4440173195784389E-4</v>
      </c>
      <c r="CA24" s="64">
        <v>-1.1998300676648865E-3</v>
      </c>
      <c r="CB24" s="64">
        <v>-3.591875682980028E-4</v>
      </c>
      <c r="CC24" s="64">
        <v>4.2516493031041769E-4</v>
      </c>
      <c r="CD24" s="64">
        <v>1.9553077902489946E-4</v>
      </c>
      <c r="CE24" s="64">
        <v>9.5935849034667342E-4</v>
      </c>
      <c r="CF24" s="64">
        <v>1.553022784231306E-3</v>
      </c>
      <c r="CG24" s="64">
        <v>1.7883495287751572E-3</v>
      </c>
      <c r="CH24" s="64">
        <v>2.873113848260056E-3</v>
      </c>
      <c r="CI24" s="64">
        <v>1.586331937995622E-3</v>
      </c>
      <c r="CJ24" s="64">
        <v>-2.9316813263714492E-3</v>
      </c>
      <c r="CK24" s="64">
        <v>-5.7446683256954234E-3</v>
      </c>
      <c r="CL24" s="64">
        <v>5.2482853652313644E-4</v>
      </c>
      <c r="CM24" s="64">
        <v>-4.0549303559056504E-4</v>
      </c>
      <c r="CN24" s="64">
        <v>-6.4614382463268338E-4</v>
      </c>
      <c r="CO24" s="64">
        <v>-9.6232293987630335E-4</v>
      </c>
      <c r="CP24" s="64">
        <v>1.5120448505490103E-5</v>
      </c>
      <c r="CQ24" s="64">
        <v>1.2128460469928992E-3</v>
      </c>
      <c r="CR24" s="64">
        <v>2.539064223387566E-3</v>
      </c>
      <c r="CS24" s="64">
        <v>2.5694225650161329E-3</v>
      </c>
      <c r="CT24" s="64">
        <v>3.5657182822161904E-3</v>
      </c>
      <c r="CU24" s="64">
        <v>1.7984530268759791E-3</v>
      </c>
      <c r="CV24" s="64">
        <v>-3.7129194008800326E-3</v>
      </c>
      <c r="CW24" s="64">
        <v>-8.7855830807113122E-3</v>
      </c>
      <c r="CX24" s="64">
        <v>9.1402437962684324E-4</v>
      </c>
      <c r="CY24" s="64">
        <v>-1.0851504443648574E-3</v>
      </c>
      <c r="CZ24" s="64">
        <v>1.1393986645680254E-3</v>
      </c>
      <c r="DA24" s="64">
        <v>1.262554040604158E-5</v>
      </c>
      <c r="DB24" s="64">
        <v>2.1850914235963526E-3</v>
      </c>
      <c r="DC24" s="64">
        <v>1.7852518179395371E-3</v>
      </c>
      <c r="DD24" s="64">
        <v>3.6512767224041731E-3</v>
      </c>
      <c r="DE24" s="64">
        <v>2.017818229578916E-3</v>
      </c>
      <c r="DF24" s="64">
        <v>1.8772857249382824E-3</v>
      </c>
      <c r="DG24" s="64">
        <v>7.9432250419564365E-3</v>
      </c>
      <c r="DH24" s="64">
        <v>-3.625774022269046E-3</v>
      </c>
      <c r="DI24" s="48"/>
      <c r="DJ24" s="48"/>
      <c r="DK24" s="48"/>
      <c r="DL24" s="48"/>
      <c r="DM24" s="48"/>
      <c r="DN24" s="48"/>
      <c r="DO24" s="65">
        <v>-2.7085192546572046E-6</v>
      </c>
      <c r="DP24" s="65">
        <v>3.2077827327725572E-7</v>
      </c>
      <c r="DQ24" s="65">
        <v>1.5406953194574413E-5</v>
      </c>
      <c r="DR24" s="65">
        <v>1.654678355540451E-4</v>
      </c>
      <c r="DS24" s="65">
        <v>1.5537067744775257E-4</v>
      </c>
      <c r="DT24" s="65">
        <v>1.7551116381220311E-4</v>
      </c>
      <c r="DU24" s="65">
        <v>1.9535875410814363E-4</v>
      </c>
      <c r="DV24" s="65">
        <v>1.4688880813973348E-4</v>
      </c>
      <c r="DW24" s="65">
        <v>1.534005261500937E-4</v>
      </c>
      <c r="DX24" s="65">
        <v>2.1977759976501421E-3</v>
      </c>
    </row>
    <row r="25" spans="2:128" ht="20.25" customHeight="1" x14ac:dyDescent="0.3">
      <c r="B25" s="63" t="s">
        <v>98</v>
      </c>
      <c r="C25" s="64">
        <v>1.6584997028168402E-5</v>
      </c>
      <c r="D25" s="64">
        <v>2.1313811370715641E-5</v>
      </c>
      <c r="E25" s="64">
        <v>-2.7356973361980508E-5</v>
      </c>
      <c r="F25" s="64">
        <v>-7.29437235157393E-5</v>
      </c>
      <c r="G25" s="64">
        <v>1.6934980905003449E-4</v>
      </c>
      <c r="H25" s="64">
        <v>-7.4730315046123152E-5</v>
      </c>
      <c r="I25" s="64">
        <v>-7.9090504020440378E-6</v>
      </c>
      <c r="J25" s="64">
        <v>-7.3910522354614372E-6</v>
      </c>
      <c r="K25" s="64">
        <v>-1.0496146827654318E-4</v>
      </c>
      <c r="L25" s="64">
        <v>2.8912054623742023E-5</v>
      </c>
      <c r="M25" s="64">
        <v>4.1093004220282836E-5</v>
      </c>
      <c r="N25" s="64">
        <v>4.9013307797496353E-5</v>
      </c>
      <c r="O25" s="64">
        <v>4.2023086868958615E-5</v>
      </c>
      <c r="P25" s="64">
        <v>5.7414513678910595E-5</v>
      </c>
      <c r="Q25" s="64">
        <v>-4.9473782857689663E-5</v>
      </c>
      <c r="R25" s="64">
        <v>-1.4112629034446211E-4</v>
      </c>
      <c r="S25" s="64">
        <v>1.9017526564391041E-4</v>
      </c>
      <c r="T25" s="64">
        <v>-1.2142888129818008E-4</v>
      </c>
      <c r="U25" s="64">
        <v>-4.5409693189002454E-6</v>
      </c>
      <c r="V25" s="64">
        <v>1.1567643465326682E-5</v>
      </c>
      <c r="W25" s="64">
        <v>-1.2747249484590384E-4</v>
      </c>
      <c r="X25" s="64">
        <v>4.9015407631136654E-5</v>
      </c>
      <c r="Y25" s="64">
        <v>7.4743989917358533E-5</v>
      </c>
      <c r="Z25" s="64">
        <v>8.5889274247019642E-5</v>
      </c>
      <c r="AA25" s="64">
        <v>7.3415460720926973E-5</v>
      </c>
      <c r="AB25" s="64">
        <v>9.5462703886717293E-5</v>
      </c>
      <c r="AC25" s="64">
        <v>-7.659784224156585E-5</v>
      </c>
      <c r="AD25" s="64">
        <v>-2.5278436320119724E-4</v>
      </c>
      <c r="AE25" s="64">
        <v>2.3879004831117712E-4</v>
      </c>
      <c r="AF25" s="64">
        <v>2.635254969676204E-4</v>
      </c>
      <c r="AG25" s="64">
        <v>-6.3353189860837489E-6</v>
      </c>
      <c r="AH25" s="64">
        <v>2.485102309288667E-4</v>
      </c>
      <c r="AI25" s="64">
        <v>1.5688548004777481E-4</v>
      </c>
      <c r="AJ25" s="64">
        <v>1.6630489141089555E-4</v>
      </c>
      <c r="AK25" s="64">
        <v>9.9219928582527928E-5</v>
      </c>
      <c r="AL25" s="64">
        <v>1.2601318326921351E-4</v>
      </c>
      <c r="AM25" s="64">
        <v>1.6598951671076279E-4</v>
      </c>
      <c r="AN25" s="64">
        <v>1.2359529064620567E-4</v>
      </c>
      <c r="AO25" s="64">
        <v>7.5627441531667117E-5</v>
      </c>
      <c r="AP25" s="64">
        <v>-2.937757543260977E-4</v>
      </c>
      <c r="AQ25" s="64">
        <v>2.3265142043360498E-4</v>
      </c>
      <c r="AR25" s="64">
        <v>-2.4403653210602894E-4</v>
      </c>
      <c r="AS25" s="64">
        <v>-7.3989571390153941E-5</v>
      </c>
      <c r="AT25" s="64">
        <v>-1.027925541969843E-4</v>
      </c>
      <c r="AU25" s="64">
        <v>-7.8050419788699976E-5</v>
      </c>
      <c r="AV25" s="64">
        <v>3.4762989566172742E-4</v>
      </c>
      <c r="AW25" s="64">
        <v>1.8487102939857003E-4</v>
      </c>
      <c r="AX25" s="64">
        <v>2.3702006768067108E-4</v>
      </c>
      <c r="AY25" s="64">
        <v>1.2731130642751332E-4</v>
      </c>
      <c r="AZ25" s="64">
        <v>2.1292714540921409E-4</v>
      </c>
      <c r="BA25" s="64">
        <v>-7.2284075813833226E-5</v>
      </c>
      <c r="BB25" s="64">
        <v>-7.0059766204155771E-4</v>
      </c>
      <c r="BC25" s="64">
        <v>5.1064339670414682E-4</v>
      </c>
      <c r="BD25" s="64">
        <v>-3.3748016002943526E-4</v>
      </c>
      <c r="BE25" s="64">
        <v>-2.7402290971501042E-4</v>
      </c>
      <c r="BF25" s="64">
        <v>-7.9767821838938602E-5</v>
      </c>
      <c r="BG25" s="64">
        <v>5.1330380816350107E-4</v>
      </c>
      <c r="BH25" s="64">
        <v>9.0414473825828345E-4</v>
      </c>
      <c r="BI25" s="64">
        <v>4.0742240041713451E-4</v>
      </c>
      <c r="BJ25" s="64">
        <v>3.8394346731607243E-4</v>
      </c>
      <c r="BK25" s="64">
        <v>1.4249264500465486E-4</v>
      </c>
      <c r="BL25" s="64">
        <v>3.3548904260971568E-4</v>
      </c>
      <c r="BM25" s="64">
        <v>-1.9201370972443677E-5</v>
      </c>
      <c r="BN25" s="64">
        <v>-9.5562850370634056E-4</v>
      </c>
      <c r="BO25" s="64">
        <v>7.4617832580514687E-4</v>
      </c>
      <c r="BP25" s="64">
        <v>-6.6701387127354739E-4</v>
      </c>
      <c r="BQ25" s="64">
        <v>-4.3737965353063402E-4</v>
      </c>
      <c r="BR25" s="64">
        <v>8.0272565956907016E-4</v>
      </c>
      <c r="BS25" s="64">
        <v>7.0422458156027545E-5</v>
      </c>
      <c r="BT25" s="64">
        <v>1.9416466532240495E-3</v>
      </c>
      <c r="BU25" s="64">
        <v>5.1574552814481756E-4</v>
      </c>
      <c r="BV25" s="64">
        <v>-4.3520507385985674E-5</v>
      </c>
      <c r="BW25" s="64">
        <v>3.3327055494813962E-4</v>
      </c>
      <c r="BX25" s="64">
        <v>5.6893631682242152E-4</v>
      </c>
      <c r="BY25" s="64">
        <v>-7.2054636520424431E-4</v>
      </c>
      <c r="BZ25" s="64">
        <v>-2.0998820135798013E-3</v>
      </c>
      <c r="CA25" s="64">
        <v>1.334100689846407E-3</v>
      </c>
      <c r="CB25" s="64">
        <v>-1.0792919692168557E-3</v>
      </c>
      <c r="CC25" s="64">
        <v>-6.1604617524513294E-4</v>
      </c>
      <c r="CD25" s="64">
        <v>-7.4813669055062704E-4</v>
      </c>
      <c r="CE25" s="64">
        <v>3.153147093060138E-4</v>
      </c>
      <c r="CF25" s="64">
        <v>3.974827648514756E-3</v>
      </c>
      <c r="CG25" s="64">
        <v>1.1519474121326478E-3</v>
      </c>
      <c r="CH25" s="64">
        <v>5.992598568440588E-4</v>
      </c>
      <c r="CI25" s="64">
        <v>2.0034086783986549E-3</v>
      </c>
      <c r="CJ25" s="64">
        <v>1.2299461274374313E-3</v>
      </c>
      <c r="CK25" s="64">
        <v>-1.7122512400193912E-3</v>
      </c>
      <c r="CL25" s="64">
        <v>8.9911667048903077E-4</v>
      </c>
      <c r="CM25" s="64">
        <v>2.3532621526021202E-3</v>
      </c>
      <c r="CN25" s="64">
        <v>-8.4534036602723628E-4</v>
      </c>
      <c r="CO25" s="64">
        <v>1.202948300013551E-3</v>
      </c>
      <c r="CP25" s="64">
        <v>-2.0608764069072194E-3</v>
      </c>
      <c r="CQ25" s="64">
        <v>2.0976052174792592E-4</v>
      </c>
      <c r="CR25" s="64">
        <v>4.2169520130979077E-3</v>
      </c>
      <c r="CS25" s="64">
        <v>1.6273271864175598E-3</v>
      </c>
      <c r="CT25" s="64">
        <v>1.079049530804177E-3</v>
      </c>
      <c r="CU25" s="64">
        <v>2.5282724795312461E-3</v>
      </c>
      <c r="CV25" s="64">
        <v>1.0806117526711567E-3</v>
      </c>
      <c r="CW25" s="64">
        <v>-2.6437797978730027E-3</v>
      </c>
      <c r="CX25" s="64">
        <v>2.7082747206332858E-3</v>
      </c>
      <c r="CY25" s="64">
        <v>-3.1186448284320489E-3</v>
      </c>
      <c r="CZ25" s="64">
        <v>3.3067024844006809E-3</v>
      </c>
      <c r="DA25" s="64">
        <v>1.0280220773362103E-4</v>
      </c>
      <c r="DB25" s="64">
        <v>-9.2199855909942396E-3</v>
      </c>
      <c r="DC25" s="64">
        <v>2.0203513011800567E-3</v>
      </c>
      <c r="DD25" s="64">
        <v>8.3705591800824486E-3</v>
      </c>
      <c r="DE25" s="64">
        <v>4.1321951056083606E-4</v>
      </c>
      <c r="DF25" s="64">
        <v>2.5597098392180495E-3</v>
      </c>
      <c r="DG25" s="64">
        <v>-8.0349630919818171E-4</v>
      </c>
      <c r="DH25" s="64">
        <v>2.6797382183740837E-3</v>
      </c>
      <c r="DI25" s="48"/>
      <c r="DJ25" s="48"/>
      <c r="DK25" s="48"/>
      <c r="DL25" s="48"/>
      <c r="DM25" s="48"/>
      <c r="DN25" s="48"/>
      <c r="DO25" s="65">
        <v>3.7885843988672008E-6</v>
      </c>
      <c r="DP25" s="65">
        <v>5.0920602672199777E-6</v>
      </c>
      <c r="DQ25" s="65">
        <v>9.432715366863853E-5</v>
      </c>
      <c r="DR25" s="65">
        <v>4.6198071724123935E-5</v>
      </c>
      <c r="DS25" s="65">
        <v>1.3095116163852616E-4</v>
      </c>
      <c r="DT25" s="65">
        <v>2.0849631106800715E-4</v>
      </c>
      <c r="DU25" s="65">
        <v>2.4983638242837003E-4</v>
      </c>
      <c r="DV25" s="65">
        <v>8.5158769384596766E-4</v>
      </c>
      <c r="DW25" s="65">
        <v>6.6289151851717243E-4</v>
      </c>
      <c r="DX25" s="65">
        <v>9.2671742268213286E-4</v>
      </c>
    </row>
    <row r="26" spans="2:128" ht="20.25" customHeight="1" x14ac:dyDescent="0.3">
      <c r="B26" s="66" t="s">
        <v>86</v>
      </c>
      <c r="C26" s="67">
        <v>-9.3054821954652311E-6</v>
      </c>
      <c r="D26" s="67">
        <v>1.7603794280063312E-5</v>
      </c>
      <c r="E26" s="67">
        <v>-5.3352313614585256E-5</v>
      </c>
      <c r="F26" s="67">
        <v>-6.5580560009936839E-5</v>
      </c>
      <c r="G26" s="67">
        <v>3.8728551103872633E-5</v>
      </c>
      <c r="H26" s="67">
        <v>-1.6625864504682397E-5</v>
      </c>
      <c r="I26" s="67">
        <v>9.429827891205278E-6</v>
      </c>
      <c r="J26" s="67">
        <v>8.2921803317148601E-6</v>
      </c>
      <c r="K26" s="67">
        <v>-4.9920517680268617E-5</v>
      </c>
      <c r="L26" s="67">
        <v>7.7626085476234508E-5</v>
      </c>
      <c r="M26" s="67">
        <v>8.8577928154531804E-6</v>
      </c>
      <c r="N26" s="67">
        <v>2.9690183510178159E-5</v>
      </c>
      <c r="O26" s="67">
        <v>3.0255438355109021E-5</v>
      </c>
      <c r="P26" s="67">
        <v>1.0329630394156908E-5</v>
      </c>
      <c r="Q26" s="67">
        <v>-1.3315823859882947E-5</v>
      </c>
      <c r="R26" s="67">
        <v>-9.2602981723977074E-5</v>
      </c>
      <c r="S26" s="67">
        <v>1.0629753274482567E-5</v>
      </c>
      <c r="T26" s="67">
        <v>-5.2498041447024413E-5</v>
      </c>
      <c r="U26" s="67">
        <v>-5.4068420395347871E-6</v>
      </c>
      <c r="V26" s="67">
        <v>2.3756145286490948E-5</v>
      </c>
      <c r="W26" s="67">
        <v>-5.3603088026599188E-5</v>
      </c>
      <c r="X26" s="67">
        <v>1.3317883159502664E-4</v>
      </c>
      <c r="Y26" s="67">
        <v>-1.4435163561032915E-5</v>
      </c>
      <c r="Z26" s="67">
        <v>4.9288135921754517E-5</v>
      </c>
      <c r="AA26" s="67">
        <v>9.7484722743956809E-5</v>
      </c>
      <c r="AB26" s="67">
        <v>-3.494184980112891E-5</v>
      </c>
      <c r="AC26" s="67">
        <v>1.6479644238120983E-6</v>
      </c>
      <c r="AD26" s="67">
        <v>-1.5483062460386332E-4</v>
      </c>
      <c r="AE26" s="67">
        <v>2.1835993609986559E-4</v>
      </c>
      <c r="AF26" s="67">
        <v>-5.3208791410686018E-6</v>
      </c>
      <c r="AG26" s="67">
        <v>-1.6112619116159799E-4</v>
      </c>
      <c r="AH26" s="67">
        <v>1.1606140898545725E-4</v>
      </c>
      <c r="AI26" s="67">
        <v>-2.7383168904826505E-5</v>
      </c>
      <c r="AJ26" s="67">
        <v>5.2729252726213538E-4</v>
      </c>
      <c r="AK26" s="67">
        <v>-4.1293793141217172E-5</v>
      </c>
      <c r="AL26" s="67">
        <v>7.9026587953556771E-6</v>
      </c>
      <c r="AM26" s="67">
        <v>8.8943678619557431E-5</v>
      </c>
      <c r="AN26" s="67">
        <v>-2.5543294253616011E-4</v>
      </c>
      <c r="AO26" s="67">
        <v>7.4225595766197472E-5</v>
      </c>
      <c r="AP26" s="67">
        <v>4.8723886324486543E-5</v>
      </c>
      <c r="AQ26" s="67">
        <v>-3.302053993736731E-5</v>
      </c>
      <c r="AR26" s="67">
        <v>2.3583329558141131E-4</v>
      </c>
      <c r="AS26" s="67">
        <v>-8.9496375532904793E-5</v>
      </c>
      <c r="AT26" s="67">
        <v>7.0699240877214464E-5</v>
      </c>
      <c r="AU26" s="67">
        <v>9.1137799351104221E-5</v>
      </c>
      <c r="AV26" s="67">
        <v>8.9550332820631517E-4</v>
      </c>
      <c r="AW26" s="67">
        <v>2.2000609850891806E-4</v>
      </c>
      <c r="AX26" s="67">
        <v>2.3222555721247318E-4</v>
      </c>
      <c r="AY26" s="67">
        <v>3.4037170086564927E-4</v>
      </c>
      <c r="AZ26" s="67">
        <v>-5.3016957659157704E-4</v>
      </c>
      <c r="BA26" s="67">
        <v>-3.0272131038666661E-4</v>
      </c>
      <c r="BB26" s="67">
        <v>-2.1376483264778923E-4</v>
      </c>
      <c r="BC26" s="67">
        <v>2.8267715883156797E-5</v>
      </c>
      <c r="BD26" s="67">
        <v>-2.3906567073650464E-4</v>
      </c>
      <c r="BE26" s="67">
        <v>1.2162069812382548E-4</v>
      </c>
      <c r="BF26" s="67">
        <v>3.7672487875894944E-6</v>
      </c>
      <c r="BG26" s="67">
        <v>3.4023438709129827E-4</v>
      </c>
      <c r="BH26" s="67">
        <v>1.2334008988408307E-3</v>
      </c>
      <c r="BI26" s="67">
        <v>6.2122407346398845E-4</v>
      </c>
      <c r="BJ26" s="67">
        <v>4.7934348609346422E-4</v>
      </c>
      <c r="BK26" s="67">
        <v>5.2843819636105849E-4</v>
      </c>
      <c r="BL26" s="67">
        <v>-8.9408829384740596E-4</v>
      </c>
      <c r="BM26" s="67">
        <v>-6.7090621116494553E-4</v>
      </c>
      <c r="BN26" s="67">
        <v>-4.0809086660997806E-4</v>
      </c>
      <c r="BO26" s="67">
        <v>-3.8772786030039086E-5</v>
      </c>
      <c r="BP26" s="67">
        <v>-3.8999838093123351E-4</v>
      </c>
      <c r="BQ26" s="67">
        <v>-1.0055726021329647E-4</v>
      </c>
      <c r="BR26" s="67">
        <v>2.0329671655083814E-4</v>
      </c>
      <c r="BS26" s="67">
        <v>3.2605146102104854E-4</v>
      </c>
      <c r="BT26" s="67">
        <v>1.732502888911025E-3</v>
      </c>
      <c r="BU26" s="67">
        <v>8.9875393724381247E-4</v>
      </c>
      <c r="BV26" s="67">
        <v>1.0374397104913058E-3</v>
      </c>
      <c r="BW26" s="67">
        <v>1.0202466993349812E-3</v>
      </c>
      <c r="BX26" s="67">
        <v>-1.4933943298348629E-3</v>
      </c>
      <c r="BY26" s="67">
        <v>-2.3572679852891243E-3</v>
      </c>
      <c r="BZ26" s="67">
        <v>-6.6710464187369478E-4</v>
      </c>
      <c r="CA26" s="67">
        <v>-2.8387887759784292E-4</v>
      </c>
      <c r="CB26" s="67">
        <v>-6.1339835320051161E-4</v>
      </c>
      <c r="CC26" s="67">
        <v>2.8502482706027621E-5</v>
      </c>
      <c r="CD26" s="67">
        <v>-1.4055946626712057E-4</v>
      </c>
      <c r="CE26" s="67">
        <v>7.3167643807670046E-4</v>
      </c>
      <c r="CF26" s="67">
        <v>2.4278149680638794E-3</v>
      </c>
      <c r="CG26" s="67">
        <v>1.5618785876037045E-3</v>
      </c>
      <c r="CH26" s="67">
        <v>2.0626257099458645E-3</v>
      </c>
      <c r="CI26" s="67">
        <v>1.7348625785857941E-3</v>
      </c>
      <c r="CJ26" s="67">
        <v>-1.4552314991994608E-3</v>
      </c>
      <c r="CK26" s="67">
        <v>-4.321713795855997E-3</v>
      </c>
      <c r="CL26" s="67">
        <v>6.5916525578679774E-4</v>
      </c>
      <c r="CM26" s="67">
        <v>5.5598314991156528E-4</v>
      </c>
      <c r="CN26" s="67">
        <v>-7.1626263510982113E-4</v>
      </c>
      <c r="CO26" s="67">
        <v>-2.1530027874372415E-4</v>
      </c>
      <c r="CP26" s="67">
        <v>-6.9861138507343323E-4</v>
      </c>
      <c r="CQ26" s="67">
        <v>8.6661275508026492E-4</v>
      </c>
      <c r="CR26" s="67">
        <v>3.1155122099395527E-3</v>
      </c>
      <c r="CS26" s="67">
        <v>2.2445615701842669E-3</v>
      </c>
      <c r="CT26" s="67">
        <v>2.6993779964294973E-3</v>
      </c>
      <c r="CU26" s="67">
        <v>2.0506086480256425E-3</v>
      </c>
      <c r="CV26" s="67">
        <v>-2.0625212814665561E-3</v>
      </c>
      <c r="CW26" s="67">
        <v>-6.6853739731107531E-3</v>
      </c>
      <c r="CX26" s="67">
        <v>1.5265403547874978E-3</v>
      </c>
      <c r="CY26" s="67">
        <v>-1.7781071073987853E-3</v>
      </c>
      <c r="CZ26" s="67">
        <v>1.877569910176291E-3</v>
      </c>
      <c r="DA26" s="67">
        <v>4.3460657052962759E-5</v>
      </c>
      <c r="DB26" s="67">
        <v>-1.6224176851515892E-3</v>
      </c>
      <c r="DC26" s="67">
        <v>1.8641143882871525E-3</v>
      </c>
      <c r="DD26" s="67">
        <v>5.1842307587288694E-3</v>
      </c>
      <c r="DE26" s="67">
        <v>1.4778776046007192E-3</v>
      </c>
      <c r="DF26" s="67">
        <v>2.1012751251054951E-3</v>
      </c>
      <c r="DG26" s="67">
        <v>5.1266382223535967E-3</v>
      </c>
      <c r="DH26" s="67">
        <v>-1.59473674766486E-3</v>
      </c>
      <c r="DI26" s="48"/>
      <c r="DJ26" s="48"/>
      <c r="DK26" s="48"/>
      <c r="DL26" s="48"/>
      <c r="DM26" s="48"/>
      <c r="DN26" s="48"/>
      <c r="DO26" s="68">
        <v>-2.5697486594200569E-7</v>
      </c>
      <c r="DP26" s="68">
        <v>2.1543405337443033E-6</v>
      </c>
      <c r="DQ26" s="68">
        <v>4.6002448917281669E-5</v>
      </c>
      <c r="DR26" s="68">
        <v>1.2415735481918766E-4</v>
      </c>
      <c r="DS26" s="68">
        <v>1.4625143576085797E-4</v>
      </c>
      <c r="DT26" s="68">
        <v>1.874987593148969E-4</v>
      </c>
      <c r="DU26" s="68">
        <v>2.150302157635231E-4</v>
      </c>
      <c r="DV26" s="68">
        <v>3.9313272136309863E-4</v>
      </c>
      <c r="DW26" s="68">
        <v>3.2559442364132885E-4</v>
      </c>
      <c r="DX26" s="68">
        <v>1.7884184001899506E-3</v>
      </c>
    </row>
    <row r="27" spans="2:128" ht="20.25" customHeight="1" x14ac:dyDescent="0.3">
      <c r="B27" s="66" t="s">
        <v>120</v>
      </c>
      <c r="C27" s="67">
        <v>1.4561295116566342E-5</v>
      </c>
      <c r="D27" s="67">
        <v>-1.2253569688858157E-4</v>
      </c>
      <c r="E27" s="67">
        <v>1.3732218387385586E-4</v>
      </c>
      <c r="F27" s="67">
        <v>8.7993231982830267E-5</v>
      </c>
      <c r="G27" s="67">
        <v>1.7040657062761255E-5</v>
      </c>
      <c r="H27" s="67">
        <v>1.4562398678785726E-4</v>
      </c>
      <c r="I27" s="67">
        <v>-3.1694849017771531E-5</v>
      </c>
      <c r="J27" s="67">
        <v>-3.7642388684311356E-5</v>
      </c>
      <c r="K27" s="67">
        <v>1.4677588064304636E-4</v>
      </c>
      <c r="L27" s="67">
        <v>-1.0111993200112579E-4</v>
      </c>
      <c r="M27" s="67">
        <v>6.9936417419036445E-5</v>
      </c>
      <c r="N27" s="67">
        <v>7.0503995734050307E-5</v>
      </c>
      <c r="O27" s="67">
        <v>6.8298672370348257E-5</v>
      </c>
      <c r="P27" s="67">
        <v>-1.0238822144081894E-4</v>
      </c>
      <c r="Q27" s="67">
        <v>2.3969661791367614E-4</v>
      </c>
      <c r="R27" s="67">
        <v>1.7959347995266661E-4</v>
      </c>
      <c r="S27" s="67">
        <v>9.0634634045017037E-5</v>
      </c>
      <c r="T27" s="67">
        <v>7.568284145120785E-5</v>
      </c>
      <c r="U27" s="67">
        <v>-5.5569108443176418E-5</v>
      </c>
      <c r="V27" s="67">
        <v>2.1155876046363709E-4</v>
      </c>
      <c r="W27" s="67">
        <v>-3.6184394241245421E-5</v>
      </c>
      <c r="X27" s="67">
        <v>-2.0939543415288142E-4</v>
      </c>
      <c r="Y27" s="67">
        <v>-3.3525073648166259E-4</v>
      </c>
      <c r="Z27" s="67">
        <v>-2.8703051821388215E-4</v>
      </c>
      <c r="AA27" s="67">
        <v>1.3877328761369156E-4</v>
      </c>
      <c r="AB27" s="67">
        <v>-5.9860429882707678E-5</v>
      </c>
      <c r="AC27" s="67">
        <v>3.906293475779421E-4</v>
      </c>
      <c r="AD27" s="67">
        <v>3.0927509820855015E-4</v>
      </c>
      <c r="AE27" s="67">
        <v>4.1400429223781288E-4</v>
      </c>
      <c r="AF27" s="67">
        <v>6.7669879739717942E-5</v>
      </c>
      <c r="AG27" s="67">
        <v>-9.3287490460747247E-4</v>
      </c>
      <c r="AH27" s="67">
        <v>-2.7500220629439465E-4</v>
      </c>
      <c r="AI27" s="67">
        <v>-4.1137341964425644E-5</v>
      </c>
      <c r="AJ27" s="67">
        <v>-1.7312799492086306E-4</v>
      </c>
      <c r="AK27" s="67">
        <v>2.8171082170413975E-4</v>
      </c>
      <c r="AL27" s="67">
        <v>-4.2936515493252614E-4</v>
      </c>
      <c r="AM27" s="67">
        <v>4.732541763530218E-4</v>
      </c>
      <c r="AN27" s="67">
        <v>6.2770203707729344E-4</v>
      </c>
      <c r="AO27" s="67">
        <v>1.3460547265853329E-4</v>
      </c>
      <c r="AP27" s="67">
        <v>5.3573645016391502E-4</v>
      </c>
      <c r="AQ27" s="67">
        <v>2.7388786378446106E-4</v>
      </c>
      <c r="AR27" s="67">
        <v>2.7955721188188676E-5</v>
      </c>
      <c r="AS27" s="67">
        <v>-1.6157238485933201E-3</v>
      </c>
      <c r="AT27" s="67">
        <v>2.6221820526894923E-4</v>
      </c>
      <c r="AU27" s="67">
        <v>-2.6362673348101495E-5</v>
      </c>
      <c r="AV27" s="67">
        <v>2.0246547485269772E-4</v>
      </c>
      <c r="AW27" s="67">
        <v>2.1821000126132084E-4</v>
      </c>
      <c r="AX27" s="67">
        <v>-7.8740173274538527E-4</v>
      </c>
      <c r="AY27" s="67">
        <v>4.4948638303088373E-4</v>
      </c>
      <c r="AZ27" s="67">
        <v>1.0129336702746627E-6</v>
      </c>
      <c r="BA27" s="67">
        <v>1.5280770067160887E-4</v>
      </c>
      <c r="BB27" s="67">
        <v>9.2632217488497481E-4</v>
      </c>
      <c r="BC27" s="67">
        <v>5.9609440763241928E-4</v>
      </c>
      <c r="BD27" s="67">
        <v>1.688292982990891E-4</v>
      </c>
      <c r="BE27" s="67">
        <v>-2.4737470843134712E-3</v>
      </c>
      <c r="BF27" s="67">
        <v>3.0803716251859292E-4</v>
      </c>
      <c r="BG27" s="67">
        <v>-2.6795529144751917E-5</v>
      </c>
      <c r="BH27" s="67">
        <v>2.7797990457312238E-4</v>
      </c>
      <c r="BI27" s="67">
        <v>-4.8820362012746976E-4</v>
      </c>
      <c r="BJ27" s="67">
        <v>-3.5351786722093159E-4</v>
      </c>
      <c r="BK27" s="67">
        <v>3.7852797124005022E-4</v>
      </c>
      <c r="BL27" s="67">
        <v>6.5669554021541288E-5</v>
      </c>
      <c r="BM27" s="67">
        <v>2.4064383833732883E-4</v>
      </c>
      <c r="BN27" s="67">
        <v>1.1417749599167415E-3</v>
      </c>
      <c r="BO27" s="67">
        <v>5.6652206236273983E-4</v>
      </c>
      <c r="BP27" s="67">
        <v>3.9904580366845188E-4</v>
      </c>
      <c r="BQ27" s="67">
        <v>-3.2289194008182642E-3</v>
      </c>
      <c r="BR27" s="67">
        <v>4.2050695992035259E-4</v>
      </c>
      <c r="BS27" s="67">
        <v>4.9996386133566162E-5</v>
      </c>
      <c r="BT27" s="67">
        <v>-5.4529082056387068E-5</v>
      </c>
      <c r="BU27" s="67">
        <v>-4.9611544439742694E-4</v>
      </c>
      <c r="BV27" s="67">
        <v>-6.7138896939866743E-4</v>
      </c>
      <c r="BW27" s="67">
        <v>1.7250208787555898E-4</v>
      </c>
      <c r="BX27" s="67">
        <v>2.2044378275407617E-3</v>
      </c>
      <c r="BY27" s="67">
        <v>2.9495002997759201E-4</v>
      </c>
      <c r="BZ27" s="67">
        <v>9.9359111671071254E-4</v>
      </c>
      <c r="CA27" s="67">
        <v>9.3784068885494065E-4</v>
      </c>
      <c r="CB27" s="67">
        <v>6.4127366704846978E-4</v>
      </c>
      <c r="CC27" s="67">
        <v>-3.0428591213322864E-3</v>
      </c>
      <c r="CD27" s="67">
        <v>6.1684113955040587E-4</v>
      </c>
      <c r="CE27" s="67">
        <v>-1.810639761480326E-4</v>
      </c>
      <c r="CF27" s="67">
        <v>-2.4475223790065836E-4</v>
      </c>
      <c r="CG27" s="67">
        <v>-1.0419184423740013E-3</v>
      </c>
      <c r="CH27" s="67">
        <v>-1.2815998211825885E-3</v>
      </c>
      <c r="CI27" s="67">
        <v>2.0500893128283515E-4</v>
      </c>
      <c r="CJ27" s="67">
        <v>3.5445316326960796E-3</v>
      </c>
      <c r="CK27" s="67">
        <v>-1.2420606060700168E-3</v>
      </c>
      <c r="CL27" s="67">
        <v>6.0853579411457304E-4</v>
      </c>
      <c r="CM27" s="67">
        <v>1.4083397187993896E-3</v>
      </c>
      <c r="CN27" s="67">
        <v>8.4371917107817218E-4</v>
      </c>
      <c r="CO27" s="67">
        <v>-3.1525403287037124E-3</v>
      </c>
      <c r="CP27" s="67">
        <v>-3.4190826275737329E-4</v>
      </c>
      <c r="CQ27" s="67">
        <v>-7.3215707098528426E-4</v>
      </c>
      <c r="CR27" s="67">
        <v>-4.4341189959329341E-4</v>
      </c>
      <c r="CS27" s="67">
        <v>-1.7582685253009211E-3</v>
      </c>
      <c r="CT27" s="67">
        <v>-2.628702854350351E-3</v>
      </c>
      <c r="CU27" s="67">
        <v>6.6392156535455271E-4</v>
      </c>
      <c r="CV27" s="67">
        <v>7.8341899129459325E-3</v>
      </c>
      <c r="CW27" s="67">
        <v>-3.4270431296353765E-3</v>
      </c>
      <c r="CX27" s="67">
        <v>7.7562289685007002E-4</v>
      </c>
      <c r="CY27" s="67">
        <v>-2.6340378267319942E-5</v>
      </c>
      <c r="CZ27" s="67">
        <v>1.1829783506089875E-4</v>
      </c>
      <c r="DA27" s="67">
        <v>-1.2788952791924491E-3</v>
      </c>
      <c r="DB27" s="67">
        <v>8.5438811703109074E-4</v>
      </c>
      <c r="DC27" s="67">
        <v>-2.875794161742995E-4</v>
      </c>
      <c r="DD27" s="67">
        <v>-7.3326540447493649E-4</v>
      </c>
      <c r="DE27" s="67">
        <v>1.0224174027000377E-3</v>
      </c>
      <c r="DF27" s="67">
        <v>1.2834889560864315E-3</v>
      </c>
      <c r="DG27" s="67">
        <v>-2.9151953705968126E-3</v>
      </c>
      <c r="DH27" s="67">
        <v>-1.276533005482805E-2</v>
      </c>
      <c r="DI27" s="48"/>
      <c r="DJ27" s="48"/>
      <c r="DK27" s="48"/>
      <c r="DL27" s="48"/>
      <c r="DM27" s="48"/>
      <c r="DN27" s="48"/>
      <c r="DO27" s="68">
        <v>3.2748331796561558E-5</v>
      </c>
      <c r="DP27" s="68">
        <v>-1.2812683524154878E-5</v>
      </c>
      <c r="DQ27" s="68">
        <v>-2.4925138379705558E-5</v>
      </c>
      <c r="DR27" s="68">
        <v>4.509867407298529E-6</v>
      </c>
      <c r="DS27" s="68">
        <v>-5.8407598138354722E-5</v>
      </c>
      <c r="DT27" s="68">
        <v>-9.4871260632678478E-5</v>
      </c>
      <c r="DU27" s="68">
        <v>-7.3708983118203619E-6</v>
      </c>
      <c r="DV27" s="68">
        <v>-3.133034600181217E-4</v>
      </c>
      <c r="DW27" s="68">
        <v>5.580997294545309E-4</v>
      </c>
      <c r="DX27" s="68">
        <v>-7.8943370586423978E-3</v>
      </c>
    </row>
    <row r="28" spans="2:128" ht="20.25" customHeight="1" x14ac:dyDescent="0.3">
      <c r="B28" s="63" t="s">
        <v>46</v>
      </c>
      <c r="C28" s="64">
        <v>5.9920126461654455E-4</v>
      </c>
      <c r="D28" s="64">
        <v>-4.7743221942286862E-4</v>
      </c>
      <c r="E28" s="64">
        <v>-1.3605240409941821E-4</v>
      </c>
      <c r="F28" s="64">
        <v>-6.30048264282701E-4</v>
      </c>
      <c r="G28" s="64">
        <v>2.2841146290697445E-4</v>
      </c>
      <c r="H28" s="64">
        <v>9.8031331151471335E-4</v>
      </c>
      <c r="I28" s="64">
        <v>-1.9493923588105311E-3</v>
      </c>
      <c r="J28" s="64">
        <v>3.706979150925882E-4</v>
      </c>
      <c r="K28" s="64">
        <v>-1.2696408585846086E-3</v>
      </c>
      <c r="L28" s="64">
        <v>1.0077680341606943E-3</v>
      </c>
      <c r="M28" s="64">
        <v>1.8081297007157549E-3</v>
      </c>
      <c r="N28" s="64">
        <v>-6.2939297598596511E-5</v>
      </c>
      <c r="O28" s="64">
        <v>3.1595917048732325E-4</v>
      </c>
      <c r="P28" s="64">
        <v>-4.9539896495953695E-4</v>
      </c>
      <c r="Q28" s="64">
        <v>-1.7010219871157473E-3</v>
      </c>
      <c r="R28" s="64">
        <v>1.0439974717284528E-3</v>
      </c>
      <c r="S28" s="64">
        <v>6.1893394876499919E-4</v>
      </c>
      <c r="T28" s="64">
        <v>-1.2985309629246489E-3</v>
      </c>
      <c r="U28" s="64">
        <v>1.6128185432700004E-3</v>
      </c>
      <c r="V28" s="64">
        <v>4.6624592601851589E-4</v>
      </c>
      <c r="W28" s="64">
        <v>-8.561706732747032E-4</v>
      </c>
      <c r="X28" s="64">
        <v>4.4110919844531082E-4</v>
      </c>
      <c r="Y28" s="64">
        <v>-3.0013009652873901E-4</v>
      </c>
      <c r="Z28" s="64">
        <v>2.8169871733929597E-5</v>
      </c>
      <c r="AA28" s="64">
        <v>1.0079732685097653E-4</v>
      </c>
      <c r="AB28" s="64">
        <v>-4.3966457585919994E-4</v>
      </c>
      <c r="AC28" s="64">
        <v>-1.1226946580561448E-3</v>
      </c>
      <c r="AD28" s="64">
        <v>4.4928463415350173E-4</v>
      </c>
      <c r="AE28" s="64">
        <v>2.1394745101299684E-4</v>
      </c>
      <c r="AF28" s="64">
        <v>-4.4521858393642422E-4</v>
      </c>
      <c r="AG28" s="64">
        <v>-1.1202805475413191E-3</v>
      </c>
      <c r="AH28" s="64">
        <v>-1.3354828169984678E-3</v>
      </c>
      <c r="AI28" s="64">
        <v>8.3814525269798601E-4</v>
      </c>
      <c r="AJ28" s="64">
        <v>4.6254598155792692E-4</v>
      </c>
      <c r="AK28" s="64">
        <v>-1.5799808788822256E-3</v>
      </c>
      <c r="AL28" s="64">
        <v>1.9698529987772773E-3</v>
      </c>
      <c r="AM28" s="64">
        <v>-7.5227622876261613E-5</v>
      </c>
      <c r="AN28" s="64">
        <v>2.6456222302750909E-4</v>
      </c>
      <c r="AO28" s="64">
        <v>5.9363062419293122E-4</v>
      </c>
      <c r="AP28" s="64">
        <v>3.2496973432349918E-4</v>
      </c>
      <c r="AQ28" s="64">
        <v>-6.7375232829658405E-4</v>
      </c>
      <c r="AR28" s="64">
        <v>6.4140685100966266E-4</v>
      </c>
      <c r="AS28" s="64">
        <v>-4.4004510262707353E-4</v>
      </c>
      <c r="AT28" s="64">
        <v>1.0645915269620332E-3</v>
      </c>
      <c r="AU28" s="64">
        <v>2.7204483585929751E-4</v>
      </c>
      <c r="AV28" s="64">
        <v>-1.2919528838918337E-3</v>
      </c>
      <c r="AW28" s="64">
        <v>2.8077807454085502E-4</v>
      </c>
      <c r="AX28" s="64">
        <v>1.3370941437678141E-3</v>
      </c>
      <c r="AY28" s="64">
        <v>-1.7959081126300847E-3</v>
      </c>
      <c r="AZ28" s="64">
        <v>-4.7244869971851955E-4</v>
      </c>
      <c r="BA28" s="64">
        <v>1.5536725729692336E-4</v>
      </c>
      <c r="BB28" s="64">
        <v>5.6291877205616458E-4</v>
      </c>
      <c r="BC28" s="64">
        <v>4.0036379421057866E-3</v>
      </c>
      <c r="BD28" s="64">
        <v>-5.8072481221083105E-4</v>
      </c>
      <c r="BE28" s="64">
        <v>-1.7366363216954062E-3</v>
      </c>
      <c r="BF28" s="64">
        <v>6.7993386467790629E-4</v>
      </c>
      <c r="BG28" s="64">
        <v>2.4250990096286174E-4</v>
      </c>
      <c r="BH28" s="64">
        <v>-7.3800163356518844E-4</v>
      </c>
      <c r="BI28" s="64">
        <v>1.4718198065022392E-4</v>
      </c>
      <c r="BJ28" s="64">
        <v>3.0607084629123982E-3</v>
      </c>
      <c r="BK28" s="64">
        <v>-6.3154112404184559E-4</v>
      </c>
      <c r="BL28" s="64">
        <v>-9.3997988289606926E-4</v>
      </c>
      <c r="BM28" s="64">
        <v>1.0664907494086773E-3</v>
      </c>
      <c r="BN28" s="64">
        <v>-8.7647308052229977E-4</v>
      </c>
      <c r="BO28" s="64">
        <v>1.0072403172660671E-3</v>
      </c>
      <c r="BP28" s="64">
        <v>-9.8667326905632624E-4</v>
      </c>
      <c r="BQ28" s="64">
        <v>-1.0076793064829337E-3</v>
      </c>
      <c r="BR28" s="64">
        <v>4.4339079975896922E-4</v>
      </c>
      <c r="BS28" s="64">
        <v>6.5317369651007873E-4</v>
      </c>
      <c r="BT28" s="64">
        <v>-3.1530234094934162E-4</v>
      </c>
      <c r="BU28" s="64">
        <v>7.2478785876750607E-4</v>
      </c>
      <c r="BV28" s="64">
        <v>-1.6939112467578843E-3</v>
      </c>
      <c r="BW28" s="64">
        <v>-3.1793087529189412E-3</v>
      </c>
      <c r="BX28" s="64">
        <v>-1.3931730064463688E-3</v>
      </c>
      <c r="BY28" s="64">
        <v>3.6110202600592167E-3</v>
      </c>
      <c r="BZ28" s="64">
        <v>-7.7095404683058533E-4</v>
      </c>
      <c r="CA28" s="64">
        <v>1.7342551346359869E-3</v>
      </c>
      <c r="CB28" s="64">
        <v>-1.5776721499048962E-3</v>
      </c>
      <c r="CC28" s="64">
        <v>-1.1478911694585703E-3</v>
      </c>
      <c r="CD28" s="64">
        <v>2.0355536290339593E-4</v>
      </c>
      <c r="CE28" s="64">
        <v>-6.2473876014279561E-4</v>
      </c>
      <c r="CF28" s="64">
        <v>1.7237430490137928E-3</v>
      </c>
      <c r="CG28" s="64">
        <v>3.3117594960272445E-3</v>
      </c>
      <c r="CH28" s="64">
        <v>-1.2341993440434518E-3</v>
      </c>
      <c r="CI28" s="64">
        <v>-5.247370506447413E-3</v>
      </c>
      <c r="CJ28" s="64">
        <v>5.2794818589418924E-4</v>
      </c>
      <c r="CK28" s="64">
        <v>5.2103979673518985E-3</v>
      </c>
      <c r="CL28" s="64">
        <v>-1.3880486248563084E-4</v>
      </c>
      <c r="CM28" s="64">
        <v>1.4018358290650568E-3</v>
      </c>
      <c r="CN28" s="64">
        <v>-2.6799027537670606E-3</v>
      </c>
      <c r="CO28" s="64">
        <v>-6.8867869302202678E-4</v>
      </c>
      <c r="CP28" s="64">
        <v>-2.0662231302138734E-3</v>
      </c>
      <c r="CQ28" s="64">
        <v>2.3697843129339979E-3</v>
      </c>
      <c r="CR28" s="64">
        <v>1.415797956882292E-3</v>
      </c>
      <c r="CS28" s="64">
        <v>6.2984245833841435E-4</v>
      </c>
      <c r="CT28" s="64">
        <v>1.9934185246994751E-4</v>
      </c>
      <c r="CU28" s="64">
        <v>-7.5157716889825421E-3</v>
      </c>
      <c r="CV28" s="64">
        <v>-2.4273457598157355E-3</v>
      </c>
      <c r="CW28" s="64">
        <v>8.1142754742529188E-3</v>
      </c>
      <c r="CX28" s="64">
        <v>-1.1801537498788983E-3</v>
      </c>
      <c r="CY28" s="64">
        <v>-1.3739772112001392E-3</v>
      </c>
      <c r="CZ28" s="64">
        <v>2.3523387968871212E-4</v>
      </c>
      <c r="DA28" s="64">
        <v>-7.483311098502865E-4</v>
      </c>
      <c r="DB28" s="64">
        <v>-1.6395458704028254E-3</v>
      </c>
      <c r="DC28" s="64">
        <v>2.2254123629747991E-3</v>
      </c>
      <c r="DD28" s="64">
        <v>1.2730268057470351E-3</v>
      </c>
      <c r="DE28" s="64">
        <v>3.037675225032066E-3</v>
      </c>
      <c r="DF28" s="64">
        <v>-3.0421223452137269E-4</v>
      </c>
      <c r="DG28" s="64">
        <v>-1.052894988556885E-2</v>
      </c>
      <c r="DH28" s="64">
        <v>-2.9669302317854029E-3</v>
      </c>
      <c r="DI28" s="48"/>
      <c r="DJ28" s="48"/>
      <c r="DK28" s="48"/>
      <c r="DL28" s="48"/>
      <c r="DM28" s="48"/>
      <c r="DN28" s="48"/>
      <c r="DO28" s="65">
        <v>4.3706762866912996E-5</v>
      </c>
      <c r="DP28" s="65">
        <v>-9.5421198016421016E-6</v>
      </c>
      <c r="DQ28" s="65">
        <v>-1.659071878261642E-4</v>
      </c>
      <c r="DR28" s="65">
        <v>1.9324384077057388E-4</v>
      </c>
      <c r="DS28" s="65">
        <v>2.9495293244830023E-4</v>
      </c>
      <c r="DT28" s="65">
        <v>-2.1397623541175026E-4</v>
      </c>
      <c r="DU28" s="65">
        <v>6.5988613533241036E-5</v>
      </c>
      <c r="DV28" s="65">
        <v>7.3909853450127017E-5</v>
      </c>
      <c r="DW28" s="65">
        <v>-2.9016271126725002E-5</v>
      </c>
      <c r="DX28" s="65">
        <v>-6.7828041723947408E-3</v>
      </c>
    </row>
    <row r="29" spans="2:128" ht="20.25" customHeight="1" x14ac:dyDescent="0.3">
      <c r="B29" s="63" t="s">
        <v>47</v>
      </c>
      <c r="C29" s="64">
        <v>2.4202232837833293E-6</v>
      </c>
      <c r="D29" s="64">
        <v>2.1033746565146672E-5</v>
      </c>
      <c r="E29" s="64">
        <v>1.2970096417763699E-5</v>
      </c>
      <c r="F29" s="64">
        <v>-1.0634119036456724E-5</v>
      </c>
      <c r="G29" s="64">
        <v>1.8697952766100201E-6</v>
      </c>
      <c r="H29" s="64">
        <v>-3.7566345216788477E-6</v>
      </c>
      <c r="I29" s="64">
        <v>-9.8129541478142457E-6</v>
      </c>
      <c r="J29" s="64">
        <v>7.3725898919185795E-7</v>
      </c>
      <c r="K29" s="64">
        <v>-6.6612297718871005E-6</v>
      </c>
      <c r="L29" s="64">
        <v>-3.2502164571956982E-6</v>
      </c>
      <c r="M29" s="64">
        <v>5.3783696081222132E-6</v>
      </c>
      <c r="N29" s="64">
        <v>-9.9034600263836481E-6</v>
      </c>
      <c r="O29" s="64">
        <v>1.1921024050121076E-6</v>
      </c>
      <c r="P29" s="64">
        <v>1.6698678102056164E-5</v>
      </c>
      <c r="Q29" s="64">
        <v>9.4494502311803785E-6</v>
      </c>
      <c r="R29" s="64">
        <v>-5.2188744281700394E-6</v>
      </c>
      <c r="S29" s="64">
        <v>-8.4763272725218997E-6</v>
      </c>
      <c r="T29" s="64">
        <v>5.3910445299010235E-6</v>
      </c>
      <c r="U29" s="64">
        <v>-1.0447590461648559E-6</v>
      </c>
      <c r="V29" s="64">
        <v>-1.9633402005281297E-6</v>
      </c>
      <c r="W29" s="64">
        <v>-1.7337295002639586E-5</v>
      </c>
      <c r="X29" s="64">
        <v>6.8430526241058942E-6</v>
      </c>
      <c r="Y29" s="64">
        <v>1.1446097371914377E-5</v>
      </c>
      <c r="Z29" s="64">
        <v>-8.4973625184003865E-6</v>
      </c>
      <c r="AA29" s="64">
        <v>9.1068825258666664E-7</v>
      </c>
      <c r="AB29" s="64">
        <v>1.3016988699154908E-5</v>
      </c>
      <c r="AC29" s="64">
        <v>1.1019558461278223E-6</v>
      </c>
      <c r="AD29" s="64">
        <v>5.0276444272245868E-6</v>
      </c>
      <c r="AE29" s="64">
        <v>6.1102778459165563E-7</v>
      </c>
      <c r="AF29" s="64">
        <v>-9.3786934822759349E-6</v>
      </c>
      <c r="AG29" s="64">
        <v>9.1128200601087173E-6</v>
      </c>
      <c r="AH29" s="64">
        <v>-7.8732691146665701E-6</v>
      </c>
      <c r="AI29" s="64">
        <v>-1.2969425433939641E-5</v>
      </c>
      <c r="AJ29" s="64">
        <v>8.3281405327539915E-6</v>
      </c>
      <c r="AK29" s="64">
        <v>-6.8293073074432442E-7</v>
      </c>
      <c r="AL29" s="64">
        <v>-4.2122762455854001E-6</v>
      </c>
      <c r="AM29" s="64">
        <v>2.5442863722524578E-6</v>
      </c>
      <c r="AN29" s="64">
        <v>-4.5050324651740858E-5</v>
      </c>
      <c r="AO29" s="64">
        <v>4.2072534003345652E-6</v>
      </c>
      <c r="AP29" s="64">
        <v>4.6727044815675356E-6</v>
      </c>
      <c r="AQ29" s="64">
        <v>-1.3174094893764199E-5</v>
      </c>
      <c r="AR29" s="64">
        <v>5.6998569368804652E-6</v>
      </c>
      <c r="AS29" s="64">
        <v>-6.7743005462972405E-6</v>
      </c>
      <c r="AT29" s="64">
        <v>-1.4572554184910658E-5</v>
      </c>
      <c r="AU29" s="64">
        <v>-2.6165782703868601E-6</v>
      </c>
      <c r="AV29" s="64">
        <v>7.289750103778303E-6</v>
      </c>
      <c r="AW29" s="64">
        <v>7.7439484862384944E-6</v>
      </c>
      <c r="AX29" s="64">
        <v>6.9849444443992326E-6</v>
      </c>
      <c r="AY29" s="64">
        <v>-9.992867449071241E-6</v>
      </c>
      <c r="AZ29" s="64">
        <v>1.4627211451623268E-5</v>
      </c>
      <c r="BA29" s="64">
        <v>1.1537939923700335E-5</v>
      </c>
      <c r="BB29" s="64">
        <v>2.4086227459196863E-6</v>
      </c>
      <c r="BC29" s="64">
        <v>-1.6025565523380969E-5</v>
      </c>
      <c r="BD29" s="64">
        <v>9.1929470429352733E-6</v>
      </c>
      <c r="BE29" s="64">
        <v>-2.1918495910711044E-5</v>
      </c>
      <c r="BF29" s="64">
        <v>-8.1638240411185947E-6</v>
      </c>
      <c r="BG29" s="64">
        <v>-1.7525308163568454E-6</v>
      </c>
      <c r="BH29" s="64">
        <v>3.1632461665598299E-6</v>
      </c>
      <c r="BI29" s="64">
        <v>1.4747882130849987E-5</v>
      </c>
      <c r="BJ29" s="64">
        <v>1.7511216403365282E-5</v>
      </c>
      <c r="BK29" s="64">
        <v>-7.4872701276706977E-6</v>
      </c>
      <c r="BL29" s="64">
        <v>2.0564517612786659E-5</v>
      </c>
      <c r="BM29" s="64">
        <v>1.9163823270718083E-5</v>
      </c>
      <c r="BN29" s="64">
        <v>6.4314742578286399E-6</v>
      </c>
      <c r="BO29" s="64">
        <v>1.2379647851945563E-5</v>
      </c>
      <c r="BP29" s="64">
        <v>-7.9962007949463398E-6</v>
      </c>
      <c r="BQ29" s="64">
        <v>-5.4143200434952909E-5</v>
      </c>
      <c r="BR29" s="64">
        <v>-4.6960019991049151E-5</v>
      </c>
      <c r="BS29" s="64">
        <v>-3.6846068120377495E-5</v>
      </c>
      <c r="BT29" s="64">
        <v>2.3302435288918844E-5</v>
      </c>
      <c r="BU29" s="64">
        <v>3.1558053441127498E-5</v>
      </c>
      <c r="BV29" s="64">
        <v>4.8251703436363869E-5</v>
      </c>
      <c r="BW29" s="64">
        <v>-1.7110904914074965E-5</v>
      </c>
      <c r="BX29" s="64">
        <v>7.2700418488391705E-5</v>
      </c>
      <c r="BY29" s="64">
        <v>2.0101741421196806E-5</v>
      </c>
      <c r="BZ29" s="64">
        <v>2.3180602291228425E-5</v>
      </c>
      <c r="CA29" s="64">
        <v>3.8248927260564614E-5</v>
      </c>
      <c r="CB29" s="64">
        <v>1.6096910864238367E-6</v>
      </c>
      <c r="CC29" s="64">
        <v>-1.0160564428307595E-4</v>
      </c>
      <c r="CD29" s="64">
        <v>-1.2075145600121129E-4</v>
      </c>
      <c r="CE29" s="64">
        <v>-1.3615091496621545E-4</v>
      </c>
      <c r="CF29" s="64">
        <v>-1.3164571305623873E-5</v>
      </c>
      <c r="CG29" s="64">
        <v>3.126955296295364E-5</v>
      </c>
      <c r="CH29" s="64">
        <v>6.1522320138784892E-5</v>
      </c>
      <c r="CI29" s="64">
        <v>-3.8093552145346266E-5</v>
      </c>
      <c r="CJ29" s="64">
        <v>1.2140536693250326E-4</v>
      </c>
      <c r="CK29" s="64">
        <v>1.9829000949211917E-4</v>
      </c>
      <c r="CL29" s="64">
        <v>5.3028880736993855E-5</v>
      </c>
      <c r="CM29" s="64">
        <v>6.8794650105230559E-5</v>
      </c>
      <c r="CN29" s="64">
        <v>-2.2981027760216044E-5</v>
      </c>
      <c r="CO29" s="64">
        <v>-1.4112305000246739E-4</v>
      </c>
      <c r="CP29" s="64">
        <v>-2.4720233371633427E-4</v>
      </c>
      <c r="CQ29" s="64">
        <v>-2.7990671895239405E-4</v>
      </c>
      <c r="CR29" s="64">
        <v>-9.3678201718017107E-5</v>
      </c>
      <c r="CS29" s="64">
        <v>-2.9250435773509054E-6</v>
      </c>
      <c r="CT29" s="64">
        <v>9.3184064284379531E-5</v>
      </c>
      <c r="CU29" s="64">
        <v>-7.8868928531816707E-5</v>
      </c>
      <c r="CV29" s="64">
        <v>2.8472413529634366E-4</v>
      </c>
      <c r="CW29" s="64">
        <v>5.9990494337580635E-4</v>
      </c>
      <c r="CX29" s="64">
        <v>5.8517647901323855E-5</v>
      </c>
      <c r="CY29" s="64">
        <v>1.2569446635968262E-4</v>
      </c>
      <c r="CZ29" s="64">
        <v>-6.4076527089618196E-5</v>
      </c>
      <c r="DA29" s="64">
        <v>-2.3862839433930194E-4</v>
      </c>
      <c r="DB29" s="64">
        <v>-4.2674858898872348E-4</v>
      </c>
      <c r="DC29" s="64">
        <v>-4.1550014666891233E-4</v>
      </c>
      <c r="DD29" s="64">
        <v>-2.1499093561172522E-4</v>
      </c>
      <c r="DE29" s="64">
        <v>-5.0971681517597567E-4</v>
      </c>
      <c r="DF29" s="64">
        <v>-2.3822326596867338E-4</v>
      </c>
      <c r="DG29" s="64">
        <v>5.0083597022565485E-4</v>
      </c>
      <c r="DH29" s="64">
        <v>3.3220640142661573E-4</v>
      </c>
      <c r="DI29" s="48"/>
      <c r="DJ29" s="48"/>
      <c r="DK29" s="48"/>
      <c r="DL29" s="48"/>
      <c r="DM29" s="48"/>
      <c r="DN29" s="48"/>
      <c r="DO29" s="65">
        <v>6.2337371486975712E-8</v>
      </c>
      <c r="DP29" s="65">
        <v>8.3406740447600214E-7</v>
      </c>
      <c r="DQ29" s="65">
        <v>3.4562608952626306E-7</v>
      </c>
      <c r="DR29" s="65">
        <v>-3.6735308296398372E-6</v>
      </c>
      <c r="DS29" s="65">
        <v>1.29989241237638E-6</v>
      </c>
      <c r="DT29" s="65">
        <v>6.2960311009163661E-7</v>
      </c>
      <c r="DU29" s="65">
        <v>-1.1446455241315157E-5</v>
      </c>
      <c r="DV29" s="65">
        <v>-2.3390023087044298E-5</v>
      </c>
      <c r="DW29" s="65">
        <v>-9.7060608443277907E-5</v>
      </c>
      <c r="DX29" s="65">
        <v>4.1700320689463943E-4</v>
      </c>
    </row>
    <row r="30" spans="2:128" ht="20.25" customHeight="1" x14ac:dyDescent="0.3">
      <c r="B30" s="63" t="s">
        <v>49</v>
      </c>
      <c r="C30" s="64">
        <v>4.1398496300937282E-4</v>
      </c>
      <c r="D30" s="64">
        <v>-3.2469798429002328E-4</v>
      </c>
      <c r="E30" s="64">
        <v>-9.0663604749519067E-5</v>
      </c>
      <c r="F30" s="64">
        <v>-4.3944327654021897E-4</v>
      </c>
      <c r="G30" s="64">
        <v>1.5932153118058956E-4</v>
      </c>
      <c r="H30" s="64">
        <v>6.8011392491240663E-4</v>
      </c>
      <c r="I30" s="64">
        <v>-1.3509408302943005E-3</v>
      </c>
      <c r="J30" s="64">
        <v>2.5858101969356007E-4</v>
      </c>
      <c r="K30" s="64">
        <v>-8.8964698327120839E-4</v>
      </c>
      <c r="L30" s="64">
        <v>7.0854503067252494E-4</v>
      </c>
      <c r="M30" s="64">
        <v>1.288868969057777E-3</v>
      </c>
      <c r="N30" s="64">
        <v>-4.7408227736078778E-5</v>
      </c>
      <c r="O30" s="64">
        <v>2.241881959086367E-4</v>
      </c>
      <c r="P30" s="64">
        <v>-3.4817166246559061E-4</v>
      </c>
      <c r="Q30" s="64">
        <v>-1.2021016655539007E-3</v>
      </c>
      <c r="R30" s="64">
        <v>7.4468567399699204E-4</v>
      </c>
      <c r="S30" s="64">
        <v>4.4391248581687748E-4</v>
      </c>
      <c r="T30" s="64">
        <v>-9.3204541667579743E-4</v>
      </c>
      <c r="U30" s="64">
        <v>1.1619820376198575E-3</v>
      </c>
      <c r="V30" s="64">
        <v>3.3696676320982277E-4</v>
      </c>
      <c r="W30" s="64">
        <v>-6.2494341759200545E-4</v>
      </c>
      <c r="X30" s="64">
        <v>3.2027315026827985E-4</v>
      </c>
      <c r="Y30" s="64">
        <v>-2.1571636907924407E-4</v>
      </c>
      <c r="Z30" s="64">
        <v>1.8481896510325058E-5</v>
      </c>
      <c r="AA30" s="64">
        <v>7.3534284247722681E-5</v>
      </c>
      <c r="AB30" s="64">
        <v>-3.1713260037258273E-4</v>
      </c>
      <c r="AC30" s="64">
        <v>-8.188155780897155E-4</v>
      </c>
      <c r="AD30" s="64">
        <v>3.3105069102878915E-4</v>
      </c>
      <c r="AE30" s="64">
        <v>1.5703553123591618E-4</v>
      </c>
      <c r="AF30" s="64">
        <v>-3.2830284271234689E-4</v>
      </c>
      <c r="AG30" s="64">
        <v>-8.2320372704447475E-4</v>
      </c>
      <c r="AH30" s="64">
        <v>-9.8889315044614623E-4</v>
      </c>
      <c r="AI30" s="64">
        <v>6.1786867886115537E-4</v>
      </c>
      <c r="AJ30" s="64">
        <v>3.4364963514699198E-4</v>
      </c>
      <c r="AK30" s="64">
        <v>-1.1667339330687643E-3</v>
      </c>
      <c r="AL30" s="64">
        <v>1.4775515939684514E-3</v>
      </c>
      <c r="AM30" s="64">
        <v>-5.5618234365173436E-5</v>
      </c>
      <c r="AN30" s="64">
        <v>1.8520464871474296E-4</v>
      </c>
      <c r="AO30" s="64">
        <v>4.4757621997737473E-4</v>
      </c>
      <c r="AP30" s="64">
        <v>2.4712559792017252E-4</v>
      </c>
      <c r="AQ30" s="64">
        <v>-5.0873585881783256E-4</v>
      </c>
      <c r="AR30" s="64">
        <v>4.8290080588286877E-4</v>
      </c>
      <c r="AS30" s="64">
        <v>-3.3287136665105521E-4</v>
      </c>
      <c r="AT30" s="64">
        <v>7.9672677824405014E-4</v>
      </c>
      <c r="AU30" s="64">
        <v>2.049163223909467E-4</v>
      </c>
      <c r="AV30" s="64">
        <v>-9.4930689970429416E-4</v>
      </c>
      <c r="AW30" s="64">
        <v>2.1523943072709883E-4</v>
      </c>
      <c r="AX30" s="64">
        <v>1.0289882649878734E-3</v>
      </c>
      <c r="AY30" s="64">
        <v>-1.3766945700446342E-3</v>
      </c>
      <c r="AZ30" s="64">
        <v>-3.5845614827145766E-4</v>
      </c>
      <c r="BA30" s="64">
        <v>1.2121251267416255E-4</v>
      </c>
      <c r="BB30" s="64">
        <v>4.2797177936848563E-4</v>
      </c>
      <c r="BC30" s="64">
        <v>3.0548906309220136E-3</v>
      </c>
      <c r="BD30" s="64">
        <v>-4.4432448421349857E-4</v>
      </c>
      <c r="BE30" s="64">
        <v>-1.3343729151356065E-3</v>
      </c>
      <c r="BF30" s="64">
        <v>5.0916713719884044E-4</v>
      </c>
      <c r="BG30" s="64">
        <v>1.8396472454362822E-4</v>
      </c>
      <c r="BH30" s="64">
        <v>-5.6675812869522169E-4</v>
      </c>
      <c r="BI30" s="64">
        <v>1.1598583362082415E-4</v>
      </c>
      <c r="BJ30" s="64">
        <v>2.3439635096802469E-3</v>
      </c>
      <c r="BK30" s="64">
        <v>-4.6585898232931466E-4</v>
      </c>
      <c r="BL30" s="64">
        <v>-7.1979793995646801E-4</v>
      </c>
      <c r="BM30" s="64">
        <v>8.3198128599448751E-4</v>
      </c>
      <c r="BN30" s="64">
        <v>-6.8057314996239349E-4</v>
      </c>
      <c r="BO30" s="64">
        <v>7.9596727830200109E-4</v>
      </c>
      <c r="BP30" s="64">
        <v>-7.7719848287305382E-4</v>
      </c>
      <c r="BQ30" s="64">
        <v>-7.9878457333804054E-4</v>
      </c>
      <c r="BR30" s="64">
        <v>3.4047233164757884E-4</v>
      </c>
      <c r="BS30" s="64">
        <v>5.0922033332079231E-4</v>
      </c>
      <c r="BT30" s="64">
        <v>-2.4324795878138961E-4</v>
      </c>
      <c r="BU30" s="64">
        <v>5.741946041597501E-4</v>
      </c>
      <c r="BV30" s="64">
        <v>-1.3293207101963134E-3</v>
      </c>
      <c r="BW30" s="64">
        <v>-2.5449920332556442E-3</v>
      </c>
      <c r="BX30" s="64">
        <v>-1.1028492557623171E-3</v>
      </c>
      <c r="BY30" s="64">
        <v>2.890492079328677E-3</v>
      </c>
      <c r="BZ30" s="64">
        <v>-6.1400204224459909E-4</v>
      </c>
      <c r="CA30" s="64">
        <v>1.4037101560568921E-3</v>
      </c>
      <c r="CB30" s="64">
        <v>-1.2654321536464952E-3</v>
      </c>
      <c r="CC30" s="64">
        <v>-9.4324800024414568E-4</v>
      </c>
      <c r="CD30" s="64">
        <v>1.4120669143347087E-4</v>
      </c>
      <c r="CE30" s="64">
        <v>-5.3085299064659086E-4</v>
      </c>
      <c r="CF30" s="64">
        <v>1.3878240596090219E-3</v>
      </c>
      <c r="CG30" s="64">
        <v>2.6695825248772564E-3</v>
      </c>
      <c r="CH30" s="64">
        <v>-9.8810891860046102E-4</v>
      </c>
      <c r="CI30" s="64">
        <v>-4.2937724154924473E-3</v>
      </c>
      <c r="CJ30" s="64">
        <v>4.5126860442956662E-4</v>
      </c>
      <c r="CK30" s="64">
        <v>4.2862179991955962E-3</v>
      </c>
      <c r="CL30" s="64">
        <v>-1.0341487099163604E-4</v>
      </c>
      <c r="CM30" s="64">
        <v>1.1578909594984754E-3</v>
      </c>
      <c r="CN30" s="64">
        <v>-2.1830051853498622E-3</v>
      </c>
      <c r="CO30" s="64">
        <v>-5.8949175774825058E-4</v>
      </c>
      <c r="CP30" s="64">
        <v>-1.7377706825743022E-3</v>
      </c>
      <c r="CQ30" s="64">
        <v>1.8884487606336542E-3</v>
      </c>
      <c r="CR30" s="64">
        <v>1.1514058191404164E-3</v>
      </c>
      <c r="CS30" s="64">
        <v>5.1794300269247806E-4</v>
      </c>
      <c r="CT30" s="64">
        <v>1.8058459238812219E-4</v>
      </c>
      <c r="CU30" s="64">
        <v>-6.1615568010843225E-3</v>
      </c>
      <c r="CV30" s="64">
        <v>-1.9409684138943506E-3</v>
      </c>
      <c r="CW30" s="64">
        <v>6.7262678889461469E-3</v>
      </c>
      <c r="CX30" s="64">
        <v>-9.5899707952329383E-4</v>
      </c>
      <c r="CY30" s="64">
        <v>-1.1015604057236228E-3</v>
      </c>
      <c r="CZ30" s="64">
        <v>1.8092769780353457E-4</v>
      </c>
      <c r="DA30" s="64">
        <v>-6.5598586752202426E-4</v>
      </c>
      <c r="DB30" s="64">
        <v>-1.4182079666473779E-3</v>
      </c>
      <c r="DC30" s="64">
        <v>1.7447683402236347E-3</v>
      </c>
      <c r="DD30" s="64">
        <v>9.9955924847439093E-4</v>
      </c>
      <c r="DE30" s="64">
        <v>2.3935932392376014E-3</v>
      </c>
      <c r="DF30" s="64">
        <v>-2.9250385845913662E-4</v>
      </c>
      <c r="DG30" s="64">
        <v>-8.5344152150025332E-3</v>
      </c>
      <c r="DH30" s="64">
        <v>-2.3669091833489198E-3</v>
      </c>
      <c r="DI30" s="48"/>
      <c r="DJ30" s="48"/>
      <c r="DK30" s="48"/>
      <c r="DL30" s="48"/>
      <c r="DM30" s="48"/>
      <c r="DN30" s="48"/>
      <c r="DO30" s="65">
        <v>3.0509259688837886E-5</v>
      </c>
      <c r="DP30" s="65">
        <v>-6.6358446977332619E-6</v>
      </c>
      <c r="DQ30" s="65">
        <v>-1.2197368786737162E-4</v>
      </c>
      <c r="DR30" s="65">
        <v>1.4443123595286878E-4</v>
      </c>
      <c r="DS30" s="65">
        <v>2.254824421172863E-4</v>
      </c>
      <c r="DT30" s="65">
        <v>-1.6665255791481481E-4</v>
      </c>
      <c r="DU30" s="65">
        <v>5.0836206828774877E-5</v>
      </c>
      <c r="DV30" s="65">
        <v>5.6215913327939404E-5</v>
      </c>
      <c r="DW30" s="65">
        <v>-4.1355029675504973E-5</v>
      </c>
      <c r="DX30" s="65">
        <v>-5.4771375119513355E-3</v>
      </c>
    </row>
    <row r="31" spans="2:128" ht="20.25" customHeight="1" x14ac:dyDescent="0.3">
      <c r="B31" s="63" t="s">
        <v>43</v>
      </c>
      <c r="C31" s="64">
        <v>1.5743347709196165E-4</v>
      </c>
      <c r="D31" s="64">
        <v>-2.283418227174705E-4</v>
      </c>
      <c r="E31" s="64">
        <v>4.7590113752882246E-4</v>
      </c>
      <c r="F31" s="64">
        <v>3.5688804644218308E-4</v>
      </c>
      <c r="G31" s="64">
        <v>4.2584176285598296E-4</v>
      </c>
      <c r="H31" s="64">
        <v>6.258451988068181E-4</v>
      </c>
      <c r="I31" s="64">
        <v>1.2670451679364092E-4</v>
      </c>
      <c r="J31" s="64">
        <v>1.7766901986804307E-4</v>
      </c>
      <c r="K31" s="64">
        <v>-2.5112920688441509E-4</v>
      </c>
      <c r="L31" s="64">
        <v>1.7998191544821296E-4</v>
      </c>
      <c r="M31" s="64">
        <v>-2.0327204156070922E-3</v>
      </c>
      <c r="N31" s="64">
        <v>-3.2693975547470888E-4</v>
      </c>
      <c r="O31" s="64">
        <v>6.7773320337360943E-5</v>
      </c>
      <c r="P31" s="64">
        <v>-3.8170703390494332E-4</v>
      </c>
      <c r="Q31" s="64">
        <v>-2.3245349533018711E-5</v>
      </c>
      <c r="R31" s="64">
        <v>2.1430911534709995E-3</v>
      </c>
      <c r="S31" s="64">
        <v>5.8724283166200486E-4</v>
      </c>
      <c r="T31" s="64">
        <v>-1.8330514946152121E-5</v>
      </c>
      <c r="U31" s="64">
        <v>7.9999678237618888E-4</v>
      </c>
      <c r="V31" s="64">
        <v>4.7827142467760098E-5</v>
      </c>
      <c r="W31" s="64">
        <v>-2.1217109546822766E-4</v>
      </c>
      <c r="X31" s="64">
        <v>-2.7331574268385506E-4</v>
      </c>
      <c r="Y31" s="64">
        <v>-2.8013542148821458E-3</v>
      </c>
      <c r="Z31" s="64">
        <v>-6.8570971997505836E-4</v>
      </c>
      <c r="AA31" s="64">
        <v>-1.8634686908514109E-4</v>
      </c>
      <c r="AB31" s="64">
        <v>-6.8640625460225646E-4</v>
      </c>
      <c r="AC31" s="64">
        <v>-4.8463563624312478E-5</v>
      </c>
      <c r="AD31" s="64">
        <v>4.2744837527535218E-3</v>
      </c>
      <c r="AE31" s="64">
        <v>7.0039295465607054E-4</v>
      </c>
      <c r="AF31" s="64">
        <v>2.6290993032396237E-4</v>
      </c>
      <c r="AG31" s="64">
        <v>-5.900970630445812E-5</v>
      </c>
      <c r="AH31" s="64">
        <v>-5.1437274155285984E-4</v>
      </c>
      <c r="AI31" s="64">
        <v>-1.779382014075459E-4</v>
      </c>
      <c r="AJ31" s="64">
        <v>-8.3708939117432823E-4</v>
      </c>
      <c r="AK31" s="64">
        <v>-3.3375992717775693E-3</v>
      </c>
      <c r="AL31" s="64">
        <v>-9.5345745251340652E-4</v>
      </c>
      <c r="AM31" s="64">
        <v>-6.5440701251551214E-4</v>
      </c>
      <c r="AN31" s="64">
        <v>-5.9068313734389477E-4</v>
      </c>
      <c r="AO31" s="64">
        <v>6.0477126593294628E-5</v>
      </c>
      <c r="AP31" s="64">
        <v>7.9080777097446653E-3</v>
      </c>
      <c r="AQ31" s="64">
        <v>8.5352884132250395E-4</v>
      </c>
      <c r="AR31" s="64">
        <v>5.0454123402121631E-4</v>
      </c>
      <c r="AS31" s="64">
        <v>1.0230906878572199E-4</v>
      </c>
      <c r="AT31" s="64">
        <v>-3.4297522366599775E-4</v>
      </c>
      <c r="AU31" s="64">
        <v>-7.2056744248039095E-4</v>
      </c>
      <c r="AV31" s="64">
        <v>-2.2878664025566264E-3</v>
      </c>
      <c r="AW31" s="64">
        <v>-2.6608855265773945E-3</v>
      </c>
      <c r="AX31" s="64">
        <v>-3.2391337500158324E-3</v>
      </c>
      <c r="AY31" s="64">
        <v>-2.0270107982846008E-3</v>
      </c>
      <c r="AZ31" s="64">
        <v>-1.5456540836046306E-3</v>
      </c>
      <c r="BA31" s="64">
        <v>1.1813089056726955E-3</v>
      </c>
      <c r="BB31" s="64">
        <v>1.1586395018685858E-2</v>
      </c>
      <c r="BC31" s="64">
        <v>2.687720103129676E-3</v>
      </c>
      <c r="BD31" s="64">
        <v>5.9423637761701897E-4</v>
      </c>
      <c r="BE31" s="64">
        <v>-3.3258903769228798E-4</v>
      </c>
      <c r="BF31" s="64">
        <v>-1.0727365632159369E-3</v>
      </c>
      <c r="BG31" s="64">
        <v>-1.2990750046287802E-3</v>
      </c>
      <c r="BH31" s="64">
        <v>-3.3961740108283678E-3</v>
      </c>
      <c r="BI31" s="64">
        <v>-2.5896976972888952E-3</v>
      </c>
      <c r="BJ31" s="64">
        <v>-5.2340984766241494E-3</v>
      </c>
      <c r="BK31" s="64">
        <v>-3.1118304751005521E-3</v>
      </c>
      <c r="BL31" s="64">
        <v>-2.2921858478419654E-3</v>
      </c>
      <c r="BM31" s="64">
        <v>3.4073411695045852E-3</v>
      </c>
      <c r="BN31" s="64">
        <v>1.5088504680856651E-2</v>
      </c>
      <c r="BO31" s="64">
        <v>2.5128359848247683E-3</v>
      </c>
      <c r="BP31" s="64">
        <v>1.0753820575499784E-3</v>
      </c>
      <c r="BQ31" s="64">
        <v>-2.6347096304946138E-4</v>
      </c>
      <c r="BR31" s="64">
        <v>-1.7649457456339057E-3</v>
      </c>
      <c r="BS31" s="64">
        <v>-1.8390739140956569E-3</v>
      </c>
      <c r="BT31" s="64">
        <v>-4.8117341559378302E-3</v>
      </c>
      <c r="BU31" s="64">
        <v>-1.8368549491840636E-3</v>
      </c>
      <c r="BV31" s="64">
        <v>-8.8268764741455952E-3</v>
      </c>
      <c r="BW31" s="64">
        <v>-4.8554020520586993E-3</v>
      </c>
      <c r="BX31" s="64">
        <v>-3.1183225789515046E-3</v>
      </c>
      <c r="BY31" s="64">
        <v>6.0463742960292777E-3</v>
      </c>
      <c r="BZ31" s="64">
        <v>1.823877409068686E-2</v>
      </c>
      <c r="CA31" s="64">
        <v>3.8386718378846663E-3</v>
      </c>
      <c r="CB31" s="64">
        <v>1.1570760140406922E-3</v>
      </c>
      <c r="CC31" s="64">
        <v>-4.1927502217209422E-4</v>
      </c>
      <c r="CD31" s="64">
        <v>-2.3445191591379144E-3</v>
      </c>
      <c r="CE31" s="64">
        <v>-2.8832376553694639E-3</v>
      </c>
      <c r="CF31" s="64">
        <v>-5.5359468867457462E-3</v>
      </c>
      <c r="CG31" s="64">
        <v>-1.3847954102340632E-3</v>
      </c>
      <c r="CH31" s="64">
        <v>-1.0077443829355381E-2</v>
      </c>
      <c r="CI31" s="64">
        <v>-5.9877558441330248E-3</v>
      </c>
      <c r="CJ31" s="64">
        <v>-3.0647652922951574E-3</v>
      </c>
      <c r="CK31" s="64">
        <v>7.7221459877137022E-3</v>
      </c>
      <c r="CL31" s="64">
        <v>2.0170937596396765E-2</v>
      </c>
      <c r="CM31" s="64">
        <v>4.6196295970106771E-3</v>
      </c>
      <c r="CN31" s="64">
        <v>1.1933281115901195E-3</v>
      </c>
      <c r="CO31" s="64">
        <v>-4.7240696925587855E-4</v>
      </c>
      <c r="CP31" s="64">
        <v>-3.2638055981477621E-3</v>
      </c>
      <c r="CQ31" s="64">
        <v>-2.8097721798128195E-3</v>
      </c>
      <c r="CR31" s="64">
        <v>-5.6415117172541329E-3</v>
      </c>
      <c r="CS31" s="64">
        <v>-1.8069394270344707E-3</v>
      </c>
      <c r="CT31" s="64">
        <v>-1.1724948092025733E-2</v>
      </c>
      <c r="CU31" s="64">
        <v>-7.25594547380215E-3</v>
      </c>
      <c r="CV31" s="64">
        <v>-5.3527816534093553E-3</v>
      </c>
      <c r="CW31" s="64">
        <v>9.5310375323436336E-3</v>
      </c>
      <c r="CX31" s="64">
        <v>2.2602807942381897E-2</v>
      </c>
      <c r="CY31" s="64">
        <v>4.2312996772857492E-3</v>
      </c>
      <c r="CZ31" s="64">
        <v>-1.2994770469795247E-3</v>
      </c>
      <c r="DA31" s="64">
        <v>-1.5910991193557322E-3</v>
      </c>
      <c r="DB31" s="64">
        <v>-3.8510189807368089E-3</v>
      </c>
      <c r="DC31" s="64">
        <v>-3.9484494084490729E-3</v>
      </c>
      <c r="DD31" s="64">
        <v>-7.967203202957962E-3</v>
      </c>
      <c r="DE31" s="64">
        <v>9.714965416736554E-3</v>
      </c>
      <c r="DF31" s="64">
        <v>-1.2868183677342437E-2</v>
      </c>
      <c r="DG31" s="64">
        <v>-4.4087031688036848E-2</v>
      </c>
      <c r="DH31" s="64">
        <v>-7.2861363324599138E-2</v>
      </c>
      <c r="DI31" s="48"/>
      <c r="DJ31" s="48"/>
      <c r="DK31" s="48"/>
      <c r="DL31" s="48"/>
      <c r="DM31" s="48"/>
      <c r="DN31" s="48"/>
      <c r="DO31" s="65">
        <v>-1.2081883367431878E-5</v>
      </c>
      <c r="DP31" s="65">
        <v>-5.5341425639454656E-5</v>
      </c>
      <c r="DQ31" s="65">
        <v>-1.4021882008952158E-4</v>
      </c>
      <c r="DR31" s="65">
        <v>-1.6969680849521218E-4</v>
      </c>
      <c r="DS31" s="65">
        <v>1.2260003268838027E-4</v>
      </c>
      <c r="DT31" s="65">
        <v>-1.6502914212235265E-4</v>
      </c>
      <c r="DU31" s="65">
        <v>-1.5893566333302633E-4</v>
      </c>
      <c r="DV31" s="65">
        <v>-1.5079897409708831E-4</v>
      </c>
      <c r="DW31" s="65">
        <v>1.2013504154029242E-4</v>
      </c>
      <c r="DX31" s="65">
        <v>-5.9052841701493053E-2</v>
      </c>
    </row>
    <row r="32" spans="2:128" ht="20.25" customHeight="1" x14ac:dyDescent="0.3">
      <c r="B32" s="66" t="s">
        <v>67</v>
      </c>
      <c r="C32" s="67">
        <v>3.8984839831956997E-4</v>
      </c>
      <c r="D32" s="67">
        <v>-3.1578495466311196E-4</v>
      </c>
      <c r="E32" s="67">
        <v>-3.9080332050800415E-5</v>
      </c>
      <c r="F32" s="67">
        <v>-3.663423646511621E-4</v>
      </c>
      <c r="G32" s="67">
        <v>1.8394655161446671E-4</v>
      </c>
      <c r="H32" s="67">
        <v>6.7496611365691628E-4</v>
      </c>
      <c r="I32" s="67">
        <v>-1.211553386497255E-3</v>
      </c>
      <c r="J32" s="67">
        <v>2.5129100929266457E-4</v>
      </c>
      <c r="K32" s="67">
        <v>-8.3491298280446991E-4</v>
      </c>
      <c r="L32" s="67">
        <v>6.6194855340384606E-4</v>
      </c>
      <c r="M32" s="67">
        <v>9.9492953574720211E-4</v>
      </c>
      <c r="N32" s="67">
        <v>-7.1784419402920463E-5</v>
      </c>
      <c r="O32" s="67">
        <v>2.1002154879701251E-4</v>
      </c>
      <c r="P32" s="67">
        <v>-3.5103821127113743E-4</v>
      </c>
      <c r="Q32" s="67">
        <v>-1.1034042621199669E-3</v>
      </c>
      <c r="R32" s="67">
        <v>8.5373163364832472E-4</v>
      </c>
      <c r="S32" s="67">
        <v>4.5504668005658111E-4</v>
      </c>
      <c r="T32" s="67">
        <v>-8.653367172875015E-4</v>
      </c>
      <c r="U32" s="67">
        <v>1.1360617810509677E-3</v>
      </c>
      <c r="V32" s="67">
        <v>3.1275282934384308E-4</v>
      </c>
      <c r="W32" s="67">
        <v>-5.9112903809255268E-4</v>
      </c>
      <c r="X32" s="67">
        <v>2.7450476030543847E-4</v>
      </c>
      <c r="Y32" s="67">
        <v>-4.0698625452895154E-4</v>
      </c>
      <c r="Z32" s="67">
        <v>-3.7547313054275833E-5</v>
      </c>
      <c r="AA32" s="67">
        <v>5.4497689840893315E-5</v>
      </c>
      <c r="AB32" s="67">
        <v>-3.4524176342509705E-4</v>
      </c>
      <c r="AC32" s="67">
        <v>-7.600495673505403E-4</v>
      </c>
      <c r="AD32" s="67">
        <v>6.3448479282524062E-4</v>
      </c>
      <c r="AE32" s="67">
        <v>1.9913301776730563E-4</v>
      </c>
      <c r="AF32" s="67">
        <v>-2.8177467886647545E-4</v>
      </c>
      <c r="AG32" s="67">
        <v>-7.6132620061941658E-4</v>
      </c>
      <c r="AH32" s="67">
        <v>-9.510279973685698E-4</v>
      </c>
      <c r="AI32" s="67">
        <v>5.5770013040068456E-4</v>
      </c>
      <c r="AJ32" s="67">
        <v>2.5389393641561675E-4</v>
      </c>
      <c r="AK32" s="67">
        <v>-1.3375473022418927E-3</v>
      </c>
      <c r="AL32" s="67">
        <v>1.2867412407300272E-3</v>
      </c>
      <c r="AM32" s="67">
        <v>-1.0000741566118521E-4</v>
      </c>
      <c r="AN32" s="67">
        <v>1.2528643005049744E-4</v>
      </c>
      <c r="AO32" s="67">
        <v>4.177570362535743E-4</v>
      </c>
      <c r="AP32" s="67">
        <v>8.7248973301523591E-4</v>
      </c>
      <c r="AQ32" s="67">
        <v>-4.0038548440179955E-4</v>
      </c>
      <c r="AR32" s="67">
        <v>4.846410404077961E-4</v>
      </c>
      <c r="AS32" s="67">
        <v>-2.9756833225269563E-4</v>
      </c>
      <c r="AT32" s="67">
        <v>7.0228378200276609E-4</v>
      </c>
      <c r="AU32" s="67">
        <v>1.2891854592944618E-4</v>
      </c>
      <c r="AV32" s="67">
        <v>-1.0612772754878819E-3</v>
      </c>
      <c r="AW32" s="67">
        <v>-2.9428497413164223E-5</v>
      </c>
      <c r="AX32" s="67">
        <v>6.8581284869728698E-4</v>
      </c>
      <c r="AY32" s="67">
        <v>-1.4313598028340424E-3</v>
      </c>
      <c r="AZ32" s="67">
        <v>-4.5686833435354401E-4</v>
      </c>
      <c r="BA32" s="67">
        <v>2.1004833057669536E-4</v>
      </c>
      <c r="BB32" s="67">
        <v>1.3900588206348097E-3</v>
      </c>
      <c r="BC32" s="67">
        <v>3.0227196514980292E-3</v>
      </c>
      <c r="BD32" s="67">
        <v>-3.5713908989698506E-4</v>
      </c>
      <c r="BE32" s="67">
        <v>-1.2597457925812572E-3</v>
      </c>
      <c r="BF32" s="67">
        <v>3.9392152773110034E-4</v>
      </c>
      <c r="BG32" s="67">
        <v>7.7216057237539104E-5</v>
      </c>
      <c r="BH32" s="67">
        <v>-7.6138096060107685E-4</v>
      </c>
      <c r="BI32" s="67">
        <v>-6.4379108929202289E-5</v>
      </c>
      <c r="BJ32" s="67">
        <v>1.8477404900298922E-3</v>
      </c>
      <c r="BK32" s="67">
        <v>-6.2664901942643958E-4</v>
      </c>
      <c r="BL32" s="67">
        <v>-8.1419777496682944E-4</v>
      </c>
      <c r="BM32" s="67">
        <v>9.8929089583577046E-4</v>
      </c>
      <c r="BN32" s="67">
        <v>2.8635836185730845E-4</v>
      </c>
      <c r="BO32" s="67">
        <v>8.9326802646882975E-4</v>
      </c>
      <c r="BP32" s="67">
        <v>-6.722800182157318E-4</v>
      </c>
      <c r="BQ32" s="67">
        <v>-7.6800078701599883E-4</v>
      </c>
      <c r="BR32" s="67">
        <v>2.223380723695989E-4</v>
      </c>
      <c r="BS32" s="67">
        <v>3.6740247724864616E-4</v>
      </c>
      <c r="BT32" s="67">
        <v>-5.1797139501885692E-4</v>
      </c>
      <c r="BU32" s="67">
        <v>4.3355414724177699E-4</v>
      </c>
      <c r="BV32" s="67">
        <v>-1.7628836810192894E-3</v>
      </c>
      <c r="BW32" s="67">
        <v>-2.685555883883084E-3</v>
      </c>
      <c r="BX32" s="67">
        <v>-1.216515296791898E-3</v>
      </c>
      <c r="BY32" s="67">
        <v>3.0624336226283688E-3</v>
      </c>
      <c r="BZ32" s="67">
        <v>3.3057861590024551E-4</v>
      </c>
      <c r="CA32" s="67">
        <v>1.5220777561404386E-3</v>
      </c>
      <c r="CB32" s="67">
        <v>-1.1459805810197787E-3</v>
      </c>
      <c r="CC32" s="67">
        <v>-9.1603289269226451E-4</v>
      </c>
      <c r="CD32" s="67">
        <v>1.4766392376630577E-5</v>
      </c>
      <c r="CE32" s="67">
        <v>-6.4517442294731442E-4</v>
      </c>
      <c r="CF32" s="67">
        <v>1.0479190523469128E-3</v>
      </c>
      <c r="CG32" s="67">
        <v>2.4792788048559888E-3</v>
      </c>
      <c r="CH32" s="67">
        <v>-1.4176694628847963E-3</v>
      </c>
      <c r="CI32" s="67">
        <v>-4.3798600035472868E-3</v>
      </c>
      <c r="CJ32" s="67">
        <v>2.8530386971570287E-4</v>
      </c>
      <c r="CK32" s="67">
        <v>4.4416495262800115E-3</v>
      </c>
      <c r="CL32" s="67">
        <v>7.6209611599042937E-4</v>
      </c>
      <c r="CM32" s="67">
        <v>1.316627517607083E-3</v>
      </c>
      <c r="CN32" s="67">
        <v>-2.0370136211231848E-3</v>
      </c>
      <c r="CO32" s="67">
        <v>-5.8461455538072471E-4</v>
      </c>
      <c r="CP32" s="67">
        <v>-1.8005417356533604E-3</v>
      </c>
      <c r="CQ32" s="67">
        <v>1.6949207326650839E-3</v>
      </c>
      <c r="CR32" s="67">
        <v>8.6891243069264767E-4</v>
      </c>
      <c r="CS32" s="67">
        <v>4.1849077578870464E-4</v>
      </c>
      <c r="CT32" s="67">
        <v>-3.1770401073705212E-4</v>
      </c>
      <c r="CU32" s="67">
        <v>-6.2065165514365583E-3</v>
      </c>
      <c r="CV32" s="67">
        <v>-2.08102877545846E-3</v>
      </c>
      <c r="CW32" s="67">
        <v>6.8456468131699033E-3</v>
      </c>
      <c r="CX32" s="67">
        <v>5.4490189766331909E-5</v>
      </c>
      <c r="CY32" s="67">
        <v>-8.8256110374773655E-4</v>
      </c>
      <c r="CZ32" s="67">
        <v>1.1939583135789356E-4</v>
      </c>
      <c r="DA32" s="67">
        <v>-6.9427170093849799E-4</v>
      </c>
      <c r="DB32" s="67">
        <v>-1.5325581120360088E-3</v>
      </c>
      <c r="DC32" s="67">
        <v>1.4973557715960428E-3</v>
      </c>
      <c r="DD32" s="67">
        <v>6.3627594051451908E-4</v>
      </c>
      <c r="DE32" s="67">
        <v>2.6796255849392825E-3</v>
      </c>
      <c r="DF32" s="67">
        <v>-8.1855363562466366E-4</v>
      </c>
      <c r="DG32" s="67">
        <v>-9.9806878215843442E-3</v>
      </c>
      <c r="DH32" s="67">
        <v>-5.5156393648059243E-3</v>
      </c>
      <c r="DI32" s="48"/>
      <c r="DJ32" s="48"/>
      <c r="DK32" s="48"/>
      <c r="DL32" s="48"/>
      <c r="DM32" s="48"/>
      <c r="DN32" s="48"/>
      <c r="DO32" s="68">
        <v>2.663764233101773E-5</v>
      </c>
      <c r="DP32" s="68">
        <v>-1.0519660791352692E-5</v>
      </c>
      <c r="DQ32" s="68">
        <v>-1.2338519560417538E-4</v>
      </c>
      <c r="DR32" s="68">
        <v>1.1916430680103396E-4</v>
      </c>
      <c r="DS32" s="68">
        <v>2.1753588288087045E-4</v>
      </c>
      <c r="DT32" s="68">
        <v>-1.6655691291300734E-4</v>
      </c>
      <c r="DU32" s="68">
        <v>4.0101622545307691E-5</v>
      </c>
      <c r="DV32" s="68">
        <v>4.7150899979087058E-5</v>
      </c>
      <c r="DW32" s="68">
        <v>-3.4583709364710558E-5</v>
      </c>
      <c r="DX32" s="68">
        <v>-7.7626825860939164E-3</v>
      </c>
    </row>
    <row r="33" spans="2:128" ht="20.25" customHeight="1" x14ac:dyDescent="0.3">
      <c r="B33" s="73" t="s">
        <v>88</v>
      </c>
      <c r="C33" s="64">
        <v>7.9790603147111838E-5</v>
      </c>
      <c r="D33" s="64">
        <v>-1.58171374670113E-4</v>
      </c>
      <c r="E33" s="64">
        <v>1.8064825184282984E-3</v>
      </c>
      <c r="F33" s="64">
        <v>-1.282413298267282E-3</v>
      </c>
      <c r="G33" s="64">
        <v>-7.6898889972421003E-5</v>
      </c>
      <c r="H33" s="64">
        <v>2.8325529595218946E-4</v>
      </c>
      <c r="I33" s="64">
        <v>-1.1984980465051809E-4</v>
      </c>
      <c r="J33" s="64">
        <v>1.6212595069253766E-4</v>
      </c>
      <c r="K33" s="64">
        <v>-1.3726945077946473E-3</v>
      </c>
      <c r="L33" s="64">
        <v>2.1809279458275821E-3</v>
      </c>
      <c r="M33" s="64">
        <v>1.1834040580187555E-3</v>
      </c>
      <c r="N33" s="64">
        <v>-2.6105493734422947E-3</v>
      </c>
      <c r="O33" s="64">
        <v>-1.4058617141987639E-5</v>
      </c>
      <c r="P33" s="64">
        <v>-2.5561988078748321E-4</v>
      </c>
      <c r="Q33" s="64">
        <v>3.7678673216601233E-4</v>
      </c>
      <c r="R33" s="64">
        <v>-6.5132320222094364E-5</v>
      </c>
      <c r="S33" s="64">
        <v>3.4519127863674726E-5</v>
      </c>
      <c r="T33" s="64">
        <v>-1.4236115739274524E-3</v>
      </c>
      <c r="U33" s="64">
        <v>3.7775396757180335E-3</v>
      </c>
      <c r="V33" s="64">
        <v>1.4033112603484277E-4</v>
      </c>
      <c r="W33" s="64">
        <v>-1.3039211009355789E-3</v>
      </c>
      <c r="X33" s="64">
        <v>2.0907817952613428E-3</v>
      </c>
      <c r="Y33" s="64">
        <v>-4.6655795327832372E-4</v>
      </c>
      <c r="Z33" s="64">
        <v>-3.016558600920316E-3</v>
      </c>
      <c r="AA33" s="64">
        <v>-1.4397104839358743E-4</v>
      </c>
      <c r="AB33" s="64">
        <v>-2.6002498504928973E-4</v>
      </c>
      <c r="AC33" s="64">
        <v>8.1269618533963417E-4</v>
      </c>
      <c r="AD33" s="64">
        <v>-4.7246004770573613E-4</v>
      </c>
      <c r="AE33" s="64">
        <v>-4.3584796877838006E-4</v>
      </c>
      <c r="AF33" s="64">
        <v>-1.2022722053417478E-3</v>
      </c>
      <c r="AG33" s="64">
        <v>2.1506408824498724E-3</v>
      </c>
      <c r="AH33" s="64">
        <v>-1.5035498014523974E-3</v>
      </c>
      <c r="AI33" s="64">
        <v>2.8911241850626546E-4</v>
      </c>
      <c r="AJ33" s="64">
        <v>2.3896485844860926E-3</v>
      </c>
      <c r="AK33" s="64">
        <v>-1.7569531926006077E-3</v>
      </c>
      <c r="AL33" s="64">
        <v>-1.7242129883395796E-3</v>
      </c>
      <c r="AM33" s="64">
        <v>-1.2299577038088483E-4</v>
      </c>
      <c r="AN33" s="64">
        <v>-3.8797997881778734E-4</v>
      </c>
      <c r="AO33" s="64">
        <v>1.979231588521646E-3</v>
      </c>
      <c r="AP33" s="64">
        <v>-9.9649121132139307E-4</v>
      </c>
      <c r="AQ33" s="64">
        <v>-1.9406714388198187E-3</v>
      </c>
      <c r="AR33" s="64">
        <v>1.8839340192822185E-4</v>
      </c>
      <c r="AS33" s="64">
        <v>2.9610746893300455E-3</v>
      </c>
      <c r="AT33" s="64">
        <v>1.016408451670614E-4</v>
      </c>
      <c r="AU33" s="64">
        <v>4.1580001903374075E-4</v>
      </c>
      <c r="AV33" s="64">
        <v>4.3520158557242006E-4</v>
      </c>
      <c r="AW33" s="64">
        <v>-3.2623208610271792E-4</v>
      </c>
      <c r="AX33" s="64">
        <v>-1.0430586400239639E-3</v>
      </c>
      <c r="AY33" s="64">
        <v>-1.6857018201710261E-3</v>
      </c>
      <c r="AZ33" s="64">
        <v>-1.043539052059117E-5</v>
      </c>
      <c r="BA33" s="64">
        <v>1.7945018550682423E-3</v>
      </c>
      <c r="BB33" s="64">
        <v>-1.6985306742423045E-3</v>
      </c>
      <c r="BC33" s="64">
        <v>1.5630155729775552E-3</v>
      </c>
      <c r="BD33" s="64">
        <v>3.5455107510640183E-4</v>
      </c>
      <c r="BE33" s="64">
        <v>8.4437529596259608E-4</v>
      </c>
      <c r="BF33" s="64">
        <v>7.0967352359119218E-5</v>
      </c>
      <c r="BG33" s="64">
        <v>7.1599049024695383E-4</v>
      </c>
      <c r="BH33" s="64">
        <v>-3.3102307011478871E-5</v>
      </c>
      <c r="BI33" s="64">
        <v>-1.627439607027048E-4</v>
      </c>
      <c r="BJ33" s="64">
        <v>1.5946035247580426E-3</v>
      </c>
      <c r="BK33" s="64">
        <v>1.0068957432274317E-6</v>
      </c>
      <c r="BL33" s="64">
        <v>6.3103973933387181E-5</v>
      </c>
      <c r="BM33" s="64">
        <v>2.0627951220368868E-3</v>
      </c>
      <c r="BN33" s="64">
        <v>-4.9983758935729927E-3</v>
      </c>
      <c r="BO33" s="64">
        <v>-1.8121720619290738E-4</v>
      </c>
      <c r="BP33" s="64">
        <v>9.2800962259098618E-4</v>
      </c>
      <c r="BQ33" s="64">
        <v>7.2849720443324273E-4</v>
      </c>
      <c r="BR33" s="64">
        <v>7.2081403618495798E-4</v>
      </c>
      <c r="BS33" s="64">
        <v>1.2438220448589554E-3</v>
      </c>
      <c r="BT33" s="64">
        <v>-3.6494219064731048E-4</v>
      </c>
      <c r="BU33" s="64">
        <v>-1.5368973391919338E-3</v>
      </c>
      <c r="BV33" s="64">
        <v>1.7246910661827819E-4</v>
      </c>
      <c r="BW33" s="64">
        <v>1.3580488167908022E-4</v>
      </c>
      <c r="BX33" s="64">
        <v>-1.382080030165711E-3</v>
      </c>
      <c r="BY33" s="64">
        <v>4.6425289163760652E-3</v>
      </c>
      <c r="BZ33" s="64">
        <v>-8.2249266859725223E-3</v>
      </c>
      <c r="CA33" s="64">
        <v>6.9386844795538138E-4</v>
      </c>
      <c r="CB33" s="64">
        <v>1.1896160813773538E-3</v>
      </c>
      <c r="CC33" s="64">
        <v>2.7620882913570455E-4</v>
      </c>
      <c r="CD33" s="64">
        <v>1.448744383192313E-3</v>
      </c>
      <c r="CE33" s="64">
        <v>1.7357442685317359E-4</v>
      </c>
      <c r="CF33" s="64">
        <v>1.6337671517594465E-3</v>
      </c>
      <c r="CG33" s="64">
        <v>-1.3506187194052277E-3</v>
      </c>
      <c r="CH33" s="64">
        <v>1.7061737986410197E-3</v>
      </c>
      <c r="CI33" s="64">
        <v>4.1014725990939915E-4</v>
      </c>
      <c r="CJ33" s="64">
        <v>-1.7594624077048593E-3</v>
      </c>
      <c r="CK33" s="64">
        <v>6.3016007677521024E-3</v>
      </c>
      <c r="CL33" s="64">
        <v>-1.1143460873484279E-2</v>
      </c>
      <c r="CM33" s="64">
        <v>1.4533078501177688E-3</v>
      </c>
      <c r="CN33" s="64">
        <v>6.885460521877107E-5</v>
      </c>
      <c r="CO33" s="64">
        <v>2.3216701072013013E-3</v>
      </c>
      <c r="CP33" s="64">
        <v>6.3263941292124315E-4</v>
      </c>
      <c r="CQ33" s="64">
        <v>2.5168218029092415E-3</v>
      </c>
      <c r="CR33" s="64">
        <v>2.5488381928440162E-3</v>
      </c>
      <c r="CS33" s="64">
        <v>-6.1213104472377378E-3</v>
      </c>
      <c r="CT33" s="64">
        <v>4.2456232940686345E-3</v>
      </c>
      <c r="CU33" s="64">
        <v>4.4684077212808759E-5</v>
      </c>
      <c r="CV33" s="64">
        <v>-5.6238505656903692E-3</v>
      </c>
      <c r="CW33" s="64">
        <v>9.2364406811857869E-3</v>
      </c>
      <c r="CX33" s="64">
        <v>-1.1420324716292618E-2</v>
      </c>
      <c r="CY33" s="64">
        <v>1.0523193960161326E-3</v>
      </c>
      <c r="CZ33" s="64">
        <v>2.6752862999737115E-3</v>
      </c>
      <c r="DA33" s="64">
        <v>2.5906075615262925E-3</v>
      </c>
      <c r="DB33" s="64">
        <v>2.8069711757814364E-3</v>
      </c>
      <c r="DC33" s="64">
        <v>3.5107638767932769E-3</v>
      </c>
      <c r="DD33" s="64">
        <v>5.0831125143491196E-3</v>
      </c>
      <c r="DE33" s="64">
        <v>-4.8547950901035586E-3</v>
      </c>
      <c r="DF33" s="64">
        <v>1.2277188649945092E-3</v>
      </c>
      <c r="DG33" s="64">
        <v>-3.1903669836503834E-3</v>
      </c>
      <c r="DH33" s="64">
        <v>-7.7491574283695686E-3</v>
      </c>
      <c r="DI33" s="48"/>
      <c r="DJ33" s="48"/>
      <c r="DK33" s="48"/>
      <c r="DL33" s="48"/>
      <c r="DM33" s="48"/>
      <c r="DN33" s="48"/>
      <c r="DO33" s="65">
        <v>-8.3528200164328936E-6</v>
      </c>
      <c r="DP33" s="65">
        <v>4.6527369885751568E-6</v>
      </c>
      <c r="DQ33" s="65">
        <v>-1.443377272910551E-4</v>
      </c>
      <c r="DR33" s="65">
        <v>1.192603744393228E-4</v>
      </c>
      <c r="DS33" s="65">
        <v>2.8215322325575443E-4</v>
      </c>
      <c r="DT33" s="65">
        <v>-8.7852999219872885E-5</v>
      </c>
      <c r="DU33" s="65">
        <v>1.0635152337568066E-4</v>
      </c>
      <c r="DV33" s="65">
        <v>1.1707609515343442E-4</v>
      </c>
      <c r="DW33" s="65">
        <v>3.9612046517234489E-4</v>
      </c>
      <c r="DX33" s="65">
        <v>-5.506923090561E-3</v>
      </c>
    </row>
    <row r="34" spans="2:128" ht="20.25" customHeight="1" x14ac:dyDescent="0.3">
      <c r="B34" s="247" t="s">
        <v>89</v>
      </c>
      <c r="C34" s="74">
        <v>7.6252190304604284E-5</v>
      </c>
      <c r="D34" s="74">
        <v>7.2799290300462616E-5</v>
      </c>
      <c r="E34" s="74">
        <v>1.2597481401965815E-4</v>
      </c>
      <c r="F34" s="74">
        <v>-2.5154853843112335E-4</v>
      </c>
      <c r="G34" s="74">
        <v>-2.132545569266675E-5</v>
      </c>
      <c r="H34" s="74">
        <v>2.7950853991964841E-4</v>
      </c>
      <c r="I34" s="74">
        <v>-3.7074337018339065E-4</v>
      </c>
      <c r="J34" s="74">
        <v>-1.3300710505759206E-5</v>
      </c>
      <c r="K34" s="74">
        <v>-2.8466952457895101E-4</v>
      </c>
      <c r="L34" s="74">
        <v>3.0181152190955629E-4</v>
      </c>
      <c r="M34" s="74">
        <v>2.6395697610004376E-4</v>
      </c>
      <c r="N34" s="74">
        <v>-1.6538435477997382E-4</v>
      </c>
      <c r="O34" s="74">
        <v>7.6041021580763868E-5</v>
      </c>
      <c r="P34" s="74">
        <v>5.6137469670147766E-5</v>
      </c>
      <c r="Q34" s="74">
        <v>-2.8879445382468116E-4</v>
      </c>
      <c r="R34" s="74">
        <v>1.7494701078568653E-4</v>
      </c>
      <c r="S34" s="74">
        <v>6.4284827184124538E-5</v>
      </c>
      <c r="T34" s="74">
        <v>-2.7863874901612462E-4</v>
      </c>
      <c r="U34" s="74">
        <v>6.3319462563415918E-4</v>
      </c>
      <c r="V34" s="74">
        <v>6.4117896710680355E-5</v>
      </c>
      <c r="W34" s="74">
        <v>-2.9170587757365585E-4</v>
      </c>
      <c r="X34" s="74">
        <v>2.5447534217559742E-4</v>
      </c>
      <c r="Y34" s="74">
        <v>-8.5523691842892546E-5</v>
      </c>
      <c r="Z34" s="74">
        <v>-2.6870732156758503E-4</v>
      </c>
      <c r="AA34" s="74">
        <v>6.3093333604324897E-5</v>
      </c>
      <c r="AB34" s="74">
        <v>5.0335108922938687E-5</v>
      </c>
      <c r="AC34" s="74">
        <v>-1.6448172250616011E-4</v>
      </c>
      <c r="AD34" s="74">
        <v>1.4505632646932831E-4</v>
      </c>
      <c r="AE34" s="74">
        <v>7.2877020311334917E-5</v>
      </c>
      <c r="AF34" s="74">
        <v>-2.1911098714999522E-4</v>
      </c>
      <c r="AG34" s="74">
        <v>-1.0887281456706255E-5</v>
      </c>
      <c r="AH34" s="74">
        <v>-2.4496221892311709E-4</v>
      </c>
      <c r="AI34" s="74">
        <v>1.0597148065616402E-4</v>
      </c>
      <c r="AJ34" s="74">
        <v>2.6172863940243651E-4</v>
      </c>
      <c r="AK34" s="74">
        <v>-7.1369976610990982E-4</v>
      </c>
      <c r="AL34" s="74">
        <v>1.5634790927143705E-4</v>
      </c>
      <c r="AM34" s="74">
        <v>1.2979843686911074E-4</v>
      </c>
      <c r="AN34" s="74">
        <v>-1.5941536426877789E-4</v>
      </c>
      <c r="AO34" s="74">
        <v>2.3628970849998154E-4</v>
      </c>
      <c r="AP34" s="74">
        <v>2.2333243341732256E-4</v>
      </c>
      <c r="AQ34" s="74">
        <v>-3.6397454721603939E-4</v>
      </c>
      <c r="AR34" s="74">
        <v>7.4121814424898957E-5</v>
      </c>
      <c r="AS34" s="74">
        <v>2.2073515674692068E-4</v>
      </c>
      <c r="AT34" s="74">
        <v>9.7528696030080297E-5</v>
      </c>
      <c r="AU34" s="74">
        <v>-1.8081149492754633E-5</v>
      </c>
      <c r="AV34" s="74">
        <v>-2.4247101008190164E-4</v>
      </c>
      <c r="AW34" s="74">
        <v>-2.7934126967887885E-4</v>
      </c>
      <c r="AX34" s="74">
        <v>3.1436384513305882E-5</v>
      </c>
      <c r="AY34" s="74">
        <v>-4.0531315854885896E-4</v>
      </c>
      <c r="AZ34" s="74">
        <v>3.0336843078226927E-4</v>
      </c>
      <c r="BA34" s="74">
        <v>3.9727725323457364E-5</v>
      </c>
      <c r="BB34" s="74">
        <v>5.3285097481903243E-4</v>
      </c>
      <c r="BC34" s="74">
        <v>8.8510588175627625E-4</v>
      </c>
      <c r="BD34" s="74">
        <v>-2.0439237701908031E-4</v>
      </c>
      <c r="BE34" s="74">
        <v>-2.989413337662894E-4</v>
      </c>
      <c r="BF34" s="74">
        <v>-1.9039437889389887E-5</v>
      </c>
      <c r="BG34" s="74">
        <v>-2.9146523307210792E-5</v>
      </c>
      <c r="BH34" s="74">
        <v>-2.5207899369861231E-4</v>
      </c>
      <c r="BI34" s="74">
        <v>-1.3783646346710032E-4</v>
      </c>
      <c r="BJ34" s="74">
        <v>8.0911081457379908E-4</v>
      </c>
      <c r="BK34" s="74">
        <v>1.6314779069936947E-6</v>
      </c>
      <c r="BL34" s="74">
        <v>2.9461295849064761E-4</v>
      </c>
      <c r="BM34" s="74">
        <v>2.5795419382079743E-4</v>
      </c>
      <c r="BN34" s="74">
        <v>9.0685191429518142E-6</v>
      </c>
      <c r="BO34" s="74">
        <v>9.4000359403212386E-5</v>
      </c>
      <c r="BP34" s="74">
        <v>-3.243881844305907E-4</v>
      </c>
      <c r="BQ34" s="74">
        <v>-1.3780807191932087E-4</v>
      </c>
      <c r="BR34" s="74">
        <v>-6.6206500805354729E-5</v>
      </c>
      <c r="BS34" s="74">
        <v>1.364158073444699E-4</v>
      </c>
      <c r="BT34" s="74">
        <v>-2.5012000476465346E-4</v>
      </c>
      <c r="BU34" s="74">
        <v>-3.1270285596152192E-4</v>
      </c>
      <c r="BV34" s="74">
        <v>-2.7068389096773782E-4</v>
      </c>
      <c r="BW34" s="74">
        <v>-4.2711563865260871E-4</v>
      </c>
      <c r="BX34" s="74">
        <v>3.9226581937579219E-4</v>
      </c>
      <c r="BY34" s="74">
        <v>7.5151045397170435E-4</v>
      </c>
      <c r="BZ34" s="74">
        <v>-1.8359135847034747E-4</v>
      </c>
      <c r="CA34" s="74">
        <v>2.4765523721947957E-4</v>
      </c>
      <c r="CB34" s="74">
        <v>-4.2096781958333995E-4</v>
      </c>
      <c r="CC34" s="74">
        <v>-5.8403498008363641E-4</v>
      </c>
      <c r="CD34" s="74">
        <v>-1.2311616855276153E-4</v>
      </c>
      <c r="CE34" s="74">
        <v>-2.4936583568802018E-4</v>
      </c>
      <c r="CF34" s="74">
        <v>4.5644350498497133E-4</v>
      </c>
      <c r="CG34" s="74">
        <v>4.0494945742253208E-4</v>
      </c>
      <c r="CH34" s="74">
        <v>-2.319334638090087E-5</v>
      </c>
      <c r="CI34" s="74">
        <v>-8.5115683907766027E-4</v>
      </c>
      <c r="CJ34" s="74">
        <v>8.3414793405278687E-4</v>
      </c>
      <c r="CK34" s="74">
        <v>9.0406078562876857E-4</v>
      </c>
      <c r="CL34" s="74">
        <v>-2.5856173089400247E-4</v>
      </c>
      <c r="CM34" s="74">
        <v>9.7129642173010566E-5</v>
      </c>
      <c r="CN34" s="74">
        <v>-9.2495349468790788E-4</v>
      </c>
      <c r="CO34" s="74">
        <v>-3.8054568138345957E-4</v>
      </c>
      <c r="CP34" s="74">
        <v>-7.1990998502635684E-4</v>
      </c>
      <c r="CQ34" s="74">
        <v>4.5518942394462414E-4</v>
      </c>
      <c r="CR34" s="74">
        <v>5.3466583874794971E-4</v>
      </c>
      <c r="CS34" s="74">
        <v>-6.4286958449488729E-4</v>
      </c>
      <c r="CT34" s="250">
        <v>4.0685589037980918E-4</v>
      </c>
      <c r="CU34" s="250">
        <v>-1.2700875764681818E-3</v>
      </c>
      <c r="CV34" s="250">
        <v>5.2574660710669185E-4</v>
      </c>
      <c r="CW34" s="250">
        <v>1.1477134316513204E-3</v>
      </c>
      <c r="CX34" s="250">
        <v>-3.5489237523578243E-4</v>
      </c>
      <c r="CY34" s="250">
        <v>-5.192539297489418E-4</v>
      </c>
      <c r="CZ34" s="250">
        <v>5.3071500793366866E-5</v>
      </c>
      <c r="DA34" s="250">
        <v>-3.8467917530116136E-4</v>
      </c>
      <c r="DB34" s="250">
        <v>-7.1629251767812985E-4</v>
      </c>
      <c r="DC34" s="250">
        <v>2.8980178729609563E-4</v>
      </c>
      <c r="DD34" s="250">
        <v>5.1744207119219787E-4</v>
      </c>
      <c r="DE34" s="250">
        <v>-4.1090927040743352E-5</v>
      </c>
      <c r="DF34" s="250">
        <v>-3.9858591986752234E-4</v>
      </c>
      <c r="DG34" s="250">
        <v>-4.2310822225790634E-3</v>
      </c>
      <c r="DH34" s="250">
        <v>-5.9690634713244206E-3</v>
      </c>
      <c r="DI34" s="48"/>
      <c r="DJ34" s="48"/>
      <c r="DK34" s="48"/>
      <c r="DL34" s="48"/>
      <c r="DM34" s="48"/>
      <c r="DN34" s="48"/>
      <c r="DO34" s="74">
        <v>1.0248521853384318E-6</v>
      </c>
      <c r="DP34" s="74">
        <v>9.5655088097057472E-6</v>
      </c>
      <c r="DQ34" s="74">
        <v>-4.1657729466848537E-5</v>
      </c>
      <c r="DR34" s="74">
        <v>-8.8475846684588078E-6</v>
      </c>
      <c r="DS34" s="74">
        <v>1.0234762082639293E-4</v>
      </c>
      <c r="DT34" s="74">
        <v>-4.6888928168731248E-5</v>
      </c>
      <c r="DU34" s="74">
        <v>1.9847295110730911E-5</v>
      </c>
      <c r="DV34" s="74">
        <v>-4.5051297924092459E-5</v>
      </c>
      <c r="DW34" s="74">
        <v>-9.7450302235069231E-5</v>
      </c>
      <c r="DX34" s="74">
        <v>-5.1009005945978902E-3</v>
      </c>
    </row>
    <row r="35" spans="2:128" ht="26.4" x14ac:dyDescent="0.3">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mai 2026, les montants remboursés du total Soins de ville du mois de décembre 2024 ont été révisés de 0,04 % par rapport à ceux publiés le mois précédent. </v>
      </c>
      <c r="DI35" s="48"/>
      <c r="DJ35" s="48"/>
      <c r="DK35" s="48"/>
      <c r="DL35" s="48"/>
      <c r="DM35" s="48"/>
      <c r="DN35" s="48"/>
    </row>
    <row r="36" spans="2:128" ht="17.399999999999999" x14ac:dyDescent="0.3">
      <c r="DI36" s="48"/>
      <c r="DJ36" s="48"/>
      <c r="DK36" s="48"/>
      <c r="DL36" s="48"/>
      <c r="DM36" s="48"/>
      <c r="DN36" s="48"/>
    </row>
    <row r="37" spans="2:128" x14ac:dyDescent="0.25">
      <c r="B37" s="251"/>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X43"/>
  <sheetViews>
    <sheetView showGridLines="0" zoomScale="55" zoomScaleNormal="55" workbookViewId="0">
      <pane xSplit="2" ySplit="5" topLeftCell="DG21" activePane="bottomRight" state="frozenSplit"/>
      <selection activeCell="DW39" sqref="DW39"/>
      <selection pane="topRight" activeCell="DW39" sqref="DW39"/>
      <selection pane="bottomLeft" activeCell="DW39" sqref="DW39"/>
      <selection pane="bottomRight" activeCell="DW39" sqref="DW39"/>
    </sheetView>
  </sheetViews>
  <sheetFormatPr baseColWidth="10" defaultColWidth="11.44140625" defaultRowHeight="13.8" x14ac:dyDescent="0.25"/>
  <cols>
    <col min="1" max="1" width="1.33203125" style="59" customWidth="1"/>
    <col min="2" max="2" width="95.6640625" style="59" customWidth="1"/>
    <col min="3" max="3" width="11.6640625" style="59" customWidth="1"/>
    <col min="4" max="13" width="11.5546875" style="59" bestFit="1" customWidth="1"/>
    <col min="14" max="112" width="11.44140625" style="59" customWidth="1"/>
    <col min="113" max="118" width="2" style="59" customWidth="1"/>
    <col min="119" max="119" width="13.33203125" style="59" customWidth="1"/>
    <col min="120" max="127" width="13.33203125" style="59" customWidth="1" collapsed="1"/>
    <col min="128" max="128" width="13.33203125" style="59" customWidth="1"/>
    <col min="129" max="16384" width="11.44140625" style="59"/>
  </cols>
  <sheetData>
    <row r="1" spans="1:128" s="48" customFormat="1" ht="80.099999999999994" customHeight="1" x14ac:dyDescent="0.3">
      <c r="B1" s="49" t="s">
        <v>1953</v>
      </c>
    </row>
    <row r="2" spans="1:128" s="50" customFormat="1" ht="20.25" customHeight="1" x14ac:dyDescent="0.25">
      <c r="B2" s="248" t="str">
        <f>'SDV NSA TAUX COMPLETUDE'!B2</f>
        <v>avec les remboursements de mai 2026</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row>
    <row r="3" spans="1:128" s="50" customFormat="1" ht="18.75" customHeight="1" x14ac:dyDescent="0.25">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row>
    <row r="4" spans="1:128" s="55" customFormat="1" ht="20.100000000000001" customHeight="1" x14ac:dyDescent="0.3">
      <c r="A4" s="50"/>
      <c r="B4" s="54" t="s">
        <v>1827</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0"/>
      <c r="DJ4" s="50"/>
      <c r="DK4" s="50"/>
      <c r="DL4" s="50"/>
      <c r="DM4" s="50"/>
      <c r="DN4" s="50"/>
      <c r="DO4" s="58" t="s">
        <v>111</v>
      </c>
      <c r="DP4" s="58" t="s">
        <v>111</v>
      </c>
      <c r="DQ4" s="58" t="s">
        <v>111</v>
      </c>
      <c r="DR4" s="58" t="s">
        <v>111</v>
      </c>
      <c r="DS4" s="58" t="s">
        <v>111</v>
      </c>
      <c r="DT4" s="58" t="s">
        <v>111</v>
      </c>
      <c r="DU4" s="58" t="s">
        <v>111</v>
      </c>
      <c r="DV4" s="58" t="s">
        <v>111</v>
      </c>
      <c r="DW4" s="58" t="s">
        <v>111</v>
      </c>
      <c r="DX4" s="58" t="s">
        <v>111</v>
      </c>
    </row>
    <row r="5" spans="1:128" ht="20.100000000000001" customHeight="1" x14ac:dyDescent="0.25">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49">
        <f>'SDV SA DS'!ED14</f>
        <v>45627</v>
      </c>
      <c r="CU5" s="249">
        <f>'SDV SA DS'!EE14</f>
        <v>45658</v>
      </c>
      <c r="CV5" s="249">
        <f>'SDV SA DS'!EF14</f>
        <v>45689</v>
      </c>
      <c r="CW5" s="249">
        <f>'SDV SA DS'!EG14</f>
        <v>45717</v>
      </c>
      <c r="CX5" s="249">
        <f>'SDV SA DS'!EH14</f>
        <v>45748</v>
      </c>
      <c r="CY5" s="249">
        <f>'SDV SA DS'!EI14</f>
        <v>45778</v>
      </c>
      <c r="CZ5" s="249">
        <f>'SDV SA DS'!EJ14</f>
        <v>45809</v>
      </c>
      <c r="DA5" s="249">
        <f>'SDV SA DS'!EK14</f>
        <v>45839</v>
      </c>
      <c r="DB5" s="249">
        <f>'SDV SA DS'!EL14</f>
        <v>45870</v>
      </c>
      <c r="DC5" s="249">
        <f>'SDV SA DS'!EM14</f>
        <v>45901</v>
      </c>
      <c r="DD5" s="249">
        <f>'SDV SA DS'!EN14</f>
        <v>45931</v>
      </c>
      <c r="DE5" s="249">
        <f>'SDV SA DS'!EO14</f>
        <v>45962</v>
      </c>
      <c r="DF5" s="249">
        <f>'SDV SA DS'!EP14</f>
        <v>45992</v>
      </c>
      <c r="DG5" s="249">
        <f>'SDV SA DS'!EQ14</f>
        <v>46023</v>
      </c>
      <c r="DH5" s="249">
        <f>'SDV SA DS'!ER14</f>
        <v>46054</v>
      </c>
      <c r="DI5" s="50"/>
      <c r="DJ5" s="50"/>
      <c r="DK5" s="50"/>
      <c r="DL5" s="50"/>
      <c r="DM5" s="50"/>
      <c r="DN5" s="50"/>
      <c r="DO5" s="62" t="s">
        <v>1677</v>
      </c>
      <c r="DP5" s="62" t="s">
        <v>118</v>
      </c>
      <c r="DQ5" s="62" t="s">
        <v>1591</v>
      </c>
      <c r="DR5" s="62" t="s">
        <v>1771</v>
      </c>
      <c r="DS5" s="62" t="s">
        <v>1924</v>
      </c>
      <c r="DT5" s="62" t="s">
        <v>2053</v>
      </c>
      <c r="DU5" s="62" t="s">
        <v>2200</v>
      </c>
      <c r="DV5" s="62" t="s">
        <v>2323</v>
      </c>
      <c r="DW5" s="62" t="s">
        <v>2420</v>
      </c>
      <c r="DX5" s="62" t="s">
        <v>2574</v>
      </c>
    </row>
    <row r="6" spans="1:128" ht="20.25" customHeight="1" x14ac:dyDescent="0.25">
      <c r="B6" s="63" t="s">
        <v>50</v>
      </c>
      <c r="C6" s="64">
        <v>-1.8374395488018891E-4</v>
      </c>
      <c r="D6" s="64">
        <v>1.3690473024137173E-3</v>
      </c>
      <c r="E6" s="64">
        <v>-9.2574659559918615E-5</v>
      </c>
      <c r="F6" s="64">
        <v>-9.1063229843202365E-5</v>
      </c>
      <c r="G6" s="64">
        <v>-2.1617528132189534E-4</v>
      </c>
      <c r="H6" s="64">
        <v>8.0387757336985999E-5</v>
      </c>
      <c r="I6" s="64">
        <v>-4.7531516879406599E-4</v>
      </c>
      <c r="J6" s="64">
        <v>-3.0828878560451578E-4</v>
      </c>
      <c r="K6" s="64">
        <v>5.5777756655661648E-5</v>
      </c>
      <c r="L6" s="64">
        <v>-1.2146974842719427E-4</v>
      </c>
      <c r="M6" s="64">
        <v>-4.6437060341486536E-4</v>
      </c>
      <c r="N6" s="64">
        <v>3.7979342401839311E-4</v>
      </c>
      <c r="O6" s="64">
        <v>-1.5096487383714496E-4</v>
      </c>
      <c r="P6" s="64">
        <v>1.4503909494163469E-3</v>
      </c>
      <c r="Q6" s="64">
        <v>-1.4278941135970058E-4</v>
      </c>
      <c r="R6" s="64">
        <v>-1.4307289840287396E-4</v>
      </c>
      <c r="S6" s="64">
        <v>-1.3568886226600352E-4</v>
      </c>
      <c r="T6" s="64">
        <v>6.6826903727612574E-5</v>
      </c>
      <c r="U6" s="64">
        <v>-2.2764961947752127E-4</v>
      </c>
      <c r="V6" s="64">
        <v>-6.0608746015766712E-5</v>
      </c>
      <c r="W6" s="64">
        <v>-2.1589881172923153E-4</v>
      </c>
      <c r="X6" s="64">
        <v>-8.8399241606529344E-5</v>
      </c>
      <c r="Y6" s="64">
        <v>2.1945097270203995E-4</v>
      </c>
      <c r="Z6" s="64">
        <v>7.7417837799353961E-5</v>
      </c>
      <c r="AA6" s="64">
        <v>-8.622962174476001E-5</v>
      </c>
      <c r="AB6" s="64">
        <v>1.3320386119803906E-3</v>
      </c>
      <c r="AC6" s="64">
        <v>-1.1346208837692551E-4</v>
      </c>
      <c r="AD6" s="64">
        <v>-1.4048318732018394E-4</v>
      </c>
      <c r="AE6" s="64">
        <v>1.1178317663729231E-4</v>
      </c>
      <c r="AF6" s="64">
        <v>-1.2310234847745516E-4</v>
      </c>
      <c r="AG6" s="64">
        <v>-3.0139783648863716E-4</v>
      </c>
      <c r="AH6" s="64">
        <v>3.9595409581960617E-4</v>
      </c>
      <c r="AI6" s="64">
        <v>-2.7380202560622902E-4</v>
      </c>
      <c r="AJ6" s="64">
        <v>-5.2442884016512537E-6</v>
      </c>
      <c r="AK6" s="64">
        <v>-3.9672749956742859E-4</v>
      </c>
      <c r="AL6" s="64">
        <v>3.7341283755321086E-5</v>
      </c>
      <c r="AM6" s="64">
        <v>2.6034584798861893E-4</v>
      </c>
      <c r="AN6" s="64">
        <v>4.6002292475977313E-5</v>
      </c>
      <c r="AO6" s="64">
        <v>-4.2485790539226187E-4</v>
      </c>
      <c r="AP6" s="64">
        <v>-1.2744506641659825E-4</v>
      </c>
      <c r="AQ6" s="64">
        <v>-4.2676518973905342E-4</v>
      </c>
      <c r="AR6" s="64">
        <v>-2.3353550402316348E-4</v>
      </c>
      <c r="AS6" s="64">
        <v>-1.3369577886335193E-5</v>
      </c>
      <c r="AT6" s="64">
        <v>-3.4299171366747316E-4</v>
      </c>
      <c r="AU6" s="64">
        <v>-3.4554820678722731E-4</v>
      </c>
      <c r="AV6" s="64">
        <v>3.8558277174760569E-4</v>
      </c>
      <c r="AW6" s="64">
        <v>-3.1251691734590636E-4</v>
      </c>
      <c r="AX6" s="64">
        <v>-1.9248676850691648E-4</v>
      </c>
      <c r="AY6" s="64">
        <v>2.392145233600651E-4</v>
      </c>
      <c r="AZ6" s="64">
        <v>1.1309544212074751E-3</v>
      </c>
      <c r="BA6" s="64">
        <v>-7.2501857581530604E-4</v>
      </c>
      <c r="BB6" s="64">
        <v>-2.1989075398964886E-5</v>
      </c>
      <c r="BC6" s="64">
        <v>-1.2125669623685997E-4</v>
      </c>
      <c r="BD6" s="64">
        <v>-2.6634241867784514E-4</v>
      </c>
      <c r="BE6" s="64">
        <v>-6.6521201293023857E-5</v>
      </c>
      <c r="BF6" s="64">
        <v>-4.3899458049156959E-4</v>
      </c>
      <c r="BG6" s="64">
        <v>-4.1295001441465917E-4</v>
      </c>
      <c r="BH6" s="64">
        <v>4.2345907562846286E-4</v>
      </c>
      <c r="BI6" s="64">
        <v>1.9009960214644295E-4</v>
      </c>
      <c r="BJ6" s="64">
        <v>8.8745505727305662E-4</v>
      </c>
      <c r="BK6" s="64">
        <v>3.8866920908264824E-4</v>
      </c>
      <c r="BL6" s="64">
        <v>1.3942012130707671E-3</v>
      </c>
      <c r="BM6" s="64">
        <v>-1.1134259806285796E-3</v>
      </c>
      <c r="BN6" s="64">
        <v>-3.8179660593429254E-4</v>
      </c>
      <c r="BO6" s="64">
        <v>-3.8205437852834034E-4</v>
      </c>
      <c r="BP6" s="64">
        <v>-3.2691876504198358E-4</v>
      </c>
      <c r="BQ6" s="64">
        <v>3.0391277781638415E-4</v>
      </c>
      <c r="BR6" s="64">
        <v>-5.5493960415564647E-4</v>
      </c>
      <c r="BS6" s="64">
        <v>-1.8777792931168324E-4</v>
      </c>
      <c r="BT6" s="64">
        <v>7.0537888589461417E-5</v>
      </c>
      <c r="BU6" s="64">
        <v>-3.7389322971592698E-4</v>
      </c>
      <c r="BV6" s="64">
        <v>1.6593645457623207E-3</v>
      </c>
      <c r="BW6" s="64">
        <v>9.1978584164054134E-4</v>
      </c>
      <c r="BX6" s="64">
        <v>2.2176841213921161E-3</v>
      </c>
      <c r="BY6" s="64">
        <v>-1.9316030144256313E-3</v>
      </c>
      <c r="BZ6" s="64">
        <v>-1.2188691885530734E-3</v>
      </c>
      <c r="CA6" s="64">
        <v>-5.7352725595849474E-4</v>
      </c>
      <c r="CB6" s="64">
        <v>-2.4256035603764659E-4</v>
      </c>
      <c r="CC6" s="64">
        <v>-8.3623125059661962E-4</v>
      </c>
      <c r="CD6" s="64">
        <v>-6.923648854212372E-4</v>
      </c>
      <c r="CE6" s="64">
        <v>-1.7970784095688863E-4</v>
      </c>
      <c r="CF6" s="64">
        <v>5.4898923078638973E-6</v>
      </c>
      <c r="CG6" s="64">
        <v>7.1031006911637107E-5</v>
      </c>
      <c r="CH6" s="64">
        <v>2.5185446152120594E-3</v>
      </c>
      <c r="CI6" s="64">
        <v>1.5530792746316635E-3</v>
      </c>
      <c r="CJ6" s="64">
        <v>2.058910403594183E-3</v>
      </c>
      <c r="CK6" s="64">
        <v>-3.0173705143006213E-3</v>
      </c>
      <c r="CL6" s="64">
        <v>-1.8655328647023683E-3</v>
      </c>
      <c r="CM6" s="64">
        <v>-7.4166554607224544E-4</v>
      </c>
      <c r="CN6" s="64">
        <v>-7.3052242045645865E-4</v>
      </c>
      <c r="CO6" s="64">
        <v>-8.0451697153438584E-4</v>
      </c>
      <c r="CP6" s="64">
        <v>-7.7369028198992496E-5</v>
      </c>
      <c r="CQ6" s="64">
        <v>-5.8588852155272431E-4</v>
      </c>
      <c r="CR6" s="64">
        <v>-1.2326583347510578E-4</v>
      </c>
      <c r="CS6" s="64">
        <v>3.7953251665068244E-4</v>
      </c>
      <c r="CT6" s="64">
        <v>2.6134959341992392E-3</v>
      </c>
      <c r="CU6" s="64">
        <v>2.4501004161541218E-3</v>
      </c>
      <c r="CV6" s="64">
        <v>4.2544020124422044E-3</v>
      </c>
      <c r="CW6" s="64">
        <v>-4.7170084151985092E-3</v>
      </c>
      <c r="CX6" s="64">
        <v>-2.5284273900739729E-3</v>
      </c>
      <c r="CY6" s="64">
        <v>-3.3638090956811251E-4</v>
      </c>
      <c r="CZ6" s="64">
        <v>-9.819464075113693E-4</v>
      </c>
      <c r="DA6" s="64">
        <v>-1.0354602906579302E-3</v>
      </c>
      <c r="DB6" s="64">
        <v>-1.0177009509905188E-3</v>
      </c>
      <c r="DC6" s="64">
        <v>-8.6422468457503232E-4</v>
      </c>
      <c r="DD6" s="64">
        <v>-2.4232394236101129E-4</v>
      </c>
      <c r="DE6" s="64">
        <v>1.0645946416532048E-4</v>
      </c>
      <c r="DF6" s="64">
        <v>2.45117927333105E-3</v>
      </c>
      <c r="DG6" s="64">
        <v>1.8694853122276367E-3</v>
      </c>
      <c r="DH6" s="64">
        <v>3.7127523593940559E-3</v>
      </c>
      <c r="DI6" s="50"/>
      <c r="DJ6" s="50"/>
      <c r="DK6" s="50"/>
      <c r="DL6" s="50"/>
      <c r="DM6" s="50"/>
      <c r="DN6" s="50"/>
      <c r="DO6" s="65">
        <v>-1.4248909695702139E-5</v>
      </c>
      <c r="DP6" s="65">
        <v>5.4901409294760839E-5</v>
      </c>
      <c r="DQ6" s="65">
        <v>3.901791638338814E-5</v>
      </c>
      <c r="DR6" s="65">
        <v>-1.3553916476771732E-4</v>
      </c>
      <c r="DS6" s="65">
        <v>6.131604780357236E-5</v>
      </c>
      <c r="DT6" s="65">
        <v>2.8671897086995912E-5</v>
      </c>
      <c r="DU6" s="65">
        <v>1.406812572080085E-5</v>
      </c>
      <c r="DV6" s="65">
        <v>-1.12901628734563E-4</v>
      </c>
      <c r="DW6" s="65">
        <v>-1.9299139993711467E-4</v>
      </c>
      <c r="DX6" s="65">
        <v>2.7882836662564969E-3</v>
      </c>
    </row>
    <row r="7" spans="1:128" ht="20.25" customHeight="1" x14ac:dyDescent="0.25">
      <c r="B7" s="63" t="s">
        <v>51</v>
      </c>
      <c r="C7" s="64">
        <v>-4.4287993994585051E-5</v>
      </c>
      <c r="D7" s="64">
        <v>7.8214838264978326E-5</v>
      </c>
      <c r="E7" s="64">
        <v>-6.1231176502585249E-5</v>
      </c>
      <c r="F7" s="64">
        <v>5.6489894868283486E-5</v>
      </c>
      <c r="G7" s="64">
        <v>-8.211159328985751E-5</v>
      </c>
      <c r="H7" s="64">
        <v>1.1660330499752014E-4</v>
      </c>
      <c r="I7" s="64">
        <v>-2.2055031888468246E-4</v>
      </c>
      <c r="J7" s="64">
        <v>-1.4940306171107309E-4</v>
      </c>
      <c r="K7" s="64">
        <v>-2.2198610178159051E-5</v>
      </c>
      <c r="L7" s="64">
        <v>3.3144239207638648E-5</v>
      </c>
      <c r="M7" s="64">
        <v>-1.3166233947980999E-4</v>
      </c>
      <c r="N7" s="64">
        <v>2.2441051009836066E-4</v>
      </c>
      <c r="O7" s="64">
        <v>3.6118901161286132E-5</v>
      </c>
      <c r="P7" s="64">
        <v>-4.4612907298735571E-5</v>
      </c>
      <c r="Q7" s="64">
        <v>-6.7496389026477921E-5</v>
      </c>
      <c r="R7" s="64">
        <v>7.802637638065768E-5</v>
      </c>
      <c r="S7" s="64">
        <v>8.4075575712549977E-6</v>
      </c>
      <c r="T7" s="64">
        <v>4.9387891780661164E-5</v>
      </c>
      <c r="U7" s="64">
        <v>-2.1162825211140657E-4</v>
      </c>
      <c r="V7" s="64">
        <v>-1.5747674099886311E-4</v>
      </c>
      <c r="W7" s="64">
        <v>-1.561184073646249E-4</v>
      </c>
      <c r="X7" s="64">
        <v>-1.1240430539261048E-4</v>
      </c>
      <c r="Y7" s="64">
        <v>8.7343047418841913E-4</v>
      </c>
      <c r="Z7" s="64">
        <v>1.8371680643691768E-4</v>
      </c>
      <c r="AA7" s="64">
        <v>3.6212365160581683E-4</v>
      </c>
      <c r="AB7" s="64">
        <v>-1.8241930744633539E-4</v>
      </c>
      <c r="AC7" s="64">
        <v>-1.537601812884315E-4</v>
      </c>
      <c r="AD7" s="64">
        <v>-5.8134338983162337E-5</v>
      </c>
      <c r="AE7" s="64">
        <v>1.4247328200767129E-4</v>
      </c>
      <c r="AF7" s="64">
        <v>-6.3604131643302253E-5</v>
      </c>
      <c r="AG7" s="64">
        <v>-3.5726605372221609E-4</v>
      </c>
      <c r="AH7" s="64">
        <v>5.0549246181708085E-4</v>
      </c>
      <c r="AI7" s="64">
        <v>-2.013670900722353E-4</v>
      </c>
      <c r="AJ7" s="64">
        <v>-1.6515509759307268E-4</v>
      </c>
      <c r="AK7" s="64">
        <v>4.2838705960268619E-4</v>
      </c>
      <c r="AL7" s="64">
        <v>2.2755527873763448E-4</v>
      </c>
      <c r="AM7" s="64">
        <v>7.3792868642530429E-4</v>
      </c>
      <c r="AN7" s="64">
        <v>-1.4211326436761595E-3</v>
      </c>
      <c r="AO7" s="64">
        <v>-5.6692716907991159E-4</v>
      </c>
      <c r="AP7" s="64">
        <v>4.2008036760843304E-4</v>
      </c>
      <c r="AQ7" s="64">
        <v>-3.7706856924724086E-4</v>
      </c>
      <c r="AR7" s="64">
        <v>-2.9811676126112463E-4</v>
      </c>
      <c r="AS7" s="64">
        <v>-2.8856464412008176E-4</v>
      </c>
      <c r="AT7" s="64">
        <v>-3.9158145945838996E-4</v>
      </c>
      <c r="AU7" s="64">
        <v>-2.1966875419210385E-4</v>
      </c>
      <c r="AV7" s="64">
        <v>4.3646686298748349E-5</v>
      </c>
      <c r="AW7" s="64">
        <v>7.6446191168000333E-4</v>
      </c>
      <c r="AX7" s="64">
        <v>4.5563391383707241E-4</v>
      </c>
      <c r="AY7" s="64">
        <v>1.1232354504899789E-3</v>
      </c>
      <c r="AZ7" s="64">
        <v>-3.3955726715695356E-4</v>
      </c>
      <c r="BA7" s="64">
        <v>-2.535069725483341E-3</v>
      </c>
      <c r="BB7" s="64">
        <v>1.1696159211629364E-3</v>
      </c>
      <c r="BC7" s="64">
        <v>-5.8708468216817078E-4</v>
      </c>
      <c r="BD7" s="64">
        <v>5.6335235211202317E-5</v>
      </c>
      <c r="BE7" s="64">
        <v>-4.2393471975554764E-4</v>
      </c>
      <c r="BF7" s="64">
        <v>-5.0047774349160079E-4</v>
      </c>
      <c r="BG7" s="64">
        <v>-1.3804371614056787E-4</v>
      </c>
      <c r="BH7" s="64">
        <v>3.0770423621606646E-4</v>
      </c>
      <c r="BI7" s="64">
        <v>1.8694158144449968E-3</v>
      </c>
      <c r="BJ7" s="64">
        <v>1.283891607219978E-3</v>
      </c>
      <c r="BK7" s="64">
        <v>1.6572404806154406E-3</v>
      </c>
      <c r="BL7" s="64">
        <v>1.4649725753113074E-4</v>
      </c>
      <c r="BM7" s="64">
        <v>-5.9211236272874723E-3</v>
      </c>
      <c r="BN7" s="64">
        <v>2.1393727829206455E-3</v>
      </c>
      <c r="BO7" s="64">
        <v>-1.0189210483548816E-3</v>
      </c>
      <c r="BP7" s="64">
        <v>6.4740270990060189E-4</v>
      </c>
      <c r="BQ7" s="64">
        <v>3.5129203952388721E-4</v>
      </c>
      <c r="BR7" s="64">
        <v>-5.1496271211615152E-4</v>
      </c>
      <c r="BS7" s="64">
        <v>-1.7925845730437651E-4</v>
      </c>
      <c r="BT7" s="64">
        <v>4.8616056534611651E-4</v>
      </c>
      <c r="BU7" s="64">
        <v>1.5157925221906954E-3</v>
      </c>
      <c r="BV7" s="64">
        <v>2.3359536528486657E-3</v>
      </c>
      <c r="BW7" s="64">
        <v>2.7981745992682328E-3</v>
      </c>
      <c r="BX7" s="64">
        <v>1.2258925658650277E-3</v>
      </c>
      <c r="BY7" s="64">
        <v>-1.0572927852172787E-2</v>
      </c>
      <c r="BZ7" s="64">
        <v>2.1794692318113373E-3</v>
      </c>
      <c r="CA7" s="64">
        <v>-9.673447743910879E-4</v>
      </c>
      <c r="CB7" s="64">
        <v>1.3717862703506167E-3</v>
      </c>
      <c r="CC7" s="64">
        <v>-3.8947745665651734E-4</v>
      </c>
      <c r="CD7" s="64">
        <v>-3.7514578235087193E-4</v>
      </c>
      <c r="CE7" s="64">
        <v>-7.6158197833575692E-5</v>
      </c>
      <c r="CF7" s="64">
        <v>8.8547249989012755E-4</v>
      </c>
      <c r="CG7" s="64">
        <v>1.90159592399608E-3</v>
      </c>
      <c r="CH7" s="64">
        <v>3.2906378130412861E-3</v>
      </c>
      <c r="CI7" s="64">
        <v>3.6650499674615311E-3</v>
      </c>
      <c r="CJ7" s="64">
        <v>8.4812181650439911E-4</v>
      </c>
      <c r="CK7" s="64">
        <v>-1.4063341572289945E-2</v>
      </c>
      <c r="CL7" s="64">
        <v>2.1571514663447644E-3</v>
      </c>
      <c r="CM7" s="64">
        <v>-1.1497367775902267E-3</v>
      </c>
      <c r="CN7" s="64">
        <v>2.054498022557194E-3</v>
      </c>
      <c r="CO7" s="64">
        <v>-4.3370746643178748E-5</v>
      </c>
      <c r="CP7" s="64">
        <v>6.7659777700779244E-4</v>
      </c>
      <c r="CQ7" s="64">
        <v>-3.0994887907576096E-4</v>
      </c>
      <c r="CR7" s="64">
        <v>1.57754958378864E-3</v>
      </c>
      <c r="CS7" s="64">
        <v>2.3353636877321282E-3</v>
      </c>
      <c r="CT7" s="64">
        <v>3.9926957841467381E-3</v>
      </c>
      <c r="CU7" s="64">
        <v>4.3374119250108034E-3</v>
      </c>
      <c r="CV7" s="64">
        <v>2.8523489931966406E-3</v>
      </c>
      <c r="CW7" s="64">
        <v>-1.7316479682204067E-2</v>
      </c>
      <c r="CX7" s="64">
        <v>1.389060312406265E-3</v>
      </c>
      <c r="CY7" s="64">
        <v>2.2374706505101649E-4</v>
      </c>
      <c r="CZ7" s="64">
        <v>1.8290104445157773E-3</v>
      </c>
      <c r="DA7" s="64">
        <v>-4.1738888690634468E-4</v>
      </c>
      <c r="DB7" s="64">
        <v>-9.2078202085676963E-5</v>
      </c>
      <c r="DC7" s="64">
        <v>-1.4726486189871046E-3</v>
      </c>
      <c r="DD7" s="64">
        <v>-4.1676166006199278E-4</v>
      </c>
      <c r="DE7" s="64">
        <v>-7.0814864634416441E-4</v>
      </c>
      <c r="DF7" s="64">
        <v>-2.4219213787854965E-3</v>
      </c>
      <c r="DG7" s="64">
        <v>-3.1342113574591712E-3</v>
      </c>
      <c r="DH7" s="64">
        <v>-1.4627765340426979E-3</v>
      </c>
      <c r="DI7" s="50"/>
      <c r="DJ7" s="50"/>
      <c r="DK7" s="50"/>
      <c r="DL7" s="50"/>
      <c r="DM7" s="50"/>
      <c r="DN7" s="50"/>
      <c r="DO7" s="65">
        <v>-1.6726036872194427E-5</v>
      </c>
      <c r="DP7" s="65">
        <v>3.6484463217023588E-5</v>
      </c>
      <c r="DQ7" s="65">
        <v>3.9982960342133111E-5</v>
      </c>
      <c r="DR7" s="65">
        <v>-9.636159338510808E-5</v>
      </c>
      <c r="DS7" s="65">
        <v>8.4196367773126113E-5</v>
      </c>
      <c r="DT7" s="65">
        <v>1.480203571180283E-4</v>
      </c>
      <c r="DU7" s="65">
        <v>1.0263339765814727E-4</v>
      </c>
      <c r="DV7" s="65">
        <v>1.3268881942130051E-4</v>
      </c>
      <c r="DW7" s="65">
        <v>-9.651979508054076E-4</v>
      </c>
      <c r="DX7" s="65">
        <v>-2.325711296884414E-3</v>
      </c>
    </row>
    <row r="8" spans="1:128" ht="20.25" customHeight="1" x14ac:dyDescent="0.25">
      <c r="B8" s="63" t="s">
        <v>96</v>
      </c>
      <c r="C8" s="64">
        <v>-2.5578582539689254E-3</v>
      </c>
      <c r="D8" s="64">
        <v>-8.7516204538239384E-3</v>
      </c>
      <c r="E8" s="64">
        <v>-5.293970084102706E-3</v>
      </c>
      <c r="F8" s="64">
        <v>9.7876869615374229E-3</v>
      </c>
      <c r="G8" s="64">
        <v>6.0663778717873207E-3</v>
      </c>
      <c r="H8" s="64">
        <v>2.4138957363331048E-3</v>
      </c>
      <c r="I8" s="64">
        <v>4.3763416759210472E-3</v>
      </c>
      <c r="J8" s="64">
        <v>1.7553916367634148E-3</v>
      </c>
      <c r="K8" s="64">
        <v>-1.5210733085765371E-2</v>
      </c>
      <c r="L8" s="64">
        <v>1.4448931028276935E-3</v>
      </c>
      <c r="M8" s="64">
        <v>2.4678810464089374E-3</v>
      </c>
      <c r="N8" s="64">
        <v>9.1570046175177833E-3</v>
      </c>
      <c r="O8" s="64">
        <v>-3.2535603426936399E-3</v>
      </c>
      <c r="P8" s="64">
        <v>-8.4041371719880686E-3</v>
      </c>
      <c r="Q8" s="64">
        <v>-7.7891176425151087E-3</v>
      </c>
      <c r="R8" s="64">
        <v>7.6190003509830628E-3</v>
      </c>
      <c r="S8" s="64">
        <v>4.995186367456883E-3</v>
      </c>
      <c r="T8" s="64">
        <v>5.7139783419879464E-4</v>
      </c>
      <c r="U8" s="64">
        <v>-5.2621429281274334E-4</v>
      </c>
      <c r="V8" s="64">
        <v>1.0849297511044131E-3</v>
      </c>
      <c r="W8" s="64">
        <v>-2.3051688896467137E-3</v>
      </c>
      <c r="X8" s="64">
        <v>-3.0610211535055942E-3</v>
      </c>
      <c r="Y8" s="64">
        <v>4.6206306126221897E-3</v>
      </c>
      <c r="Z8" s="64">
        <v>8.6713532609115074E-3</v>
      </c>
      <c r="AA8" s="64">
        <v>-9.0741473059841038E-4</v>
      </c>
      <c r="AB8" s="64">
        <v>-3.5199792473794567E-3</v>
      </c>
      <c r="AC8" s="64">
        <v>-9.3401307070716255E-3</v>
      </c>
      <c r="AD8" s="64">
        <v>-6.3401823114317413E-4</v>
      </c>
      <c r="AE8" s="64">
        <v>-5.0184998498692401E-4</v>
      </c>
      <c r="AF8" s="64">
        <v>5.4620689772755249E-3</v>
      </c>
      <c r="AG8" s="64">
        <v>-2.503367293422043E-3</v>
      </c>
      <c r="AH8" s="64">
        <v>8.3918754904666049E-3</v>
      </c>
      <c r="AI8" s="64">
        <v>5.0671536975355203E-4</v>
      </c>
      <c r="AJ8" s="64">
        <v>-3.7425424348961345E-3</v>
      </c>
      <c r="AK8" s="64">
        <v>5.9773786250674199E-3</v>
      </c>
      <c r="AL8" s="64">
        <v>6.6588814680974551E-3</v>
      </c>
      <c r="AM8" s="64">
        <v>3.1325159972646066E-3</v>
      </c>
      <c r="AN8" s="64">
        <v>1.6968591067511252E-2</v>
      </c>
      <c r="AO8" s="64">
        <v>-1.6066229311119562E-2</v>
      </c>
      <c r="AP8" s="64">
        <v>-5.6467276714708969E-3</v>
      </c>
      <c r="AQ8" s="64">
        <v>5.2150914805757509E-3</v>
      </c>
      <c r="AR8" s="64">
        <v>-3.1548885154553119E-4</v>
      </c>
      <c r="AS8" s="64">
        <v>-4.1244654540817383E-4</v>
      </c>
      <c r="AT8" s="64">
        <v>6.6260335254828551E-3</v>
      </c>
      <c r="AU8" s="64">
        <v>-1.4007797576126579E-3</v>
      </c>
      <c r="AV8" s="64">
        <v>-1.171756128844903E-3</v>
      </c>
      <c r="AW8" s="64">
        <v>1.2845604171247693E-3</v>
      </c>
      <c r="AX8" s="64">
        <v>4.8966760082234106E-3</v>
      </c>
      <c r="AY8" s="64">
        <v>1.2668178580398148E-2</v>
      </c>
      <c r="AZ8" s="64">
        <v>7.0330202904544947E-4</v>
      </c>
      <c r="BA8" s="64">
        <v>-1.7173900383909535E-2</v>
      </c>
      <c r="BB8" s="64">
        <v>-1.0219980845235899E-2</v>
      </c>
      <c r="BC8" s="64">
        <v>1.0285321376695133E-3</v>
      </c>
      <c r="BD8" s="64">
        <v>-2.7769219961575331E-3</v>
      </c>
      <c r="BE8" s="64">
        <v>-7.3865148637786149E-4</v>
      </c>
      <c r="BF8" s="64">
        <v>3.9551744957764257E-3</v>
      </c>
      <c r="BG8" s="64">
        <v>-9.5343466794561849E-4</v>
      </c>
      <c r="BH8" s="64">
        <v>1.7507067848043789E-3</v>
      </c>
      <c r="BI8" s="64">
        <v>4.6746301304625426E-3</v>
      </c>
      <c r="BJ8" s="64">
        <v>1.9819644846510442E-3</v>
      </c>
      <c r="BK8" s="64">
        <v>1.0982018434732899E-2</v>
      </c>
      <c r="BL8" s="64">
        <v>-2.6375841321122362E-3</v>
      </c>
      <c r="BM8" s="64">
        <v>-1.1724027277799864E-2</v>
      </c>
      <c r="BN8" s="64">
        <v>-5.6013951908062687E-3</v>
      </c>
      <c r="BO8" s="64">
        <v>-7.0209521014692466E-3</v>
      </c>
      <c r="BP8" s="64">
        <v>-8.0147276748199214E-4</v>
      </c>
      <c r="BQ8" s="64">
        <v>3.6459720718544641E-3</v>
      </c>
      <c r="BR8" s="64">
        <v>1.8625913235061908E-3</v>
      </c>
      <c r="BS8" s="64">
        <v>-1.3570963840534578E-3</v>
      </c>
      <c r="BT8" s="64">
        <v>2.9463668239999574E-3</v>
      </c>
      <c r="BU8" s="64">
        <v>1.5688388073196169E-3</v>
      </c>
      <c r="BV8" s="64">
        <v>3.937472546941434E-3</v>
      </c>
      <c r="BW8" s="64">
        <v>7.6951393048114713E-3</v>
      </c>
      <c r="BX8" s="64">
        <v>-5.5184563656873742E-4</v>
      </c>
      <c r="BY8" s="64">
        <v>-8.3724634900274042E-3</v>
      </c>
      <c r="BZ8" s="64">
        <v>-1.9884213325327416E-4</v>
      </c>
      <c r="CA8" s="64">
        <v>-4.3949935620023473E-3</v>
      </c>
      <c r="CB8" s="64">
        <v>-6.7127432137539245E-3</v>
      </c>
      <c r="CC8" s="64">
        <v>1.2440855649820115E-4</v>
      </c>
      <c r="CD8" s="64">
        <v>-1.3302923924746191E-3</v>
      </c>
      <c r="CE8" s="64">
        <v>1.4544281889010691E-3</v>
      </c>
      <c r="CF8" s="64">
        <v>2.3681743226866558E-3</v>
      </c>
      <c r="CG8" s="64">
        <v>-3.9789985307736586E-4</v>
      </c>
      <c r="CH8" s="64">
        <v>1.0167544687458729E-2</v>
      </c>
      <c r="CI8" s="64">
        <v>7.3942288380730581E-3</v>
      </c>
      <c r="CJ8" s="64">
        <v>2.1020781772405739E-2</v>
      </c>
      <c r="CK8" s="64">
        <v>-8.8726960521381404E-3</v>
      </c>
      <c r="CL8" s="64">
        <v>-3.8617218314285218E-3</v>
      </c>
      <c r="CM8" s="64">
        <v>-7.9072154768548009E-3</v>
      </c>
      <c r="CN8" s="64">
        <v>-2.4722022653571596E-3</v>
      </c>
      <c r="CO8" s="64">
        <v>-7.1525847471207715E-3</v>
      </c>
      <c r="CP8" s="64">
        <v>1.9799830536930685E-3</v>
      </c>
      <c r="CQ8" s="64">
        <v>1.8936931451694061E-3</v>
      </c>
      <c r="CR8" s="64">
        <v>1.931121237463973E-3</v>
      </c>
      <c r="CS8" s="64">
        <v>6.1218395356781308E-3</v>
      </c>
      <c r="CT8" s="64">
        <v>7.7388651563978783E-3</v>
      </c>
      <c r="CU8" s="64">
        <v>5.4435930226641727E-3</v>
      </c>
      <c r="CV8" s="64">
        <v>2.2928304431994118E-2</v>
      </c>
      <c r="CW8" s="64">
        <v>-2.2569400222439806E-2</v>
      </c>
      <c r="CX8" s="64">
        <v>-4.8148205822020618E-3</v>
      </c>
      <c r="CY8" s="64">
        <v>-2.2629371427701495E-3</v>
      </c>
      <c r="CZ8" s="64">
        <v>-3.3797991547880324E-3</v>
      </c>
      <c r="DA8" s="64">
        <v>-3.607159763435841E-3</v>
      </c>
      <c r="DB8" s="64">
        <v>-7.1627627935222371E-4</v>
      </c>
      <c r="DC8" s="64">
        <v>-2.0870481897304893E-3</v>
      </c>
      <c r="DD8" s="64">
        <v>1.8432268089589865E-3</v>
      </c>
      <c r="DE8" s="64">
        <v>6.9246380521166273E-3</v>
      </c>
      <c r="DF8" s="64">
        <v>1.1054725665207155E-2</v>
      </c>
      <c r="DG8" s="64">
        <v>1.3705458226260125E-2</v>
      </c>
      <c r="DH8" s="64">
        <v>2.1594896066652991E-2</v>
      </c>
      <c r="DI8" s="50"/>
      <c r="DJ8" s="50"/>
      <c r="DK8" s="50"/>
      <c r="DL8" s="50"/>
      <c r="DM8" s="50"/>
      <c r="DN8" s="50"/>
      <c r="DO8" s="65">
        <v>5.3722757687335587E-4</v>
      </c>
      <c r="DP8" s="65">
        <v>3.9868379500829221E-4</v>
      </c>
      <c r="DQ8" s="65">
        <v>4.540513646418276E-4</v>
      </c>
      <c r="DR8" s="65">
        <v>2.8663518883065287E-4</v>
      </c>
      <c r="DS8" s="65">
        <v>-1.4066261105369904E-3</v>
      </c>
      <c r="DT8" s="65">
        <v>7.5337997194724338E-5</v>
      </c>
      <c r="DU8" s="65">
        <v>1.2535143472769406E-5</v>
      </c>
      <c r="DV8" s="65">
        <v>1.9240380141722913E-3</v>
      </c>
      <c r="DW8" s="65">
        <v>6.0638698867432339E-4</v>
      </c>
      <c r="DX8" s="65">
        <v>1.7689742500311745E-2</v>
      </c>
    </row>
    <row r="9" spans="1:128" ht="20.25" customHeight="1" x14ac:dyDescent="0.25">
      <c r="B9" s="66" t="s">
        <v>92</v>
      </c>
      <c r="C9" s="67">
        <v>-5.3389607966192187E-4</v>
      </c>
      <c r="D9" s="67">
        <v>-5.4348732323972193E-4</v>
      </c>
      <c r="E9" s="67">
        <v>-9.2531652657223962E-4</v>
      </c>
      <c r="F9" s="67">
        <v>1.5168949292003742E-3</v>
      </c>
      <c r="G9" s="67">
        <v>7.2718522312320566E-4</v>
      </c>
      <c r="H9" s="67">
        <v>4.2892372864877792E-4</v>
      </c>
      <c r="I9" s="67">
        <v>2.6541060654938775E-4</v>
      </c>
      <c r="J9" s="67">
        <v>2.3391966749830573E-5</v>
      </c>
      <c r="K9" s="67">
        <v>-2.0149850530971625E-3</v>
      </c>
      <c r="L9" s="67">
        <v>1.1461443012006356E-4</v>
      </c>
      <c r="M9" s="67">
        <v>-6.6108381667762117E-6</v>
      </c>
      <c r="N9" s="67">
        <v>1.6159766857950508E-3</v>
      </c>
      <c r="O9" s="67">
        <v>-2.6302860316385068E-4</v>
      </c>
      <c r="P9" s="67">
        <v>8.1065118440859507E-4</v>
      </c>
      <c r="Q9" s="67">
        <v>-4.8359576324186193E-4</v>
      </c>
      <c r="R9" s="67">
        <v>3.3035011156035132E-4</v>
      </c>
      <c r="S9" s="67">
        <v>1.5043894288457871E-4</v>
      </c>
      <c r="T9" s="67">
        <v>9.1981928870721319E-5</v>
      </c>
      <c r="U9" s="67">
        <v>-2.4157483715891992E-4</v>
      </c>
      <c r="V9" s="67">
        <v>-2.0427547058221585E-5</v>
      </c>
      <c r="W9" s="67">
        <v>-3.2032023473627103E-4</v>
      </c>
      <c r="X9" s="67">
        <v>-2.5559306188716047E-4</v>
      </c>
      <c r="Y9" s="67">
        <v>5.2893245875651473E-4</v>
      </c>
      <c r="Z9" s="67">
        <v>5.1368122017780848E-4</v>
      </c>
      <c r="AA9" s="67">
        <v>-6.7822409212880963E-5</v>
      </c>
      <c r="AB9" s="67">
        <v>9.1228204368332122E-4</v>
      </c>
      <c r="AC9" s="67">
        <v>-6.0212150597038772E-4</v>
      </c>
      <c r="AD9" s="67">
        <v>-1.5533479695006847E-4</v>
      </c>
      <c r="AE9" s="67">
        <v>8.2839256915878678E-5</v>
      </c>
      <c r="AF9" s="67">
        <v>1.6944576967059533E-4</v>
      </c>
      <c r="AG9" s="67">
        <v>-4.1919887010521961E-4</v>
      </c>
      <c r="AH9" s="67">
        <v>7.7837024717841707E-4</v>
      </c>
      <c r="AI9" s="67">
        <v>-2.2436877163845015E-4</v>
      </c>
      <c r="AJ9" s="67">
        <v>-2.4571008599150179E-4</v>
      </c>
      <c r="AK9" s="67">
        <v>4.3910323056950418E-5</v>
      </c>
      <c r="AL9" s="67">
        <v>4.3173694712606014E-4</v>
      </c>
      <c r="AM9" s="67">
        <v>4.7411404766140031E-4</v>
      </c>
      <c r="AN9" s="67">
        <v>7.9112957483729041E-4</v>
      </c>
      <c r="AO9" s="67">
        <v>-2.0059152273381731E-3</v>
      </c>
      <c r="AP9" s="67">
        <v>-1.2854643752238104E-3</v>
      </c>
      <c r="AQ9" s="67">
        <v>3.3814306772672609E-4</v>
      </c>
      <c r="AR9" s="67">
        <v>-2.4865814675167908E-4</v>
      </c>
      <c r="AS9" s="67">
        <v>-7.8381334218002863E-5</v>
      </c>
      <c r="AT9" s="67">
        <v>1.36348039142975E-4</v>
      </c>
      <c r="AU9" s="67">
        <v>-4.1006887808081594E-4</v>
      </c>
      <c r="AV9" s="67">
        <v>2.0318301791344417E-4</v>
      </c>
      <c r="AW9" s="67">
        <v>8.4845400460942244E-7</v>
      </c>
      <c r="AX9" s="67">
        <v>4.7791286782628006E-4</v>
      </c>
      <c r="AY9" s="67">
        <v>1.7022814020590804E-3</v>
      </c>
      <c r="AZ9" s="67">
        <v>9.0616225051043386E-4</v>
      </c>
      <c r="BA9" s="67">
        <v>-3.4979222431353874E-3</v>
      </c>
      <c r="BB9" s="67">
        <v>-1.3644652702572424E-3</v>
      </c>
      <c r="BC9" s="67">
        <v>-3.5338652462080233E-5</v>
      </c>
      <c r="BD9" s="67">
        <v>-5.5234036628892813E-4</v>
      </c>
      <c r="BE9" s="67">
        <v>-1.8690892434114481E-4</v>
      </c>
      <c r="BF9" s="67">
        <v>6.2695799943446318E-5</v>
      </c>
      <c r="BG9" s="67">
        <v>-4.3509704027833163E-4</v>
      </c>
      <c r="BH9" s="67">
        <v>5.292174956397222E-4</v>
      </c>
      <c r="BI9" s="67">
        <v>7.7501505599508747E-4</v>
      </c>
      <c r="BJ9" s="67">
        <v>1.0963493802833568E-3</v>
      </c>
      <c r="BK9" s="67">
        <v>1.944595091812662E-3</v>
      </c>
      <c r="BL9" s="67">
        <v>8.5057806240018685E-4</v>
      </c>
      <c r="BM9" s="67">
        <v>-2.5341757922457964E-3</v>
      </c>
      <c r="BN9" s="67">
        <v>-5.4179394059328256E-4</v>
      </c>
      <c r="BO9" s="67">
        <v>-1.0149830819372596E-3</v>
      </c>
      <c r="BP9" s="67">
        <v>-2.6171328891821943E-4</v>
      </c>
      <c r="BQ9" s="67">
        <v>5.8582196130396724E-4</v>
      </c>
      <c r="BR9" s="67">
        <v>-3.5252240082850328E-4</v>
      </c>
      <c r="BS9" s="67">
        <v>-2.8312274747499533E-4</v>
      </c>
      <c r="BT9" s="67">
        <v>3.2994190080914976E-4</v>
      </c>
      <c r="BU9" s="67">
        <v>-3.6702034880709E-5</v>
      </c>
      <c r="BV9" s="67">
        <v>1.9024388597970177E-3</v>
      </c>
      <c r="BW9" s="67">
        <v>1.7046712122676944E-3</v>
      </c>
      <c r="BX9" s="67">
        <v>1.8857699227712299E-3</v>
      </c>
      <c r="BY9" s="67">
        <v>-3.3671963669891225E-3</v>
      </c>
      <c r="BZ9" s="67">
        <v>-7.8840316243689035E-4</v>
      </c>
      <c r="CA9" s="67">
        <v>-9.2622580429779777E-4</v>
      </c>
      <c r="CB9" s="67">
        <v>-6.2519655398085572E-4</v>
      </c>
      <c r="CC9" s="67">
        <v>-7.1374250300215714E-4</v>
      </c>
      <c r="CD9" s="67">
        <v>-7.1388831123309071E-4</v>
      </c>
      <c r="CE9" s="67">
        <v>-3.5216871698828811E-5</v>
      </c>
      <c r="CF9" s="67">
        <v>2.9648970415352416E-4</v>
      </c>
      <c r="CG9" s="67">
        <v>2.0859099598724562E-4</v>
      </c>
      <c r="CH9" s="67">
        <v>3.2082568850482218E-3</v>
      </c>
      <c r="CI9" s="67">
        <v>2.2555349940009961E-3</v>
      </c>
      <c r="CJ9" s="67">
        <v>3.5337106547761454E-3</v>
      </c>
      <c r="CK9" s="67">
        <v>-4.5581502538921681E-3</v>
      </c>
      <c r="CL9" s="67">
        <v>-1.6536456777793695E-3</v>
      </c>
      <c r="CM9" s="67">
        <v>-1.1726104273300786E-3</v>
      </c>
      <c r="CN9" s="67">
        <v>-5.7019115163281509E-4</v>
      </c>
      <c r="CO9" s="67">
        <v>-1.0889803256621811E-3</v>
      </c>
      <c r="CP9" s="67">
        <v>1.0182257850677168E-4</v>
      </c>
      <c r="CQ9" s="67">
        <v>-4.1367105007650284E-4</v>
      </c>
      <c r="CR9" s="67">
        <v>1.6445143565158027E-4</v>
      </c>
      <c r="CS9" s="67">
        <v>9.315103479718978E-4</v>
      </c>
      <c r="CT9" s="67">
        <v>3.042358360612285E-3</v>
      </c>
      <c r="CU9" s="67">
        <v>2.7447360785934904E-3</v>
      </c>
      <c r="CV9" s="67">
        <v>4.9229511955140026E-3</v>
      </c>
      <c r="CW9" s="67">
        <v>13.659279291341004</v>
      </c>
      <c r="CX9" s="67">
        <v>-2.3022057253681005E-3</v>
      </c>
      <c r="CY9" s="67">
        <v>-3.8190149271621898E-4</v>
      </c>
      <c r="CZ9" s="67">
        <v>-8.6508957812336806E-4</v>
      </c>
      <c r="DA9" s="67">
        <v>-1.1109128057098516E-3</v>
      </c>
      <c r="DB9" s="67">
        <v>-9.2757634914042431E-4</v>
      </c>
      <c r="DC9" s="67">
        <v>-9.7688153288866264E-4</v>
      </c>
      <c r="DD9" s="67">
        <v>-1.4918121540552498E-4</v>
      </c>
      <c r="DE9" s="67">
        <v>4.0256818519668336E-4</v>
      </c>
      <c r="DF9" s="67">
        <v>2.5176443866150588E-3</v>
      </c>
      <c r="DG9" s="67">
        <v>2.0456337160701388E-3</v>
      </c>
      <c r="DH9" s="67">
        <v>4.2334018606362545E-3</v>
      </c>
      <c r="DI9" s="50"/>
      <c r="DJ9" s="50"/>
      <c r="DK9" s="50"/>
      <c r="DL9" s="50"/>
      <c r="DM9" s="50"/>
      <c r="DN9" s="50"/>
      <c r="DO9" s="68">
        <v>6.8047774531398986E-5</v>
      </c>
      <c r="DP9" s="68">
        <v>6.9929950879288327E-5</v>
      </c>
      <c r="DQ9" s="68">
        <v>6.0560370436224531E-5</v>
      </c>
      <c r="DR9" s="68">
        <v>-8.9986443437717334E-5</v>
      </c>
      <c r="DS9" s="68">
        <v>-1.1274033577457487E-4</v>
      </c>
      <c r="DT9" s="68">
        <v>4.5188079318858598E-5</v>
      </c>
      <c r="DU9" s="68">
        <v>2.2930673912124888E-5</v>
      </c>
      <c r="DV9" s="68">
        <v>4.6828314720137598E-5</v>
      </c>
      <c r="DW9" s="68">
        <v>8.3610617644099161E-2</v>
      </c>
      <c r="DX9" s="68">
        <v>3.1342177591904274E-3</v>
      </c>
    </row>
    <row r="10" spans="1:128" ht="20.25" customHeight="1" x14ac:dyDescent="0.25">
      <c r="B10" s="63" t="s">
        <v>50</v>
      </c>
      <c r="C10" s="64">
        <v>-5.2810054661400763E-4</v>
      </c>
      <c r="D10" s="64">
        <v>2.5757301148021661E-4</v>
      </c>
      <c r="E10" s="64">
        <v>-4.4427864949969642E-4</v>
      </c>
      <c r="F10" s="64">
        <v>5.0074903692465256E-5</v>
      </c>
      <c r="G10" s="64">
        <v>-6.4112192149867742E-4</v>
      </c>
      <c r="H10" s="64">
        <v>4.7945864036891273E-4</v>
      </c>
      <c r="I10" s="64">
        <v>-2.1860395148387557E-4</v>
      </c>
      <c r="J10" s="64">
        <v>-2.5873854263458451E-4</v>
      </c>
      <c r="K10" s="64">
        <v>4.5243793419991185E-4</v>
      </c>
      <c r="L10" s="64">
        <v>-3.7484855896385838E-5</v>
      </c>
      <c r="M10" s="64">
        <v>-1.911473866543778E-4</v>
      </c>
      <c r="N10" s="64">
        <v>4.3545937001199242E-4</v>
      </c>
      <c r="O10" s="64">
        <v>-4.8297683587650297E-4</v>
      </c>
      <c r="P10" s="64">
        <v>2.3354927605412357E-4</v>
      </c>
      <c r="Q10" s="64">
        <v>-2.8258325571040022E-4</v>
      </c>
      <c r="R10" s="64">
        <v>-1.0609428778352026E-4</v>
      </c>
      <c r="S10" s="64">
        <v>-3.8708035361012527E-4</v>
      </c>
      <c r="T10" s="64">
        <v>4.2627927169958113E-4</v>
      </c>
      <c r="U10" s="64">
        <v>1.755872566613359E-4</v>
      </c>
      <c r="V10" s="64">
        <v>9.0696316234595287E-5</v>
      </c>
      <c r="W10" s="64">
        <v>6.3102970475847897E-5</v>
      </c>
      <c r="X10" s="64">
        <v>-2.0398892569051252E-4</v>
      </c>
      <c r="Y10" s="64">
        <v>1.4009569319621828E-3</v>
      </c>
      <c r="Z10" s="64">
        <v>-6.0329478550613658E-6</v>
      </c>
      <c r="AA10" s="64">
        <v>-2.8346286968472523E-4</v>
      </c>
      <c r="AB10" s="64">
        <v>1.8971610665019512E-4</v>
      </c>
      <c r="AC10" s="64">
        <v>-5.1189768100179389E-4</v>
      </c>
      <c r="AD10" s="64">
        <v>8.7440500989854897E-5</v>
      </c>
      <c r="AE10" s="64">
        <v>-5.0441636708198345E-5</v>
      </c>
      <c r="AF10" s="64">
        <v>1.4605950603940876E-4</v>
      </c>
      <c r="AG10" s="64">
        <v>2.767991214711607E-4</v>
      </c>
      <c r="AH10" s="64">
        <v>1.3494681610339843E-3</v>
      </c>
      <c r="AI10" s="64">
        <v>-1.5559174763668526E-4</v>
      </c>
      <c r="AJ10" s="64">
        <v>-2.0080311201475798E-4</v>
      </c>
      <c r="AK10" s="64">
        <v>-2.3568947948859886E-5</v>
      </c>
      <c r="AL10" s="64">
        <v>-1.2172359650775011E-4</v>
      </c>
      <c r="AM10" s="64">
        <v>3.7177416971267974E-4</v>
      </c>
      <c r="AN10" s="64">
        <v>-3.7209910259539125E-4</v>
      </c>
      <c r="AO10" s="64">
        <v>-1.4607645704495242E-3</v>
      </c>
      <c r="AP10" s="64">
        <v>4.5697444518300046E-4</v>
      </c>
      <c r="AQ10" s="64">
        <v>-8.1238417145279573E-4</v>
      </c>
      <c r="AR10" s="64">
        <v>-2.846472289622648E-4</v>
      </c>
      <c r="AS10" s="64">
        <v>8.2286975799505946E-4</v>
      </c>
      <c r="AT10" s="64">
        <v>-3.1890920159849401E-4</v>
      </c>
      <c r="AU10" s="64">
        <v>-3.7712333753270322E-4</v>
      </c>
      <c r="AV10" s="64">
        <v>7.3122785929102818E-4</v>
      </c>
      <c r="AW10" s="64">
        <v>-1.7761131858040624E-4</v>
      </c>
      <c r="AX10" s="64">
        <v>-5.966763012404952E-4</v>
      </c>
      <c r="AY10" s="64">
        <v>5.4744421527286313E-4</v>
      </c>
      <c r="AZ10" s="64">
        <v>5.3612829632121439E-4</v>
      </c>
      <c r="BA10" s="64">
        <v>-2.9408472936137686E-3</v>
      </c>
      <c r="BB10" s="64">
        <v>1.9714145038522979E-3</v>
      </c>
      <c r="BC10" s="64">
        <v>-1.3177965242046064E-3</v>
      </c>
      <c r="BD10" s="64">
        <v>-3.1438858754007093E-4</v>
      </c>
      <c r="BE10" s="64">
        <v>7.4849064208648564E-4</v>
      </c>
      <c r="BF10" s="64">
        <v>-2.8425915483853981E-4</v>
      </c>
      <c r="BG10" s="64">
        <v>-4.6078867220089581E-4</v>
      </c>
      <c r="BH10" s="64">
        <v>1.3388853638491849E-3</v>
      </c>
      <c r="BI10" s="64">
        <v>9.6315286968784442E-4</v>
      </c>
      <c r="BJ10" s="64">
        <v>2.5418784394992677E-4</v>
      </c>
      <c r="BK10" s="64">
        <v>6.5549035680545487E-4</v>
      </c>
      <c r="BL10" s="64">
        <v>9.3308620746812565E-4</v>
      </c>
      <c r="BM10" s="64">
        <v>-3.8908754998042694E-3</v>
      </c>
      <c r="BN10" s="64">
        <v>3.0247737503916738E-3</v>
      </c>
      <c r="BO10" s="64">
        <v>-2.5681451650918508E-3</v>
      </c>
      <c r="BP10" s="64">
        <v>-5.0894381498967078E-5</v>
      </c>
      <c r="BQ10" s="64">
        <v>1.8095512907247979E-3</v>
      </c>
      <c r="BR10" s="64">
        <v>-6.4428447009490242E-5</v>
      </c>
      <c r="BS10" s="64">
        <v>-1.5813270114262146E-4</v>
      </c>
      <c r="BT10" s="64">
        <v>1.4169408786286475E-3</v>
      </c>
      <c r="BU10" s="64">
        <v>-7.7386909302656903E-4</v>
      </c>
      <c r="BV10" s="64">
        <v>4.9253059889275974E-4</v>
      </c>
      <c r="BW10" s="64">
        <v>7.9591390494004877E-4</v>
      </c>
      <c r="BX10" s="64">
        <v>1.4261696150759118E-3</v>
      </c>
      <c r="BY10" s="64">
        <v>-4.7474493811229257E-3</v>
      </c>
      <c r="BZ10" s="64">
        <v>3.8559241624067653E-3</v>
      </c>
      <c r="CA10" s="64">
        <v>-3.2745131428063567E-3</v>
      </c>
      <c r="CB10" s="64">
        <v>5.8533535568927597E-4</v>
      </c>
      <c r="CC10" s="64">
        <v>-6.4506543756026602E-4</v>
      </c>
      <c r="CD10" s="64">
        <v>2.8859806234526886E-4</v>
      </c>
      <c r="CE10" s="64">
        <v>-9.0572994305149201E-5</v>
      </c>
      <c r="CF10" s="64">
        <v>1.6236082278007213E-3</v>
      </c>
      <c r="CG10" s="64">
        <v>-5.0344651653355665E-4</v>
      </c>
      <c r="CH10" s="64">
        <v>8.0407541782623326E-4</v>
      </c>
      <c r="CI10" s="64">
        <v>9.9729428935102504E-4</v>
      </c>
      <c r="CJ10" s="64">
        <v>9.2813027767824074E-4</v>
      </c>
      <c r="CK10" s="64">
        <v>-5.1066853419893254E-3</v>
      </c>
      <c r="CL10" s="64">
        <v>4.1719106166724362E-3</v>
      </c>
      <c r="CM10" s="64">
        <v>-3.5274888970270313E-3</v>
      </c>
      <c r="CN10" s="64">
        <v>4.2463648315749225E-4</v>
      </c>
      <c r="CO10" s="64">
        <v>-9.2371201491059374E-4</v>
      </c>
      <c r="CP10" s="64">
        <v>2.2191020528037342E-3</v>
      </c>
      <c r="CQ10" s="64">
        <v>-7.1702718787458597E-4</v>
      </c>
      <c r="CR10" s="64">
        <v>1.7640750484377854E-3</v>
      </c>
      <c r="CS10" s="64">
        <v>-1.6530901052280722E-4</v>
      </c>
      <c r="CT10" s="64">
        <v>5.19546320682851E-4</v>
      </c>
      <c r="CU10" s="64">
        <v>1.528205241368763E-3</v>
      </c>
      <c r="CV10" s="64">
        <v>1.9369336229237977E-3</v>
      </c>
      <c r="CW10" s="64">
        <v>-6.1375610865173069E-3</v>
      </c>
      <c r="CX10" s="64">
        <v>4.6097117709624769E-3</v>
      </c>
      <c r="CY10" s="64">
        <v>-1.7403857668204514E-3</v>
      </c>
      <c r="CZ10" s="64">
        <v>3.2007384461563149E-4</v>
      </c>
      <c r="DA10" s="64">
        <v>-1.143660120574097E-3</v>
      </c>
      <c r="DB10" s="64">
        <v>1.0361388757116341E-3</v>
      </c>
      <c r="DC10" s="64">
        <v>-1.6461050498050023E-3</v>
      </c>
      <c r="DD10" s="64">
        <v>1.9814837069622726E-3</v>
      </c>
      <c r="DE10" s="64">
        <v>-7.8918002009498167E-4</v>
      </c>
      <c r="DF10" s="64">
        <v>1.2240943095109813E-3</v>
      </c>
      <c r="DG10" s="64">
        <v>1.2412788301181532E-3</v>
      </c>
      <c r="DH10" s="64">
        <v>-2.6580296138178916E-3</v>
      </c>
      <c r="DI10" s="50"/>
      <c r="DJ10" s="50"/>
      <c r="DK10" s="50"/>
      <c r="DL10" s="50"/>
      <c r="DM10" s="50"/>
      <c r="DN10" s="50"/>
      <c r="DO10" s="65">
        <v>-5.0630691855735321E-5</v>
      </c>
      <c r="DP10" s="65">
        <v>7.965873337267837E-5</v>
      </c>
      <c r="DQ10" s="65">
        <v>5.9032452407459246E-5</v>
      </c>
      <c r="DR10" s="65">
        <v>-1.4702909567199107E-4</v>
      </c>
      <c r="DS10" s="65">
        <v>8.8273766015944943E-5</v>
      </c>
      <c r="DT10" s="65">
        <v>6.5038635668646094E-5</v>
      </c>
      <c r="DU10" s="65">
        <v>1.0175120521704883E-6</v>
      </c>
      <c r="DV10" s="65">
        <v>5.4166136800759546E-5</v>
      </c>
      <c r="DW10" s="65">
        <v>8.0619958326311192E-5</v>
      </c>
      <c r="DX10" s="65">
        <v>-7.3144435198102542E-4</v>
      </c>
    </row>
    <row r="11" spans="1:128" ht="20.25" customHeight="1" x14ac:dyDescent="0.25">
      <c r="B11" s="63" t="s">
        <v>40</v>
      </c>
      <c r="C11" s="64">
        <v>1.6361598787630882E-3</v>
      </c>
      <c r="D11" s="64">
        <v>-5.0011179963949104E-7</v>
      </c>
      <c r="E11" s="64">
        <v>-2.5035811357032589E-4</v>
      </c>
      <c r="F11" s="64">
        <v>-7.8906388486288392E-5</v>
      </c>
      <c r="G11" s="64">
        <v>-4.1689796866917206E-5</v>
      </c>
      <c r="H11" s="64">
        <v>2.0881831816810248E-4</v>
      </c>
      <c r="I11" s="64">
        <v>-1.5677651305834317E-5</v>
      </c>
      <c r="J11" s="64">
        <v>-7.3244657339488484E-5</v>
      </c>
      <c r="K11" s="64">
        <v>5.1317169511699845E-4</v>
      </c>
      <c r="L11" s="64">
        <v>-9.3911039058536261E-5</v>
      </c>
      <c r="M11" s="64">
        <v>4.8509883513037089E-4</v>
      </c>
      <c r="N11" s="64">
        <v>1.2452213028870673E-3</v>
      </c>
      <c r="O11" s="64">
        <v>1.0429113243792809E-3</v>
      </c>
      <c r="P11" s="64">
        <v>9.972069948838147E-5</v>
      </c>
      <c r="Q11" s="64">
        <v>-2.3136274094603948E-4</v>
      </c>
      <c r="R11" s="64">
        <v>-9.9949432181167808E-5</v>
      </c>
      <c r="S11" s="64">
        <v>-2.0731101922932815E-4</v>
      </c>
      <c r="T11" s="64">
        <v>3.4149306527675449E-4</v>
      </c>
      <c r="U11" s="64">
        <v>2.6954961573766312E-4</v>
      </c>
      <c r="V11" s="64">
        <v>8.9641398283624163E-4</v>
      </c>
      <c r="W11" s="64">
        <v>1.49747259925892E-4</v>
      </c>
      <c r="X11" s="64">
        <v>3.6014345559132188E-4</v>
      </c>
      <c r="Y11" s="64">
        <v>-2.0203019004104705E-3</v>
      </c>
      <c r="Z11" s="64">
        <v>1.8987349718235791E-4</v>
      </c>
      <c r="AA11" s="64">
        <v>3.1551713439492701E-4</v>
      </c>
      <c r="AB11" s="64">
        <v>7.9589547501868196E-5</v>
      </c>
      <c r="AC11" s="64">
        <v>-1.7879783625318613E-4</v>
      </c>
      <c r="AD11" s="64">
        <v>-6.720556935169153E-5</v>
      </c>
      <c r="AE11" s="64">
        <v>-2.4877153147251363E-5</v>
      </c>
      <c r="AF11" s="64">
        <v>1.991270075902829E-4</v>
      </c>
      <c r="AG11" s="64">
        <v>2.6730512971506748E-4</v>
      </c>
      <c r="AH11" s="64">
        <v>-2.4962242038019111E-3</v>
      </c>
      <c r="AI11" s="64">
        <v>2.3017994324581181E-4</v>
      </c>
      <c r="AJ11" s="64">
        <v>9.6986781868602101E-4</v>
      </c>
      <c r="AK11" s="64">
        <v>1.3575565571593007E-3</v>
      </c>
      <c r="AL11" s="64">
        <v>2.2107947925009697E-5</v>
      </c>
      <c r="AM11" s="64">
        <v>-2.2906834456981606E-4</v>
      </c>
      <c r="AN11" s="64">
        <v>-2.9025074952260255E-4</v>
      </c>
      <c r="AO11" s="64">
        <v>-9.9091433712694688E-4</v>
      </c>
      <c r="AP11" s="64">
        <v>8.7677496326099558E-5</v>
      </c>
      <c r="AQ11" s="64">
        <v>-1.2964103496213575E-3</v>
      </c>
      <c r="AR11" s="64">
        <v>1.0009248132991644E-4</v>
      </c>
      <c r="AS11" s="64">
        <v>1.301285806704966E-3</v>
      </c>
      <c r="AT11" s="64">
        <v>1.6185723519290818E-4</v>
      </c>
      <c r="AU11" s="64">
        <v>3.3965264483670765E-4</v>
      </c>
      <c r="AV11" s="64">
        <v>2.6057647451878108E-3</v>
      </c>
      <c r="AW11" s="64">
        <v>1.4980222711751257E-3</v>
      </c>
      <c r="AX11" s="64">
        <v>6.9291013821581871E-5</v>
      </c>
      <c r="AY11" s="64">
        <v>-3.1065550907531936E-3</v>
      </c>
      <c r="AZ11" s="64">
        <v>3.5180066557005674E-5</v>
      </c>
      <c r="BA11" s="64">
        <v>-2.3647881492984135E-3</v>
      </c>
      <c r="BB11" s="64">
        <v>2.1884390766564454E-3</v>
      </c>
      <c r="BC11" s="64">
        <v>-1.3084822765281334E-3</v>
      </c>
      <c r="BD11" s="64">
        <v>1.013512221267332E-3</v>
      </c>
      <c r="BE11" s="64">
        <v>1.6394798413714717E-3</v>
      </c>
      <c r="BF11" s="64">
        <v>-2.02523352613726E-4</v>
      </c>
      <c r="BG11" s="64">
        <v>6.8261692430482412E-4</v>
      </c>
      <c r="BH11" s="64">
        <v>3.1734506771723403E-3</v>
      </c>
      <c r="BI11" s="64">
        <v>-1.6087158135443813E-3</v>
      </c>
      <c r="BJ11" s="64">
        <v>2.3242062508732619E-3</v>
      </c>
      <c r="BK11" s="64">
        <v>-5.785248053356784E-3</v>
      </c>
      <c r="BL11" s="64">
        <v>-3.2504368109420589E-5</v>
      </c>
      <c r="BM11" s="64">
        <v>-3.6509933407119499E-3</v>
      </c>
      <c r="BN11" s="64">
        <v>3.4658581709856584E-3</v>
      </c>
      <c r="BO11" s="64">
        <v>-1.5571594094435648E-3</v>
      </c>
      <c r="BP11" s="64">
        <v>2.1815380541851948E-3</v>
      </c>
      <c r="BQ11" s="64">
        <v>-1.5507999212277523E-3</v>
      </c>
      <c r="BR11" s="64">
        <v>-1.9145112549012744E-4</v>
      </c>
      <c r="BS11" s="64">
        <v>1.0456941886047844E-3</v>
      </c>
      <c r="BT11" s="64">
        <v>3.4281816098549189E-3</v>
      </c>
      <c r="BU11" s="64">
        <v>1.9952388156900813E-3</v>
      </c>
      <c r="BV11" s="64">
        <v>4.7158125457829048E-3</v>
      </c>
      <c r="BW11" s="64">
        <v>-9.5772739100201676E-3</v>
      </c>
      <c r="BX11" s="64">
        <v>9.9269897847742428E-4</v>
      </c>
      <c r="BY11" s="64">
        <v>-7.4200129853493335E-3</v>
      </c>
      <c r="BZ11" s="64">
        <v>6.4605982421399588E-3</v>
      </c>
      <c r="CA11" s="64">
        <v>-2.0971223040172626E-3</v>
      </c>
      <c r="CB11" s="64">
        <v>4.6707245471437897E-3</v>
      </c>
      <c r="CC11" s="64">
        <v>1.3011096238879638E-4</v>
      </c>
      <c r="CD11" s="64">
        <v>1.3677633825115443E-4</v>
      </c>
      <c r="CE11" s="64">
        <v>8.2241783158631954E-4</v>
      </c>
      <c r="CF11" s="64">
        <v>4.0365371022708096E-3</v>
      </c>
      <c r="CG11" s="64">
        <v>3.422892594268534E-3</v>
      </c>
      <c r="CH11" s="64">
        <v>6.921460978984495E-3</v>
      </c>
      <c r="CI11" s="64">
        <v>-1.224759379579321E-2</v>
      </c>
      <c r="CJ11" s="64">
        <v>1.7306357000230754E-3</v>
      </c>
      <c r="CK11" s="64">
        <v>-1.1892923667918831E-2</v>
      </c>
      <c r="CL11" s="64">
        <v>8.9586337122244952E-3</v>
      </c>
      <c r="CM11" s="64">
        <v>-2.4181796564504143E-3</v>
      </c>
      <c r="CN11" s="64">
        <v>5.7367655112678939E-3</v>
      </c>
      <c r="CO11" s="64">
        <v>-4.4254580827807199E-4</v>
      </c>
      <c r="CP11" s="64">
        <v>-1.744471040587503E-3</v>
      </c>
      <c r="CQ11" s="64">
        <v>-1.5511741622822317E-3</v>
      </c>
      <c r="CR11" s="64">
        <v>4.4128442853674787E-3</v>
      </c>
      <c r="CS11" s="64">
        <v>4.2567624566518525E-3</v>
      </c>
      <c r="CT11" s="64">
        <v>8.2535567335140225E-3</v>
      </c>
      <c r="CU11" s="64">
        <v>-1.5221317394974676E-2</v>
      </c>
      <c r="CV11" s="64">
        <v>4.514068132827509E-3</v>
      </c>
      <c r="CW11" s="64">
        <v>-1.7595394485176885E-2</v>
      </c>
      <c r="CX11" s="64">
        <v>1.316752798920362E-2</v>
      </c>
      <c r="CY11" s="64">
        <v>-9.2518379679245033E-3</v>
      </c>
      <c r="CZ11" s="64">
        <v>7.5234379848754251E-3</v>
      </c>
      <c r="DA11" s="64">
        <v>-6.9965956244832928E-4</v>
      </c>
      <c r="DB11" s="64">
        <v>5.525141208165385E-3</v>
      </c>
      <c r="DC11" s="64">
        <v>-1.7490553021806132E-3</v>
      </c>
      <c r="DD11" s="64">
        <v>2.5141269269708388E-3</v>
      </c>
      <c r="DE11" s="64">
        <v>4.7678501855878963E-3</v>
      </c>
      <c r="DF11" s="64">
        <v>3.6815098183953232E-3</v>
      </c>
      <c r="DG11" s="64">
        <v>-1.882810910380972E-2</v>
      </c>
      <c r="DH11" s="64">
        <v>-2.5699620687520852E-2</v>
      </c>
      <c r="DI11" s="50"/>
      <c r="DJ11" s="50"/>
      <c r="DK11" s="50"/>
      <c r="DL11" s="50"/>
      <c r="DM11" s="50"/>
      <c r="DN11" s="50"/>
      <c r="DO11" s="65">
        <v>2.9794337159461115E-4</v>
      </c>
      <c r="DP11" s="65">
        <v>6.0113956809715319E-5</v>
      </c>
      <c r="DQ11" s="65">
        <v>5.3493815465266437E-5</v>
      </c>
      <c r="DR11" s="65">
        <v>3.6456457994038516E-4</v>
      </c>
      <c r="DS11" s="65">
        <v>2.1064513311408462E-4</v>
      </c>
      <c r="DT11" s="65">
        <v>3.48991051790426E-4</v>
      </c>
      <c r="DU11" s="65">
        <v>7.4441191698482179E-4</v>
      </c>
      <c r="DV11" s="65">
        <v>3.5473528654228481E-4</v>
      </c>
      <c r="DW11" s="65">
        <v>-2.2233474500621409E-4</v>
      </c>
      <c r="DX11" s="65">
        <v>-2.2421095763395016E-2</v>
      </c>
    </row>
    <row r="12" spans="1:128" ht="20.25" customHeight="1" x14ac:dyDescent="0.25">
      <c r="A12" s="69"/>
      <c r="B12" s="63" t="s">
        <v>41</v>
      </c>
      <c r="C12" s="64">
        <v>9.099832265202501E-5</v>
      </c>
      <c r="D12" s="64">
        <v>1.1621338660905423E-4</v>
      </c>
      <c r="E12" s="64">
        <v>2.2876812279637448E-5</v>
      </c>
      <c r="F12" s="64">
        <v>-8.4486774582837043E-5</v>
      </c>
      <c r="G12" s="64">
        <v>5.9078881784913051E-5</v>
      </c>
      <c r="H12" s="64">
        <v>2.7424123306474257E-5</v>
      </c>
      <c r="I12" s="64">
        <v>1.0360581705137761E-4</v>
      </c>
      <c r="J12" s="64">
        <v>7.9807996633096678E-5</v>
      </c>
      <c r="K12" s="64">
        <v>5.2314068075043352E-5</v>
      </c>
      <c r="L12" s="64">
        <v>-7.227410430787895E-5</v>
      </c>
      <c r="M12" s="64">
        <v>1.2137833418957023E-4</v>
      </c>
      <c r="N12" s="64">
        <v>1.0430294412389074E-4</v>
      </c>
      <c r="O12" s="64">
        <v>3.9554970416411095E-5</v>
      </c>
      <c r="P12" s="64">
        <v>1.1179535469962865E-4</v>
      </c>
      <c r="Q12" s="64">
        <v>3.6306621413517703E-5</v>
      </c>
      <c r="R12" s="64">
        <v>-6.7201860036392169E-5</v>
      </c>
      <c r="S12" s="64">
        <v>2.3869941677467921E-5</v>
      </c>
      <c r="T12" s="64">
        <v>6.7412636115316005E-5</v>
      </c>
      <c r="U12" s="64">
        <v>1.4325311895735382E-4</v>
      </c>
      <c r="V12" s="64">
        <v>2.0828516956372667E-4</v>
      </c>
      <c r="W12" s="64">
        <v>3.3520005515264018E-5</v>
      </c>
      <c r="X12" s="64">
        <v>-4.6700833619794935E-5</v>
      </c>
      <c r="Y12" s="64">
        <v>-4.9852586258369858E-4</v>
      </c>
      <c r="Z12" s="64">
        <v>9.506559066396747E-6</v>
      </c>
      <c r="AA12" s="64">
        <v>-2.2743652207113385E-6</v>
      </c>
      <c r="AB12" s="64">
        <v>1.1931987477753481E-4</v>
      </c>
      <c r="AC12" s="64">
        <v>7.6450510293257778E-5</v>
      </c>
      <c r="AD12" s="64">
        <v>-6.9512009484462567E-5</v>
      </c>
      <c r="AE12" s="64">
        <v>9.4902076388736489E-5</v>
      </c>
      <c r="AF12" s="64">
        <v>4.4164938721724667E-5</v>
      </c>
      <c r="AG12" s="64">
        <v>1.453790143619571E-4</v>
      </c>
      <c r="AH12" s="64">
        <v>-3.3460335180424128E-4</v>
      </c>
      <c r="AI12" s="64">
        <v>6.0934487972952311E-5</v>
      </c>
      <c r="AJ12" s="64">
        <v>-2.4915468881725467E-5</v>
      </c>
      <c r="AK12" s="64">
        <v>-1.3306510341226652E-4</v>
      </c>
      <c r="AL12" s="64">
        <v>-3.5643195894885515E-5</v>
      </c>
      <c r="AM12" s="64">
        <v>1.111901391406267E-4</v>
      </c>
      <c r="AN12" s="64">
        <v>-2.9517156206915196E-4</v>
      </c>
      <c r="AO12" s="64">
        <v>4.5723805307762433E-5</v>
      </c>
      <c r="AP12" s="64">
        <v>-3.8769325842125113E-5</v>
      </c>
      <c r="AQ12" s="64">
        <v>5.6071950997882425E-6</v>
      </c>
      <c r="AR12" s="64">
        <v>5.9707393974095524E-5</v>
      </c>
      <c r="AS12" s="64">
        <v>2.2868581548696199E-4</v>
      </c>
      <c r="AT12" s="64">
        <v>2.0005198420891546E-4</v>
      </c>
      <c r="AU12" s="64">
        <v>6.2355702498573251E-5</v>
      </c>
      <c r="AV12" s="64">
        <v>5.2273891449239329E-5</v>
      </c>
      <c r="AW12" s="64">
        <v>-3.389397429047758E-4</v>
      </c>
      <c r="AX12" s="64">
        <v>-1.9300239494457472E-4</v>
      </c>
      <c r="AY12" s="64">
        <v>1.1787781096317396E-4</v>
      </c>
      <c r="AZ12" s="64">
        <v>1.6012500820683506E-4</v>
      </c>
      <c r="BA12" s="64">
        <v>1.0146313350700709E-4</v>
      </c>
      <c r="BB12" s="64">
        <v>5.9254372097194974E-5</v>
      </c>
      <c r="BC12" s="64">
        <v>8.6607282626882665E-5</v>
      </c>
      <c r="BD12" s="64">
        <v>7.8611206000944733E-5</v>
      </c>
      <c r="BE12" s="64">
        <v>2.6364809090750896E-4</v>
      </c>
      <c r="BF12" s="64">
        <v>1.6861736934115079E-4</v>
      </c>
      <c r="BG12" s="64">
        <v>6.9868154131125237E-6</v>
      </c>
      <c r="BH12" s="64">
        <v>1.1684973810766053E-5</v>
      </c>
      <c r="BI12" s="64">
        <v>-1.0529023075414035E-3</v>
      </c>
      <c r="BJ12" s="64">
        <v>-2.2807164769955701E-4</v>
      </c>
      <c r="BK12" s="64">
        <v>1.8023931141564198E-4</v>
      </c>
      <c r="BL12" s="64">
        <v>2.5296667274110618E-4</v>
      </c>
      <c r="BM12" s="64">
        <v>1.8249462715713705E-4</v>
      </c>
      <c r="BN12" s="64">
        <v>1.4723110114633897E-4</v>
      </c>
      <c r="BO12" s="64">
        <v>1.8899543893780013E-4</v>
      </c>
      <c r="BP12" s="64">
        <v>1.2918071673384546E-4</v>
      </c>
      <c r="BQ12" s="64">
        <v>-3.1153592299471011E-4</v>
      </c>
      <c r="BR12" s="64">
        <v>8.762691010844037E-5</v>
      </c>
      <c r="BS12" s="64">
        <v>-4.8015438808723943E-5</v>
      </c>
      <c r="BT12" s="64">
        <v>-1.367056298424707E-4</v>
      </c>
      <c r="BU12" s="64">
        <v>-7.5008190661129959E-4</v>
      </c>
      <c r="BV12" s="64">
        <v>-6.0364747367269711E-4</v>
      </c>
      <c r="BW12" s="64">
        <v>2.5027841899083469E-4</v>
      </c>
      <c r="BX12" s="64">
        <v>7.3135390155676383E-4</v>
      </c>
      <c r="BY12" s="64">
        <v>4.8861331628735627E-4</v>
      </c>
      <c r="BZ12" s="64">
        <v>1.2825044447306588E-4</v>
      </c>
      <c r="CA12" s="64">
        <v>3.4162304675122712E-4</v>
      </c>
      <c r="CB12" s="64">
        <v>1.9297626950542934E-4</v>
      </c>
      <c r="CC12" s="64">
        <v>9.1031234475069667E-5</v>
      </c>
      <c r="CD12" s="64">
        <v>-9.5621365454823248E-5</v>
      </c>
      <c r="CE12" s="64">
        <v>-1.8488116139292465E-4</v>
      </c>
      <c r="CF12" s="64">
        <v>-1.8746775086275758E-4</v>
      </c>
      <c r="CG12" s="64">
        <v>-8.2832110594521779E-4</v>
      </c>
      <c r="CH12" s="64">
        <v>-9.9198302225411705E-4</v>
      </c>
      <c r="CI12" s="64">
        <v>3.0355927142622363E-4</v>
      </c>
      <c r="CJ12" s="64">
        <v>7.8286684425532549E-4</v>
      </c>
      <c r="CK12" s="64">
        <v>2.477103237212841E-4</v>
      </c>
      <c r="CL12" s="64">
        <v>2.9483842951316674E-4</v>
      </c>
      <c r="CM12" s="64">
        <v>5.5906353184709268E-4</v>
      </c>
      <c r="CN12" s="64">
        <v>1.1166240117077564E-4</v>
      </c>
      <c r="CO12" s="64">
        <v>9.6023049767302027E-5</v>
      </c>
      <c r="CP12" s="64">
        <v>-6.6849067987073685E-4</v>
      </c>
      <c r="CQ12" s="64">
        <v>-5.2040625785909622E-4</v>
      </c>
      <c r="CR12" s="64">
        <v>-8.0046759537466539E-4</v>
      </c>
      <c r="CS12" s="64">
        <v>-1.0645548252207204E-3</v>
      </c>
      <c r="CT12" s="64">
        <v>-1.2817195590589803E-3</v>
      </c>
      <c r="CU12" s="64">
        <v>2.5231431825090134E-4</v>
      </c>
      <c r="CV12" s="64">
        <v>2.1358911936613101E-3</v>
      </c>
      <c r="CW12" s="64">
        <v>1.1464764781243808E-4</v>
      </c>
      <c r="CX12" s="64">
        <v>2.8429668083029824E-5</v>
      </c>
      <c r="CY12" s="64">
        <v>-8.6252281946497256E-4</v>
      </c>
      <c r="CZ12" s="64">
        <v>-4.4668186235430341E-4</v>
      </c>
      <c r="DA12" s="64">
        <v>-6.321761731308273E-4</v>
      </c>
      <c r="DB12" s="64">
        <v>-6.2185145442272827E-4</v>
      </c>
      <c r="DC12" s="64">
        <v>-1.2428140277565003E-3</v>
      </c>
      <c r="DD12" s="64">
        <v>-1.4800183496836983E-3</v>
      </c>
      <c r="DE12" s="64">
        <v>-1.1874151222309726E-3</v>
      </c>
      <c r="DF12" s="64">
        <v>-6.5953896957149372E-4</v>
      </c>
      <c r="DG12" s="64">
        <v>1.6744233422858468E-3</v>
      </c>
      <c r="DH12" s="64">
        <v>-7.8848757414519133E-3</v>
      </c>
      <c r="DI12" s="50"/>
      <c r="DJ12" s="50"/>
      <c r="DK12" s="50"/>
      <c r="DL12" s="50"/>
      <c r="DM12" s="50"/>
      <c r="DN12" s="50"/>
      <c r="DO12" s="65">
        <v>5.1795054578640531E-5</v>
      </c>
      <c r="DP12" s="65">
        <v>5.0851521760097995E-6</v>
      </c>
      <c r="DQ12" s="65">
        <v>-5.4163179389332683E-6</v>
      </c>
      <c r="DR12" s="65">
        <v>-6.5409971652385934E-6</v>
      </c>
      <c r="DS12" s="65">
        <v>-2.0957674484844979E-5</v>
      </c>
      <c r="DT12" s="65">
        <v>-5.9111494967845069E-5</v>
      </c>
      <c r="DU12" s="65">
        <v>-1.3735251931268344E-5</v>
      </c>
      <c r="DV12" s="65">
        <v>-1.7227318311685558E-4</v>
      </c>
      <c r="DW12" s="65">
        <v>-3.8861190341699103E-4</v>
      </c>
      <c r="DX12" s="65">
        <v>-3.188767524750391E-3</v>
      </c>
    </row>
    <row r="13" spans="1:128" ht="20.25" customHeight="1" x14ac:dyDescent="0.25">
      <c r="A13" s="69"/>
      <c r="B13" s="63" t="s">
        <v>96</v>
      </c>
      <c r="C13" s="64">
        <v>3.4471114853973361E-4</v>
      </c>
      <c r="D13" s="64">
        <v>-5.0661832144194285E-5</v>
      </c>
      <c r="E13" s="64">
        <v>-3.54678669852726E-5</v>
      </c>
      <c r="F13" s="64">
        <v>-1.1157470740064124E-4</v>
      </c>
      <c r="G13" s="64">
        <v>2.0608061570559499E-5</v>
      </c>
      <c r="H13" s="64">
        <v>-1.0044786147489493E-4</v>
      </c>
      <c r="I13" s="64">
        <v>1.7628287186211011E-4</v>
      </c>
      <c r="J13" s="64">
        <v>1.4891265293837108E-4</v>
      </c>
      <c r="K13" s="64">
        <v>-3.5824692929176116E-5</v>
      </c>
      <c r="L13" s="64">
        <v>1.1099140355530501E-4</v>
      </c>
      <c r="M13" s="64">
        <v>1.2436148145233972E-4</v>
      </c>
      <c r="N13" s="64">
        <v>-6.0312677387486247E-5</v>
      </c>
      <c r="O13" s="64">
        <v>1.8402737347655851E-4</v>
      </c>
      <c r="P13" s="64">
        <v>-1.0587516150328824E-4</v>
      </c>
      <c r="Q13" s="64">
        <v>-9.6889842669534154E-5</v>
      </c>
      <c r="R13" s="64">
        <v>-5.7797752518351508E-5</v>
      </c>
      <c r="S13" s="64">
        <v>-4.1272006939707673E-5</v>
      </c>
      <c r="T13" s="64">
        <v>-6.6465726534237213E-5</v>
      </c>
      <c r="U13" s="64">
        <v>1.8513903129857567E-4</v>
      </c>
      <c r="V13" s="64">
        <v>1.8993309298953598E-4</v>
      </c>
      <c r="W13" s="64">
        <v>7.3692830796279196E-5</v>
      </c>
      <c r="X13" s="64">
        <v>2.0363100558618008E-4</v>
      </c>
      <c r="Y13" s="64">
        <v>-4.7097062578316251E-4</v>
      </c>
      <c r="Z13" s="64">
        <v>6.5972165923522397E-5</v>
      </c>
      <c r="AA13" s="64">
        <v>1.8003456770054882E-5</v>
      </c>
      <c r="AB13" s="64">
        <v>-1.8063830805203906E-4</v>
      </c>
      <c r="AC13" s="64">
        <v>-1.4720859638917005E-4</v>
      </c>
      <c r="AD13" s="64">
        <v>-1.4794965216058387E-5</v>
      </c>
      <c r="AE13" s="64">
        <v>-6.487322089432368E-5</v>
      </c>
      <c r="AF13" s="64">
        <v>1.0479409964458952E-5</v>
      </c>
      <c r="AG13" s="64">
        <v>2.409844014270579E-4</v>
      </c>
      <c r="AH13" s="64">
        <v>-3.9094393861827115E-4</v>
      </c>
      <c r="AI13" s="64">
        <v>1.719380696958428E-4</v>
      </c>
      <c r="AJ13" s="64">
        <v>2.7477820871402159E-4</v>
      </c>
      <c r="AK13" s="64">
        <v>7.2068018862392336E-5</v>
      </c>
      <c r="AL13" s="64">
        <v>7.368072569335915E-5</v>
      </c>
      <c r="AM13" s="64">
        <v>-1.4091779162506146E-4</v>
      </c>
      <c r="AN13" s="64">
        <v>-8.0522392202908577E-6</v>
      </c>
      <c r="AO13" s="64">
        <v>-6.7264573839653785E-5</v>
      </c>
      <c r="AP13" s="64">
        <v>2.1419855635862461E-6</v>
      </c>
      <c r="AQ13" s="64">
        <v>3.9152143338938572E-5</v>
      </c>
      <c r="AR13" s="64">
        <v>1.5297497650235137E-4</v>
      </c>
      <c r="AS13" s="64">
        <v>1.8723144828314275E-4</v>
      </c>
      <c r="AT13" s="64">
        <v>2.9321369746249104E-4</v>
      </c>
      <c r="AU13" s="64">
        <v>2.7088821270404573E-4</v>
      </c>
      <c r="AV13" s="64">
        <v>1.6133621806724285E-4</v>
      </c>
      <c r="AW13" s="64">
        <v>-5.2923705755270056E-5</v>
      </c>
      <c r="AX13" s="64">
        <v>4.0167172700833476E-5</v>
      </c>
      <c r="AY13" s="64">
        <v>-2.2091992757944379E-4</v>
      </c>
      <c r="AZ13" s="64">
        <v>-2.9856865953070688E-4</v>
      </c>
      <c r="BA13" s="64">
        <v>9.2146781366375663E-5</v>
      </c>
      <c r="BB13" s="64">
        <v>-4.6310129484750107E-5</v>
      </c>
      <c r="BC13" s="64">
        <v>7.9012821587509663E-5</v>
      </c>
      <c r="BD13" s="64">
        <v>2.8208221868508687E-4</v>
      </c>
      <c r="BE13" s="64">
        <v>2.1436027811994052E-4</v>
      </c>
      <c r="BF13" s="64">
        <v>2.6595007146323901E-4</v>
      </c>
      <c r="BG13" s="64">
        <v>4.2021421857318941E-4</v>
      </c>
      <c r="BH13" s="64">
        <v>-4.3159388550373379E-5</v>
      </c>
      <c r="BI13" s="64">
        <v>-9.3642333761700947E-4</v>
      </c>
      <c r="BJ13" s="64">
        <v>-3.7592542712361343E-4</v>
      </c>
      <c r="BK13" s="64">
        <v>-2.6753689839698058E-4</v>
      </c>
      <c r="BL13" s="64">
        <v>-3.0134244028712232E-4</v>
      </c>
      <c r="BM13" s="64">
        <v>2.7666419984040402E-4</v>
      </c>
      <c r="BN13" s="64">
        <v>-1.1801763837970825E-5</v>
      </c>
      <c r="BO13" s="64">
        <v>3.8223159235428739E-4</v>
      </c>
      <c r="BP13" s="64">
        <v>3.6295797623453474E-4</v>
      </c>
      <c r="BQ13" s="64">
        <v>-4.070540903856612E-4</v>
      </c>
      <c r="BR13" s="64">
        <v>2.6858852761568741E-4</v>
      </c>
      <c r="BS13" s="64">
        <v>4.7798468636939262E-4</v>
      </c>
      <c r="BT13" s="64">
        <v>-4.3165187892912904E-4</v>
      </c>
      <c r="BU13" s="64">
        <v>-7.4795947621120185E-4</v>
      </c>
      <c r="BV13" s="64">
        <v>-3.9483734321266173E-4</v>
      </c>
      <c r="BW13" s="64">
        <v>-8.0794723746091535E-4</v>
      </c>
      <c r="BX13" s="64">
        <v>-2.7762375644069248E-4</v>
      </c>
      <c r="BY13" s="64">
        <v>9.0489267563387266E-4</v>
      </c>
      <c r="BZ13" s="64">
        <v>1.1025534292685713E-4</v>
      </c>
      <c r="CA13" s="64">
        <v>6.3569813744068782E-4</v>
      </c>
      <c r="CB13" s="64">
        <v>4.8314007560201766E-4</v>
      </c>
      <c r="CC13" s="64">
        <v>2.7325763115881863E-4</v>
      </c>
      <c r="CD13" s="64">
        <v>2.0152171241827332E-4</v>
      </c>
      <c r="CE13" s="64">
        <v>4.3073200362897524E-4</v>
      </c>
      <c r="CF13" s="64">
        <v>-8.8414555627847058E-4</v>
      </c>
      <c r="CG13" s="64">
        <v>-1.2602621725790186E-3</v>
      </c>
      <c r="CH13" s="64">
        <v>-4.9757276805184603E-4</v>
      </c>
      <c r="CI13" s="64">
        <v>-1.4768514310202763E-3</v>
      </c>
      <c r="CJ13" s="64">
        <v>-7.7571303246481982E-5</v>
      </c>
      <c r="CK13" s="64">
        <v>1.2508289610289047E-3</v>
      </c>
      <c r="CL13" s="64">
        <v>3.1224951602304429E-4</v>
      </c>
      <c r="CM13" s="64">
        <v>9.1740388196703826E-4</v>
      </c>
      <c r="CN13" s="64">
        <v>4.9696664960019454E-4</v>
      </c>
      <c r="CO13" s="64">
        <v>2.1302657675081882E-4</v>
      </c>
      <c r="CP13" s="64">
        <v>-4.5638933243874469E-4</v>
      </c>
      <c r="CQ13" s="64">
        <v>3.1358083387722502E-4</v>
      </c>
      <c r="CR13" s="64">
        <v>-1.5618243102153428E-3</v>
      </c>
      <c r="CS13" s="64">
        <v>-2.0043952989925451E-3</v>
      </c>
      <c r="CT13" s="64">
        <v>-3.7215993212891263E-4</v>
      </c>
      <c r="CU13" s="64">
        <v>-2.769423517468339E-3</v>
      </c>
      <c r="CV13" s="64">
        <v>-1.1260454044281776E-4</v>
      </c>
      <c r="CW13" s="64">
        <v>1.5062124862310622E-3</v>
      </c>
      <c r="CX13" s="64">
        <v>-4.4745578421934162E-5</v>
      </c>
      <c r="CY13" s="64">
        <v>-7.9843716051442026E-4</v>
      </c>
      <c r="CZ13" s="64">
        <v>-1.7951094179602389E-4</v>
      </c>
      <c r="DA13" s="64">
        <v>2.343468912200386E-4</v>
      </c>
      <c r="DB13" s="64">
        <v>-5.848289114188665E-4</v>
      </c>
      <c r="DC13" s="64">
        <v>-6.1048733493784813E-4</v>
      </c>
      <c r="DD13" s="64">
        <v>-4.705932855196826E-4</v>
      </c>
      <c r="DE13" s="64">
        <v>-2.3815075319558732E-3</v>
      </c>
      <c r="DF13" s="64">
        <v>-1.2267773282986782E-3</v>
      </c>
      <c r="DG13" s="64">
        <v>-3.1209370674785131E-3</v>
      </c>
      <c r="DH13" s="64">
        <v>-9.8380955056963648E-3</v>
      </c>
      <c r="DI13" s="50"/>
      <c r="DJ13" s="50"/>
      <c r="DK13" s="50"/>
      <c r="DL13" s="50"/>
      <c r="DM13" s="50"/>
      <c r="DN13" s="50"/>
      <c r="DO13" s="65">
        <v>4.4855172824487255E-5</v>
      </c>
      <c r="DP13" s="65">
        <v>4.6362888626028109E-6</v>
      </c>
      <c r="DQ13" s="65">
        <v>9.6113046881285413E-6</v>
      </c>
      <c r="DR13" s="65">
        <v>8.7801062242487404E-5</v>
      </c>
      <c r="DS13" s="65">
        <v>-5.2585230936541549E-5</v>
      </c>
      <c r="DT13" s="65">
        <v>-7.1685340741534098E-5</v>
      </c>
      <c r="DU13" s="65">
        <v>-6.9063506833222377E-5</v>
      </c>
      <c r="DV13" s="65">
        <v>-2.2081616811298055E-4</v>
      </c>
      <c r="DW13" s="65">
        <v>-6.1233687504624879E-4</v>
      </c>
      <c r="DX13" s="65">
        <v>-6.4908245105149698E-3</v>
      </c>
    </row>
    <row r="14" spans="1:128" ht="20.25" customHeight="1" x14ac:dyDescent="0.25">
      <c r="B14" s="66" t="s">
        <v>93</v>
      </c>
      <c r="C14" s="67">
        <v>8.7908071401110455E-4</v>
      </c>
      <c r="D14" s="67">
        <v>6.1905363368586208E-5</v>
      </c>
      <c r="E14" s="67">
        <v>-2.2570173586622388E-4</v>
      </c>
      <c r="F14" s="67">
        <v>-5.8748021155907715E-5</v>
      </c>
      <c r="G14" s="67">
        <v>-1.3379027469906379E-4</v>
      </c>
      <c r="H14" s="67">
        <v>2.0491441368863939E-4</v>
      </c>
      <c r="I14" s="67">
        <v>-1.9378894927868373E-5</v>
      </c>
      <c r="J14" s="67">
        <v>-6.6570455397929607E-5</v>
      </c>
      <c r="K14" s="67">
        <v>3.8538635932083842E-4</v>
      </c>
      <c r="L14" s="67">
        <v>-6.3089711092034761E-5</v>
      </c>
      <c r="M14" s="67">
        <v>2.7083922227899571E-4</v>
      </c>
      <c r="N14" s="67">
        <v>8.0734923919290047E-4</v>
      </c>
      <c r="O14" s="67">
        <v>5.2340142931428524E-4</v>
      </c>
      <c r="P14" s="67">
        <v>1.1036873873870867E-4</v>
      </c>
      <c r="Q14" s="67">
        <v>-1.8884452531098272E-4</v>
      </c>
      <c r="R14" s="67">
        <v>-9.2694509291946225E-5</v>
      </c>
      <c r="S14" s="67">
        <v>-1.9192612494589589E-4</v>
      </c>
      <c r="T14" s="67">
        <v>2.8265194410614924E-4</v>
      </c>
      <c r="U14" s="67">
        <v>2.2535517863286891E-4</v>
      </c>
      <c r="V14" s="67">
        <v>5.7824845775855671E-4</v>
      </c>
      <c r="W14" s="67">
        <v>1.0924089641828338E-4</v>
      </c>
      <c r="X14" s="67">
        <v>1.7782984807723778E-4</v>
      </c>
      <c r="Y14" s="67">
        <v>-1.0199840459819143E-3</v>
      </c>
      <c r="Z14" s="67">
        <v>1.1491766371762857E-4</v>
      </c>
      <c r="AA14" s="67">
        <v>1.302739258244312E-4</v>
      </c>
      <c r="AB14" s="67">
        <v>8.4231171094906188E-5</v>
      </c>
      <c r="AC14" s="67">
        <v>-2.0051732500214747E-4</v>
      </c>
      <c r="AD14" s="67">
        <v>-3.402183431622241E-5</v>
      </c>
      <c r="AE14" s="67">
        <v>-1.5135348581440944E-5</v>
      </c>
      <c r="AF14" s="67">
        <v>1.4923263796418063E-4</v>
      </c>
      <c r="AG14" s="67">
        <v>2.4886740364959969E-4</v>
      </c>
      <c r="AH14" s="67">
        <v>-1.2892859081720109E-3</v>
      </c>
      <c r="AI14" s="67">
        <v>1.2865389104699254E-4</v>
      </c>
      <c r="AJ14" s="67">
        <v>5.417874098805342E-4</v>
      </c>
      <c r="AK14" s="67">
        <v>7.6459169086784406E-4</v>
      </c>
      <c r="AL14" s="67">
        <v>-7.4742876463584906E-6</v>
      </c>
      <c r="AM14" s="67">
        <v>-6.0770648567354257E-5</v>
      </c>
      <c r="AN14" s="67">
        <v>-2.8047091765048826E-4</v>
      </c>
      <c r="AO14" s="67">
        <v>-8.3822828572399644E-4</v>
      </c>
      <c r="AP14" s="67">
        <v>1.2356814185654486E-4</v>
      </c>
      <c r="AQ14" s="67">
        <v>-8.864043976449798E-4</v>
      </c>
      <c r="AR14" s="67">
        <v>3.1112237701247381E-5</v>
      </c>
      <c r="AS14" s="67">
        <v>9.4751444390772654E-4</v>
      </c>
      <c r="AT14" s="67">
        <v>9.7905558046118557E-5</v>
      </c>
      <c r="AU14" s="67">
        <v>1.6633877814808962E-4</v>
      </c>
      <c r="AV14" s="67">
        <v>1.6649255469016744E-3</v>
      </c>
      <c r="AW14" s="67">
        <v>7.7553307156597029E-4</v>
      </c>
      <c r="AX14" s="67">
        <v>-8.6198172346452218E-5</v>
      </c>
      <c r="AY14" s="67">
        <v>-1.7190847465978765E-3</v>
      </c>
      <c r="AZ14" s="67">
        <v>1.0747960561885428E-4</v>
      </c>
      <c r="BA14" s="67">
        <v>-1.8703376303712549E-3</v>
      </c>
      <c r="BB14" s="67">
        <v>1.6192821146268077E-3</v>
      </c>
      <c r="BC14" s="67">
        <v>-9.7003531918515851E-4</v>
      </c>
      <c r="BD14" s="67">
        <v>5.715037280360491E-4</v>
      </c>
      <c r="BE14" s="67">
        <v>1.141019491418982E-3</v>
      </c>
      <c r="BF14" s="67">
        <v>-1.1695646984344332E-4</v>
      </c>
      <c r="BG14" s="67">
        <v>3.6230181456331501E-4</v>
      </c>
      <c r="BH14" s="67">
        <v>2.0814565388274087E-3</v>
      </c>
      <c r="BI14" s="67">
        <v>-1.0189670342103385E-3</v>
      </c>
      <c r="BJ14" s="67">
        <v>1.3096192237829207E-3</v>
      </c>
      <c r="BK14" s="67">
        <v>-3.2250920144368811E-3</v>
      </c>
      <c r="BL14" s="67">
        <v>1.451897277449099E-4</v>
      </c>
      <c r="BM14" s="67">
        <v>-2.7185845983559442E-3</v>
      </c>
      <c r="BN14" s="67">
        <v>2.5367758955168185E-3</v>
      </c>
      <c r="BO14" s="67">
        <v>-1.288153645224388E-3</v>
      </c>
      <c r="BP14" s="67">
        <v>1.2995947845326761E-3</v>
      </c>
      <c r="BQ14" s="67">
        <v>-6.6308678548998579E-4</v>
      </c>
      <c r="BR14" s="67">
        <v>-8.1836352197162121E-5</v>
      </c>
      <c r="BS14" s="67">
        <v>6.1546190245209687E-4</v>
      </c>
      <c r="BT14" s="67">
        <v>2.1446845912220791E-3</v>
      </c>
      <c r="BU14" s="67">
        <v>8.254401423974933E-4</v>
      </c>
      <c r="BV14" s="67">
        <v>2.6379990395595243E-3</v>
      </c>
      <c r="BW14" s="67">
        <v>-5.4257668666088943E-3</v>
      </c>
      <c r="BX14" s="67">
        <v>8.9314336283363716E-4</v>
      </c>
      <c r="BY14" s="67">
        <v>-4.9314846341503848E-3</v>
      </c>
      <c r="BZ14" s="67">
        <v>4.4113644480183734E-3</v>
      </c>
      <c r="CA14" s="67">
        <v>-1.6557498674182325E-3</v>
      </c>
      <c r="CB14" s="67">
        <v>2.8733358674044585E-3</v>
      </c>
      <c r="CC14" s="67">
        <v>7.1527888452216359E-6</v>
      </c>
      <c r="CD14" s="67">
        <v>1.3612705070409348E-4</v>
      </c>
      <c r="CE14" s="67">
        <v>4.7539795323991996E-4</v>
      </c>
      <c r="CF14" s="67">
        <v>2.4813161193695255E-3</v>
      </c>
      <c r="CG14" s="67">
        <v>1.6069113304666427E-3</v>
      </c>
      <c r="CH14" s="67">
        <v>3.8667141725987619E-3</v>
      </c>
      <c r="CI14" s="67">
        <v>-6.9444192701531016E-3</v>
      </c>
      <c r="CJ14" s="67">
        <v>1.2532160225910971E-3</v>
      </c>
      <c r="CK14" s="67">
        <v>-7.4205553227267851E-3</v>
      </c>
      <c r="CL14" s="67">
        <v>5.9260153698410534E-3</v>
      </c>
      <c r="CM14" s="67">
        <v>-1.8329855558887331E-3</v>
      </c>
      <c r="CN14" s="67">
        <v>3.4968341562515715E-3</v>
      </c>
      <c r="CO14" s="67">
        <v>-3.7865561202798936E-4</v>
      </c>
      <c r="CP14" s="67">
        <v>-7.8161544677812778E-4</v>
      </c>
      <c r="CQ14" s="67">
        <v>-1.0633392833447886E-3</v>
      </c>
      <c r="CR14" s="67">
        <v>2.5434747206851682E-3</v>
      </c>
      <c r="CS14" s="67">
        <v>2.0581935950609864E-3</v>
      </c>
      <c r="CT14" s="67">
        <v>4.6359852586490558E-3</v>
      </c>
      <c r="CU14" s="67">
        <v>-8.7378269240272477E-3</v>
      </c>
      <c r="CV14" s="67">
        <v>3.2078989728161478E-3</v>
      </c>
      <c r="CW14" s="67">
        <v>-1.1001255610700644E-2</v>
      </c>
      <c r="CX14" s="67">
        <v>8.3384475070555908E-3</v>
      </c>
      <c r="CY14" s="67">
        <v>-5.7996941330148433E-3</v>
      </c>
      <c r="CZ14" s="67">
        <v>4.26165828808589E-3</v>
      </c>
      <c r="DA14" s="67">
        <v>-6.5800335964127932E-4</v>
      </c>
      <c r="DB14" s="67">
        <v>3.1674977098743451E-3</v>
      </c>
      <c r="DC14" s="67">
        <v>-1.5298640133399877E-3</v>
      </c>
      <c r="DD14" s="67">
        <v>1.5055718307397381E-3</v>
      </c>
      <c r="DE14" s="67">
        <v>2.2215072059599272E-3</v>
      </c>
      <c r="DF14" s="67">
        <v>2.1004914730289315E-3</v>
      </c>
      <c r="DG14" s="67">
        <v>-1.0690577619519637E-2</v>
      </c>
      <c r="DH14" s="67">
        <v>-1.7733227853051314E-2</v>
      </c>
      <c r="DI14" s="50"/>
      <c r="DJ14" s="50"/>
      <c r="DK14" s="50"/>
      <c r="DL14" s="50"/>
      <c r="DM14" s="50"/>
      <c r="DN14" s="50"/>
      <c r="DO14" s="68">
        <v>1.7299674386239694E-4</v>
      </c>
      <c r="DP14" s="68">
        <v>5.0852829068803729E-5</v>
      </c>
      <c r="DQ14" s="68">
        <v>4.1867801381378911E-5</v>
      </c>
      <c r="DR14" s="68">
        <v>1.9245279022594985E-4</v>
      </c>
      <c r="DS14" s="68">
        <v>1.2944154304039834E-4</v>
      </c>
      <c r="DT14" s="68">
        <v>1.9605413943812877E-4</v>
      </c>
      <c r="DU14" s="68">
        <v>4.181508351379648E-4</v>
      </c>
      <c r="DV14" s="68">
        <v>1.6496645125863019E-4</v>
      </c>
      <c r="DW14" s="68">
        <v>-2.3870904234912782E-4</v>
      </c>
      <c r="DX14" s="68">
        <v>-1.4322559209419272E-2</v>
      </c>
    </row>
    <row r="15" spans="1:128" ht="20.25" customHeight="1" x14ac:dyDescent="0.25">
      <c r="B15" s="70" t="s">
        <v>72</v>
      </c>
      <c r="C15" s="71">
        <v>4.3339633500893981E-5</v>
      </c>
      <c r="D15" s="71">
        <v>6.6219202600414917E-5</v>
      </c>
      <c r="E15" s="71">
        <v>-2.8710342198645655E-5</v>
      </c>
      <c r="F15" s="71">
        <v>-1.4215100981873618E-6</v>
      </c>
      <c r="G15" s="71">
        <v>-2.2823086476275734E-5</v>
      </c>
      <c r="H15" s="71">
        <v>-2.1117454408803304E-5</v>
      </c>
      <c r="I15" s="71">
        <v>2.9866931667843488E-6</v>
      </c>
      <c r="J15" s="71">
        <v>-1.683335886459858E-6</v>
      </c>
      <c r="K15" s="71">
        <v>8.9392582491854E-6</v>
      </c>
      <c r="L15" s="71">
        <v>2.8892865934881939E-5</v>
      </c>
      <c r="M15" s="71">
        <v>2.1646904790673105E-5</v>
      </c>
      <c r="N15" s="71">
        <v>-2.5967491527056907E-6</v>
      </c>
      <c r="O15" s="71">
        <v>7.5674853867280234E-5</v>
      </c>
      <c r="P15" s="71">
        <v>6.4555199684956932E-5</v>
      </c>
      <c r="Q15" s="71">
        <v>-6.861515999490031E-5</v>
      </c>
      <c r="R15" s="71">
        <v>-1.0275670074633148E-4</v>
      </c>
      <c r="S15" s="71">
        <v>5.1464200747641797E-6</v>
      </c>
      <c r="T15" s="71">
        <v>-8.3684433727082563E-6</v>
      </c>
      <c r="U15" s="71">
        <v>-1.3821357809695733E-5</v>
      </c>
      <c r="V15" s="71">
        <v>5.4981722137359412E-6</v>
      </c>
      <c r="W15" s="71">
        <v>3.3237838503952233E-5</v>
      </c>
      <c r="X15" s="71">
        <v>4.1082689877569578E-5</v>
      </c>
      <c r="Y15" s="71">
        <v>4.2216716253928865E-5</v>
      </c>
      <c r="Z15" s="71">
        <v>2.3292851831779871E-5</v>
      </c>
      <c r="AA15" s="71">
        <v>9.5253658268790176E-5</v>
      </c>
      <c r="AB15" s="71">
        <v>6.3213712583110038E-5</v>
      </c>
      <c r="AC15" s="71">
        <v>-1.1177760084557509E-4</v>
      </c>
      <c r="AD15" s="71">
        <v>-2.0541223849801504E-4</v>
      </c>
      <c r="AE15" s="71">
        <v>1.1264804289146113E-5</v>
      </c>
      <c r="AF15" s="71">
        <v>2.9996452764358139E-5</v>
      </c>
      <c r="AG15" s="71">
        <v>-1.5010626021161322E-5</v>
      </c>
      <c r="AH15" s="71">
        <v>2.5573021047886613E-5</v>
      </c>
      <c r="AI15" s="71">
        <v>3.1431437556905806E-5</v>
      </c>
      <c r="AJ15" s="71">
        <v>5.5580868574045539E-5</v>
      </c>
      <c r="AK15" s="71">
        <v>8.3617936368352019E-5</v>
      </c>
      <c r="AL15" s="71">
        <v>3.6452413148646556E-5</v>
      </c>
      <c r="AM15" s="71">
        <v>1.1213108261709515E-4</v>
      </c>
      <c r="AN15" s="71">
        <v>-6.1772598500153819E-5</v>
      </c>
      <c r="AO15" s="71">
        <v>-1.4249774509789148E-4</v>
      </c>
      <c r="AP15" s="71">
        <v>-3.6447100082237505E-4</v>
      </c>
      <c r="AQ15" s="71">
        <v>7.7787987302180284E-5</v>
      </c>
      <c r="AR15" s="71">
        <v>4.6756768476319266E-5</v>
      </c>
      <c r="AS15" s="71">
        <v>1.0064804887743861E-5</v>
      </c>
      <c r="AT15" s="71">
        <v>3.5524459075286785E-5</v>
      </c>
      <c r="AU15" s="71">
        <v>1.986201071924043E-5</v>
      </c>
      <c r="AV15" s="71">
        <v>4.9605479230274696E-5</v>
      </c>
      <c r="AW15" s="71">
        <v>6.3271183753821347E-5</v>
      </c>
      <c r="AX15" s="71">
        <v>3.3396218809267353E-5</v>
      </c>
      <c r="AY15" s="71">
        <v>1.8788070954389724E-4</v>
      </c>
      <c r="AZ15" s="71">
        <v>1.0392234344624995E-4</v>
      </c>
      <c r="BA15" s="71">
        <v>-1.5298273491204384E-4</v>
      </c>
      <c r="BB15" s="71">
        <v>-4.495516439743108E-4</v>
      </c>
      <c r="BC15" s="71">
        <v>8.6613952531511273E-5</v>
      </c>
      <c r="BD15" s="71">
        <v>6.4549293455229417E-5</v>
      </c>
      <c r="BE15" s="71">
        <v>3.9987063990443161E-5</v>
      </c>
      <c r="BF15" s="71">
        <v>3.3186716990041276E-5</v>
      </c>
      <c r="BG15" s="71">
        <v>4.6707589668182337E-5</v>
      </c>
      <c r="BH15" s="71">
        <v>-1.432808870290847E-4</v>
      </c>
      <c r="BI15" s="71">
        <v>5.6491018367799128E-5</v>
      </c>
      <c r="BJ15" s="71">
        <v>2.0441321291198022E-5</v>
      </c>
      <c r="BK15" s="71">
        <v>3.5120765733531734E-4</v>
      </c>
      <c r="BL15" s="71">
        <v>1.167589416539716E-4</v>
      </c>
      <c r="BM15" s="71">
        <v>-1.2166468702923261E-4</v>
      </c>
      <c r="BN15" s="71">
        <v>-4.8485059288649879E-4</v>
      </c>
      <c r="BO15" s="71">
        <v>9.2995122373151773E-5</v>
      </c>
      <c r="BP15" s="71">
        <v>8.9309088265654424E-5</v>
      </c>
      <c r="BQ15" s="71">
        <v>9.6445266106748306E-6</v>
      </c>
      <c r="BR15" s="71">
        <v>5.4367360110774143E-5</v>
      </c>
      <c r="BS15" s="71">
        <v>6.5073287822459136E-5</v>
      </c>
      <c r="BT15" s="71">
        <v>-4.0206944317311422E-4</v>
      </c>
      <c r="BU15" s="71">
        <v>-4.0105667021839153E-6</v>
      </c>
      <c r="BV15" s="71">
        <v>2.4581736474127425E-5</v>
      </c>
      <c r="BW15" s="71">
        <v>5.3608633979251863E-4</v>
      </c>
      <c r="BX15" s="71">
        <v>2.1810156882229315E-4</v>
      </c>
      <c r="BY15" s="71">
        <v>-1.1984513808771524E-4</v>
      </c>
      <c r="BZ15" s="71">
        <v>-3.23739822599034E-4</v>
      </c>
      <c r="CA15" s="71">
        <v>1.2060756233189807E-4</v>
      </c>
      <c r="CB15" s="71">
        <v>6.4642388805324913E-5</v>
      </c>
      <c r="CC15" s="71">
        <v>-7.0134690677958744E-5</v>
      </c>
      <c r="CD15" s="71">
        <v>6.2471281663256661E-6</v>
      </c>
      <c r="CE15" s="71">
        <v>2.389021868931529E-5</v>
      </c>
      <c r="CF15" s="71">
        <v>-7.2843250558518591E-4</v>
      </c>
      <c r="CG15" s="71">
        <v>-9.659037110198998E-5</v>
      </c>
      <c r="CH15" s="71">
        <v>1.0125119403081584E-4</v>
      </c>
      <c r="CI15" s="71">
        <v>8.6919455161149628E-4</v>
      </c>
      <c r="CJ15" s="71">
        <v>5.3668806967266391E-4</v>
      </c>
      <c r="CK15" s="71">
        <v>-4.0845228506869447E-4</v>
      </c>
      <c r="CL15" s="71">
        <v>-1.196764949440432E-4</v>
      </c>
      <c r="CM15" s="71">
        <v>8.0801451012968428E-5</v>
      </c>
      <c r="CN15" s="71">
        <v>-2.590046388228906E-5</v>
      </c>
      <c r="CO15" s="71">
        <v>-2.6757210408423493E-4</v>
      </c>
      <c r="CP15" s="71">
        <v>9.3687758720095715E-5</v>
      </c>
      <c r="CQ15" s="71">
        <v>-2.180087431014055E-4</v>
      </c>
      <c r="CR15" s="71">
        <v>-9.1888353390234823E-4</v>
      </c>
      <c r="CS15" s="71">
        <v>-3.8650428186293162E-5</v>
      </c>
      <c r="CT15" s="71">
        <v>1.7366404267660229E-4</v>
      </c>
      <c r="CU15" s="71">
        <v>1.151885183337864E-3</v>
      </c>
      <c r="CV15" s="71">
        <v>1.479722033220332E-3</v>
      </c>
      <c r="CW15" s="71">
        <v>-1.1013555546408593E-3</v>
      </c>
      <c r="CX15" s="71">
        <v>-5.3095042666706505E-5</v>
      </c>
      <c r="CY15" s="71">
        <v>6.5215887278236018E-4</v>
      </c>
      <c r="CZ15" s="71">
        <v>6.6160051217689642E-4</v>
      </c>
      <c r="DA15" s="71">
        <v>9.123937612753874E-4</v>
      </c>
      <c r="DB15" s="71">
        <v>-3.565218030390227E-4</v>
      </c>
      <c r="DC15" s="71">
        <v>-3.1717796835784018E-4</v>
      </c>
      <c r="DD15" s="71">
        <v>-4.5183098035361802E-4</v>
      </c>
      <c r="DE15" s="71">
        <v>2.3825748172878747E-4</v>
      </c>
      <c r="DF15" s="71">
        <v>1.8059294640559997E-4</v>
      </c>
      <c r="DG15" s="71">
        <v>1.0779379510377218E-3</v>
      </c>
      <c r="DH15" s="71">
        <v>3.568139261320713E-4</v>
      </c>
      <c r="DI15" s="50"/>
      <c r="DJ15" s="50"/>
      <c r="DK15" s="50"/>
      <c r="DL15" s="50"/>
      <c r="DM15" s="50"/>
      <c r="DN15" s="50"/>
      <c r="DO15" s="72">
        <v>7.8692758072040903E-6</v>
      </c>
      <c r="DP15" s="72">
        <v>8.0644584601330394E-6</v>
      </c>
      <c r="DQ15" s="72">
        <v>8.7254822824789358E-6</v>
      </c>
      <c r="DR15" s="72">
        <v>1.3081051934982213E-6</v>
      </c>
      <c r="DS15" s="72">
        <v>-9.3350715515416738E-6</v>
      </c>
      <c r="DT15" s="72">
        <v>-1.8723914623430815E-5</v>
      </c>
      <c r="DU15" s="72">
        <v>-2.2583445365320642E-5</v>
      </c>
      <c r="DV15" s="72">
        <v>-3.0025721739157518E-5</v>
      </c>
      <c r="DW15" s="72">
        <v>2.5355312569330657E-4</v>
      </c>
      <c r="DX15" s="72">
        <v>7.1835429906785819E-4</v>
      </c>
    </row>
    <row r="16" spans="1:128" ht="20.25" customHeight="1" x14ac:dyDescent="0.25">
      <c r="B16" s="70" t="s">
        <v>73</v>
      </c>
      <c r="C16" s="71">
        <v>-5.1638778078455516E-5</v>
      </c>
      <c r="D16" s="71">
        <v>1.1163302110905882E-4</v>
      </c>
      <c r="E16" s="71">
        <v>-4.4911254914903331E-5</v>
      </c>
      <c r="F16" s="71">
        <v>-3.6581402205859703E-5</v>
      </c>
      <c r="G16" s="71">
        <v>-7.3515356586173475E-5</v>
      </c>
      <c r="H16" s="71">
        <v>6.9446859529032068E-5</v>
      </c>
      <c r="I16" s="71">
        <v>-1.2541912832453317E-4</v>
      </c>
      <c r="J16" s="71">
        <v>-7.3858657156700147E-5</v>
      </c>
      <c r="K16" s="71">
        <v>7.0636550179692392E-5</v>
      </c>
      <c r="L16" s="71">
        <v>2.8533661578178382E-5</v>
      </c>
      <c r="M16" s="71">
        <v>-4.7958121500379924E-5</v>
      </c>
      <c r="N16" s="71">
        <v>2.0767207462135673E-4</v>
      </c>
      <c r="O16" s="71">
        <v>-3.4864237745235727E-5</v>
      </c>
      <c r="P16" s="71">
        <v>1.0015403628904629E-4</v>
      </c>
      <c r="Q16" s="71">
        <v>-9.0676999085048671E-5</v>
      </c>
      <c r="R16" s="71">
        <v>-5.5675870203053535E-6</v>
      </c>
      <c r="S16" s="71">
        <v>-4.7446391670868948E-5</v>
      </c>
      <c r="T16" s="71">
        <v>3.12861467282044E-5</v>
      </c>
      <c r="U16" s="71">
        <v>-7.8266527603676472E-5</v>
      </c>
      <c r="V16" s="71">
        <v>-6.0415208320563352E-6</v>
      </c>
      <c r="W16" s="71">
        <v>-1.7335114897099047E-5</v>
      </c>
      <c r="X16" s="71">
        <v>1.1875690286644591E-4</v>
      </c>
      <c r="Y16" s="71">
        <v>1.8299656910025774E-4</v>
      </c>
      <c r="Z16" s="71">
        <v>1.3608027040490356E-4</v>
      </c>
      <c r="AA16" s="71">
        <v>-3.2332470496720944E-5</v>
      </c>
      <c r="AB16" s="71">
        <v>9.3225973871513546E-5</v>
      </c>
      <c r="AC16" s="71">
        <v>-1.0716055390536106E-4</v>
      </c>
      <c r="AD16" s="71">
        <v>-3.622359953103782E-5</v>
      </c>
      <c r="AE16" s="71">
        <v>3.3929935312704274E-5</v>
      </c>
      <c r="AF16" s="71">
        <v>-3.8526025206597758E-5</v>
      </c>
      <c r="AG16" s="71">
        <v>-1.3157049252265907E-4</v>
      </c>
      <c r="AH16" s="71">
        <v>1.6160251713537299E-4</v>
      </c>
      <c r="AI16" s="71">
        <v>-5.3784678107904327E-5</v>
      </c>
      <c r="AJ16" s="71">
        <v>2.2804549879862357E-4</v>
      </c>
      <c r="AK16" s="71">
        <v>-7.4535124364283334E-5</v>
      </c>
      <c r="AL16" s="71">
        <v>1.7938910086723325E-4</v>
      </c>
      <c r="AM16" s="71">
        <v>6.3159154247260929E-5</v>
      </c>
      <c r="AN16" s="71">
        <v>-2.7279774712118954E-4</v>
      </c>
      <c r="AO16" s="71">
        <v>-2.4406927149900337E-4</v>
      </c>
      <c r="AP16" s="71">
        <v>-5.6474968968767136E-5</v>
      </c>
      <c r="AQ16" s="71">
        <v>-1.4712044811737712E-4</v>
      </c>
      <c r="AR16" s="71">
        <v>-1.0168444089586615E-4</v>
      </c>
      <c r="AS16" s="71">
        <v>-2.5669076910705968E-5</v>
      </c>
      <c r="AT16" s="71">
        <v>-1.2337011673924092E-4</v>
      </c>
      <c r="AU16" s="71">
        <v>-9.1813619088498832E-5</v>
      </c>
      <c r="AV16" s="71">
        <v>4.6271151210586225E-4</v>
      </c>
      <c r="AW16" s="71">
        <v>-1.3252281526010545E-4</v>
      </c>
      <c r="AX16" s="71">
        <v>1.4846885514008257E-4</v>
      </c>
      <c r="AY16" s="71">
        <v>-1.0873559170843095E-6</v>
      </c>
      <c r="AZ16" s="71">
        <v>3.4476723106857676E-5</v>
      </c>
      <c r="BA16" s="71">
        <v>-3.0229097221090573E-4</v>
      </c>
      <c r="BB16" s="71">
        <v>3.0838039788205762E-5</v>
      </c>
      <c r="BC16" s="71">
        <v>-1.0428424310859885E-4</v>
      </c>
      <c r="BD16" s="71">
        <v>-1.5430363268642555E-4</v>
      </c>
      <c r="BE16" s="71">
        <v>-2.8604309996405064E-5</v>
      </c>
      <c r="BF16" s="71">
        <v>-1.3366288823046801E-4</v>
      </c>
      <c r="BG16" s="71">
        <v>-7.5735382449204636E-5</v>
      </c>
      <c r="BH16" s="71">
        <v>5.4131150804748174E-4</v>
      </c>
      <c r="BI16" s="71">
        <v>7.8533282327430953E-5</v>
      </c>
      <c r="BJ16" s="71">
        <v>4.5105583625781875E-4</v>
      </c>
      <c r="BK16" s="71">
        <v>-4.6051362667665074E-6</v>
      </c>
      <c r="BL16" s="71">
        <v>-1.9769846126393986E-5</v>
      </c>
      <c r="BM16" s="71">
        <v>-3.2739862961805866E-4</v>
      </c>
      <c r="BN16" s="71">
        <v>-1.2718272677014753E-5</v>
      </c>
      <c r="BO16" s="71">
        <v>-2.4890898060625499E-4</v>
      </c>
      <c r="BP16" s="71">
        <v>-1.642679442398487E-4</v>
      </c>
      <c r="BQ16" s="71">
        <v>1.4732736727318674E-4</v>
      </c>
      <c r="BR16" s="71">
        <v>-9.967343062133871E-5</v>
      </c>
      <c r="BS16" s="71">
        <v>5.6322191074542616E-5</v>
      </c>
      <c r="BT16" s="71">
        <v>4.9034166632799803E-4</v>
      </c>
      <c r="BU16" s="71">
        <v>-9.2324287642941982E-5</v>
      </c>
      <c r="BV16" s="71">
        <v>6.424015281183415E-4</v>
      </c>
      <c r="BW16" s="71">
        <v>1.3714543132703483E-4</v>
      </c>
      <c r="BX16" s="71">
        <v>2.079715024907447E-4</v>
      </c>
      <c r="BY16" s="71">
        <v>-9.2476612109182454E-4</v>
      </c>
      <c r="BZ16" s="71">
        <v>-8.7659649394056238E-5</v>
      </c>
      <c r="CA16" s="71">
        <v>-2.2406713834721703E-4</v>
      </c>
      <c r="CB16" s="71">
        <v>-5.4499867307100658E-5</v>
      </c>
      <c r="CC16" s="71">
        <v>-2.195329276957203E-4</v>
      </c>
      <c r="CD16" s="71">
        <v>-1.6806040446737391E-5</v>
      </c>
      <c r="CE16" s="71">
        <v>1.2922886097399555E-4</v>
      </c>
      <c r="CF16" s="71">
        <v>4.4077843532619454E-4</v>
      </c>
      <c r="CG16" s="71">
        <v>1.4548227480015719E-4</v>
      </c>
      <c r="CH16" s="71">
        <v>8.3740504166440743E-4</v>
      </c>
      <c r="CI16" s="71">
        <v>3.6972101819920944E-4</v>
      </c>
      <c r="CJ16" s="71">
        <v>1.7361842758401025E-4</v>
      </c>
      <c r="CK16" s="71">
        <v>-1.688741279630479E-3</v>
      </c>
      <c r="CL16" s="71">
        <v>-6.1560300967045123E-5</v>
      </c>
      <c r="CM16" s="71">
        <v>-1.9302766490714163E-4</v>
      </c>
      <c r="CN16" s="71">
        <v>-3.7078341264873416E-5</v>
      </c>
      <c r="CO16" s="71">
        <v>-2.796238030640108E-4</v>
      </c>
      <c r="CP16" s="71">
        <v>2.5471067766691391E-4</v>
      </c>
      <c r="CQ16" s="71">
        <v>1.1501083801901402E-4</v>
      </c>
      <c r="CR16" s="71">
        <v>3.412441136378952E-4</v>
      </c>
      <c r="CS16" s="71">
        <v>1.0756114545174E-4</v>
      </c>
      <c r="CT16" s="71">
        <v>6.0175255847627618E-4</v>
      </c>
      <c r="CU16" s="71">
        <v>3.8067092383897716E-4</v>
      </c>
      <c r="CV16" s="71">
        <v>8.5674260784540657E-4</v>
      </c>
      <c r="CW16" s="71">
        <v>-2.8047264678908723E-3</v>
      </c>
      <c r="CX16" s="71">
        <v>5.0535903357795675E-5</v>
      </c>
      <c r="CY16" s="71">
        <v>1.3288652925003142E-4</v>
      </c>
      <c r="CZ16" s="71">
        <v>-5.027259301234599E-4</v>
      </c>
      <c r="DA16" s="71">
        <v>-2.731829844403455E-4</v>
      </c>
      <c r="DB16" s="71">
        <v>-9.4485847518677168E-4</v>
      </c>
      <c r="DC16" s="71">
        <v>-6.8876393385097767E-4</v>
      </c>
      <c r="DD16" s="71">
        <v>-2.3647001554794045E-4</v>
      </c>
      <c r="DE16" s="71">
        <v>-1.2162906205070989E-4</v>
      </c>
      <c r="DF16" s="71">
        <v>1.7177214529451312E-4</v>
      </c>
      <c r="DG16" s="71">
        <v>5.6467343432808903E-4</v>
      </c>
      <c r="DH16" s="71">
        <v>3.3643049653475643E-5</v>
      </c>
      <c r="DI16" s="50"/>
      <c r="DJ16" s="50"/>
      <c r="DK16" s="50"/>
      <c r="DL16" s="50"/>
      <c r="DM16" s="50"/>
      <c r="DN16" s="50"/>
      <c r="DO16" s="72">
        <v>3.501068275735264E-6</v>
      </c>
      <c r="DP16" s="72">
        <v>2.4988346726262378E-5</v>
      </c>
      <c r="DQ16" s="72">
        <v>1.841462652052428E-5</v>
      </c>
      <c r="DR16" s="72">
        <v>-3.3899056078534606E-5</v>
      </c>
      <c r="DS16" s="72">
        <v>2.6801925122832415E-5</v>
      </c>
      <c r="DT16" s="72">
        <v>3.0855016994513207E-5</v>
      </c>
      <c r="DU16" s="72">
        <v>2.387755538202363E-5</v>
      </c>
      <c r="DV16" s="72">
        <v>-1.9613613863933566E-5</v>
      </c>
      <c r="DW16" s="72">
        <v>-3.3271810400259394E-4</v>
      </c>
      <c r="DX16" s="72">
        <v>2.9787147401405534E-4</v>
      </c>
    </row>
    <row r="17" spans="2:128" ht="20.25" customHeight="1" x14ac:dyDescent="0.25">
      <c r="B17" s="70" t="s">
        <v>75</v>
      </c>
      <c r="C17" s="71">
        <v>5.2032748063535195E-5</v>
      </c>
      <c r="D17" s="71">
        <v>2.3158160729774835E-4</v>
      </c>
      <c r="E17" s="71">
        <v>-9.9117434000706162E-5</v>
      </c>
      <c r="F17" s="71">
        <v>-4.7747641484630066E-5</v>
      </c>
      <c r="G17" s="71">
        <v>-1.7283412937940668E-5</v>
      </c>
      <c r="H17" s="71">
        <v>-8.8691786224392999E-5</v>
      </c>
      <c r="I17" s="71">
        <v>-4.4831700534708752E-5</v>
      </c>
      <c r="J17" s="71">
        <v>-1.26375571523063E-5</v>
      </c>
      <c r="K17" s="71">
        <v>3.3332996322243957E-5</v>
      </c>
      <c r="L17" s="71">
        <v>-1.1239905918092319E-4</v>
      </c>
      <c r="M17" s="71">
        <v>1.9871066648025071E-4</v>
      </c>
      <c r="N17" s="71">
        <v>1.2108316620462745E-6</v>
      </c>
      <c r="O17" s="71">
        <v>4.4790989495613331E-5</v>
      </c>
      <c r="P17" s="71">
        <v>2.9522857771779876E-4</v>
      </c>
      <c r="Q17" s="71">
        <v>-1.5826301603794057E-4</v>
      </c>
      <c r="R17" s="71">
        <v>-1.1263164780028756E-4</v>
      </c>
      <c r="S17" s="71">
        <v>-8.5125038013389442E-5</v>
      </c>
      <c r="T17" s="71">
        <v>-6.819956214909606E-5</v>
      </c>
      <c r="U17" s="71">
        <v>-6.6960288697126558E-5</v>
      </c>
      <c r="V17" s="71">
        <v>-1.6194859549290008E-5</v>
      </c>
      <c r="W17" s="71">
        <v>8.955811607647135E-6</v>
      </c>
      <c r="X17" s="71">
        <v>-1.2169987546462036E-4</v>
      </c>
      <c r="Y17" s="71">
        <v>4.636178571615357E-4</v>
      </c>
      <c r="Z17" s="71">
        <v>-1.7670213987797112E-5</v>
      </c>
      <c r="AA17" s="71">
        <v>4.8191840821498744E-5</v>
      </c>
      <c r="AB17" s="71">
        <v>3.1320028686776524E-4</v>
      </c>
      <c r="AC17" s="71">
        <v>-2.6231099652618273E-4</v>
      </c>
      <c r="AD17" s="71">
        <v>-1.4294699036199177E-4</v>
      </c>
      <c r="AE17" s="71">
        <v>-9.5103251988137849E-5</v>
      </c>
      <c r="AF17" s="71">
        <v>-1.4733805550437573E-4</v>
      </c>
      <c r="AG17" s="71">
        <v>-1.7782005074296059E-5</v>
      </c>
      <c r="AH17" s="71">
        <v>-5.7550136489670223E-7</v>
      </c>
      <c r="AI17" s="71">
        <v>2.7703897618858164E-5</v>
      </c>
      <c r="AJ17" s="71">
        <v>-1.5484823659794866E-4</v>
      </c>
      <c r="AK17" s="71">
        <v>6.6216735151169992E-4</v>
      </c>
      <c r="AL17" s="71">
        <v>-5.2774622380291625E-5</v>
      </c>
      <c r="AM17" s="71">
        <v>2.7600079803624666E-5</v>
      </c>
      <c r="AN17" s="71">
        <v>6.2411951638363661E-5</v>
      </c>
      <c r="AO17" s="71">
        <v>-3.3163371887168225E-4</v>
      </c>
      <c r="AP17" s="71">
        <v>-2.2250458711359222E-4</v>
      </c>
      <c r="AQ17" s="71">
        <v>-1.7571201919519552E-4</v>
      </c>
      <c r="AR17" s="71">
        <v>-1.0509726311669354E-4</v>
      </c>
      <c r="AS17" s="71">
        <v>-6.3629099022022295E-5</v>
      </c>
      <c r="AT17" s="71">
        <v>-1.08380178900358E-5</v>
      </c>
      <c r="AU17" s="71">
        <v>8.8775644859762082E-5</v>
      </c>
      <c r="AV17" s="71">
        <v>-1.201354224659168E-4</v>
      </c>
      <c r="AW17" s="71">
        <v>7.5141431249869939E-4</v>
      </c>
      <c r="AX17" s="71">
        <v>-1.429036141586959E-5</v>
      </c>
      <c r="AY17" s="71">
        <v>7.6175234169362227E-6</v>
      </c>
      <c r="AZ17" s="71">
        <v>3.5522310273039537E-4</v>
      </c>
      <c r="BA17" s="71">
        <v>-4.3317063007475287E-4</v>
      </c>
      <c r="BB17" s="71">
        <v>-2.3972724887133534E-4</v>
      </c>
      <c r="BC17" s="71">
        <v>-2.5456238037491197E-4</v>
      </c>
      <c r="BD17" s="71">
        <v>-7.421722245115614E-5</v>
      </c>
      <c r="BE17" s="71">
        <v>-7.0672633759594206E-5</v>
      </c>
      <c r="BF17" s="71">
        <v>6.0039811312417868E-5</v>
      </c>
      <c r="BG17" s="71">
        <v>1.1986889857684702E-4</v>
      </c>
      <c r="BH17" s="71">
        <v>-1.0841400026528891E-4</v>
      </c>
      <c r="BI17" s="71">
        <v>7.795917753046222E-4</v>
      </c>
      <c r="BJ17" s="71">
        <v>1.8726557586390413E-5</v>
      </c>
      <c r="BK17" s="71">
        <v>3.7345653276732449E-5</v>
      </c>
      <c r="BL17" s="71">
        <v>3.8775327695006467E-4</v>
      </c>
      <c r="BM17" s="71">
        <v>-5.7653598102036518E-4</v>
      </c>
      <c r="BN17" s="71">
        <v>-2.5788994917375074E-4</v>
      </c>
      <c r="BO17" s="71">
        <v>-2.0614012095432344E-4</v>
      </c>
      <c r="BP17" s="71">
        <v>-1.4048880576245093E-4</v>
      </c>
      <c r="BQ17" s="71">
        <v>-1.1052420598689494E-4</v>
      </c>
      <c r="BR17" s="71">
        <v>1.1604150277255698E-4</v>
      </c>
      <c r="BS17" s="71">
        <v>1.6580588536263541E-4</v>
      </c>
      <c r="BT17" s="71">
        <v>-5.1951500244395987E-5</v>
      </c>
      <c r="BU17" s="71">
        <v>6.5811990496222883E-4</v>
      </c>
      <c r="BV17" s="71">
        <v>1.9591030267074316E-4</v>
      </c>
      <c r="BW17" s="71">
        <v>1.5945996268706963E-4</v>
      </c>
      <c r="BX17" s="71">
        <v>6.0093823228446475E-4</v>
      </c>
      <c r="BY17" s="71">
        <v>-9.4028072800489415E-4</v>
      </c>
      <c r="BZ17" s="71">
        <v>-2.5412571222138691E-4</v>
      </c>
      <c r="CA17" s="71">
        <v>-3.6989883161753223E-4</v>
      </c>
      <c r="CB17" s="71">
        <v>-1.5350927380664015E-4</v>
      </c>
      <c r="CC17" s="71">
        <v>-1.2977282768666942E-4</v>
      </c>
      <c r="CD17" s="71">
        <v>1.7535617425523675E-4</v>
      </c>
      <c r="CE17" s="71">
        <v>2.2445593859066193E-4</v>
      </c>
      <c r="CF17" s="71">
        <v>7.0115798056491485E-7</v>
      </c>
      <c r="CG17" s="71">
        <v>4.9412480800992142E-4</v>
      </c>
      <c r="CH17" s="71">
        <v>3.151746248588605E-4</v>
      </c>
      <c r="CI17" s="71">
        <v>3.2142448859184825E-4</v>
      </c>
      <c r="CJ17" s="71">
        <v>5.8252744203679541E-4</v>
      </c>
      <c r="CK17" s="71">
        <v>-1.5670007018078191E-3</v>
      </c>
      <c r="CL17" s="71">
        <v>-2.6561658331225591E-4</v>
      </c>
      <c r="CM17" s="71">
        <v>-4.5476033605873489E-4</v>
      </c>
      <c r="CN17" s="71">
        <v>-3.1766279368039552E-4</v>
      </c>
      <c r="CO17" s="71">
        <v>-1.203849136151014E-4</v>
      </c>
      <c r="CP17" s="71">
        <v>-8.3078720661600158E-5</v>
      </c>
      <c r="CQ17" s="71">
        <v>-7.9409439668221005E-5</v>
      </c>
      <c r="CR17" s="71">
        <v>-6.5474843536472704E-5</v>
      </c>
      <c r="CS17" s="71">
        <v>2.778199380235602E-4</v>
      </c>
      <c r="CT17" s="71">
        <v>6.3703532134429253E-4</v>
      </c>
      <c r="CU17" s="71">
        <v>7.0830622877959826E-4</v>
      </c>
      <c r="CV17" s="71">
        <v>1.2860294630081537E-3</v>
      </c>
      <c r="CW17" s="71">
        <v>-1.9527623598608601E-3</v>
      </c>
      <c r="CX17" s="71">
        <v>7.5800300810335841E-5</v>
      </c>
      <c r="CY17" s="71">
        <v>1.6505617991624533E-4</v>
      </c>
      <c r="CZ17" s="71">
        <v>2.7348106165625552E-4</v>
      </c>
      <c r="DA17" s="71">
        <v>-7.7959382739578587E-5</v>
      </c>
      <c r="DB17" s="71">
        <v>-4.1672035688467002E-4</v>
      </c>
      <c r="DC17" s="71">
        <v>-1.0198265515248828E-4</v>
      </c>
      <c r="DD17" s="71">
        <v>5.2726665142377449E-4</v>
      </c>
      <c r="DE17" s="71">
        <v>3.6472561847222806E-4</v>
      </c>
      <c r="DF17" s="71">
        <v>-3.0927575526551454E-4</v>
      </c>
      <c r="DG17" s="71">
        <v>-9.7960679759045988E-4</v>
      </c>
      <c r="DH17" s="71">
        <v>-4.0757483329412203E-4</v>
      </c>
      <c r="DI17" s="50"/>
      <c r="DJ17" s="50"/>
      <c r="DK17" s="50"/>
      <c r="DL17" s="50"/>
      <c r="DM17" s="50"/>
      <c r="DN17" s="50"/>
      <c r="DO17" s="72">
        <v>7.7448219699682852E-6</v>
      </c>
      <c r="DP17" s="72">
        <v>1.423365545560884E-5</v>
      </c>
      <c r="DQ17" s="72">
        <v>1.4887463155810465E-5</v>
      </c>
      <c r="DR17" s="72">
        <v>-4.4470298899978999E-6</v>
      </c>
      <c r="DS17" s="72">
        <v>1.1526130371697363E-5</v>
      </c>
      <c r="DT17" s="72">
        <v>1.7600197581346677E-5</v>
      </c>
      <c r="DU17" s="72">
        <v>1.2255529635574192E-5</v>
      </c>
      <c r="DV17" s="72">
        <v>-9.3954690530084761E-5</v>
      </c>
      <c r="DW17" s="72">
        <v>4.4947697253050478E-5</v>
      </c>
      <c r="DX17" s="72">
        <v>-6.9255316304572823E-4</v>
      </c>
    </row>
    <row r="18" spans="2:128" ht="20.25" customHeight="1" x14ac:dyDescent="0.25">
      <c r="B18" s="70" t="s">
        <v>94</v>
      </c>
      <c r="C18" s="71">
        <v>3.4313649123651757E-5</v>
      </c>
      <c r="D18" s="71">
        <v>2.4535625300914354E-4</v>
      </c>
      <c r="E18" s="71">
        <v>-1.0661871181472105E-4</v>
      </c>
      <c r="F18" s="71">
        <v>2.5259387044962445E-4</v>
      </c>
      <c r="G18" s="71">
        <v>-2.2415276735709977E-4</v>
      </c>
      <c r="H18" s="71">
        <v>1.4835506711863289E-4</v>
      </c>
      <c r="I18" s="71">
        <v>-9.1417244110436613E-5</v>
      </c>
      <c r="J18" s="71">
        <v>-1.4715569024004171E-4</v>
      </c>
      <c r="K18" s="71">
        <v>1.4035955791458221E-4</v>
      </c>
      <c r="L18" s="71">
        <v>-1.2590237187470876E-5</v>
      </c>
      <c r="M18" s="71">
        <v>-5.4190730751746408E-4</v>
      </c>
      <c r="N18" s="71">
        <v>3.0247469501021307E-4</v>
      </c>
      <c r="O18" s="71">
        <v>-9.9158576449820401E-7</v>
      </c>
      <c r="P18" s="71">
        <v>2.0750436276206763E-4</v>
      </c>
      <c r="Q18" s="71">
        <v>-4.9932864260693322E-5</v>
      </c>
      <c r="R18" s="71">
        <v>3.7698088992033085E-4</v>
      </c>
      <c r="S18" s="71">
        <v>-7.9312894155414426E-5</v>
      </c>
      <c r="T18" s="71">
        <v>1.0608255014710188E-4</v>
      </c>
      <c r="U18" s="71">
        <v>-1.9232188002904493E-4</v>
      </c>
      <c r="V18" s="71">
        <v>-1.7097182813285983E-5</v>
      </c>
      <c r="W18" s="71">
        <v>7.7580812832378498E-5</v>
      </c>
      <c r="X18" s="71">
        <v>-8.6054021331549713E-5</v>
      </c>
      <c r="Y18" s="71">
        <v>-9.5366069094993122E-6</v>
      </c>
      <c r="Z18" s="71">
        <v>1.8251879520159164E-4</v>
      </c>
      <c r="AA18" s="71">
        <v>-6.5330788772133275E-5</v>
      </c>
      <c r="AB18" s="71">
        <v>1.9241237884792817E-4</v>
      </c>
      <c r="AC18" s="71">
        <v>5.4076963164728653E-5</v>
      </c>
      <c r="AD18" s="71">
        <v>5.2904680985110808E-4</v>
      </c>
      <c r="AE18" s="71">
        <v>-8.3641709567205957E-5</v>
      </c>
      <c r="AF18" s="71">
        <v>2.1135255711701717E-4</v>
      </c>
      <c r="AG18" s="71">
        <v>-3.3297715422908603E-4</v>
      </c>
      <c r="AH18" s="71">
        <v>6.016866858788994E-4</v>
      </c>
      <c r="AI18" s="71">
        <v>-1.1640301613935478E-4</v>
      </c>
      <c r="AJ18" s="71">
        <v>-7.2070330513374081E-5</v>
      </c>
      <c r="AK18" s="71">
        <v>-5.57012460903894E-4</v>
      </c>
      <c r="AL18" s="71">
        <v>1.0866217746174911E-4</v>
      </c>
      <c r="AM18" s="71">
        <v>-3.1426406086332292E-6</v>
      </c>
      <c r="AN18" s="71">
        <v>-6.4835468853519096E-4</v>
      </c>
      <c r="AO18" s="71">
        <v>-2.9347048809869047E-4</v>
      </c>
      <c r="AP18" s="71">
        <v>1.2141722303344871E-3</v>
      </c>
      <c r="AQ18" s="71">
        <v>-2.1045861914548158E-4</v>
      </c>
      <c r="AR18" s="71">
        <v>-1.6016383952621727E-4</v>
      </c>
      <c r="AS18" s="71">
        <v>-9.6875656076633732E-5</v>
      </c>
      <c r="AT18" s="71">
        <v>-1.9805892055790864E-4</v>
      </c>
      <c r="AU18" s="71">
        <v>-3.7315416016614478E-4</v>
      </c>
      <c r="AV18" s="71">
        <v>1.5853447912417273E-4</v>
      </c>
      <c r="AW18" s="71">
        <v>-7.9942309092595476E-4</v>
      </c>
      <c r="AX18" s="71">
        <v>5.7158749766861305E-5</v>
      </c>
      <c r="AY18" s="71">
        <v>4.2695027880679248E-5</v>
      </c>
      <c r="AZ18" s="71">
        <v>-4.4073581085934954E-5</v>
      </c>
      <c r="BA18" s="71">
        <v>-6.1029010130864147E-4</v>
      </c>
      <c r="BB18" s="71">
        <v>2.3508635753892726E-3</v>
      </c>
      <c r="BC18" s="71">
        <v>-3.6699081732294303E-4</v>
      </c>
      <c r="BD18" s="71">
        <v>-4.5912967406169791E-4</v>
      </c>
      <c r="BE18" s="71">
        <v>-1.3818075877980451E-4</v>
      </c>
      <c r="BF18" s="71">
        <v>-4.8117800158375967E-4</v>
      </c>
      <c r="BG18" s="71">
        <v>-4.9019757710433431E-4</v>
      </c>
      <c r="BH18" s="71">
        <v>1.9750035537935418E-4</v>
      </c>
      <c r="BI18" s="71">
        <v>-3.0372564874703301E-4</v>
      </c>
      <c r="BJ18" s="71">
        <v>5.5710745711423648E-4</v>
      </c>
      <c r="BK18" s="71">
        <v>-7.4566608157078385E-5</v>
      </c>
      <c r="BL18" s="71">
        <v>-1.6425358953420233E-4</v>
      </c>
      <c r="BM18" s="71">
        <v>-7.3623259119870443E-4</v>
      </c>
      <c r="BN18" s="71">
        <v>3.4513369865054599E-3</v>
      </c>
      <c r="BO18" s="71">
        <v>-9.5581296365609969E-4</v>
      </c>
      <c r="BP18" s="71">
        <v>-5.7460906277717605E-4</v>
      </c>
      <c r="BQ18" s="71">
        <v>3.0319260212796628E-4</v>
      </c>
      <c r="BR18" s="71">
        <v>-7.1674617466443991E-4</v>
      </c>
      <c r="BS18" s="71">
        <v>-4.6585833683809863E-4</v>
      </c>
      <c r="BT18" s="71">
        <v>-1.5766594970711978E-5</v>
      </c>
      <c r="BU18" s="71">
        <v>-8.9438388644302869E-4</v>
      </c>
      <c r="BV18" s="71">
        <v>1.0581913171940904E-3</v>
      </c>
      <c r="BW18" s="71">
        <v>5.565270711960224E-5</v>
      </c>
      <c r="BX18" s="71">
        <v>7.6662281560757606E-4</v>
      </c>
      <c r="BY18" s="71">
        <v>-2.0261492414129778E-3</v>
      </c>
      <c r="BZ18" s="71">
        <v>4.4116593884959698E-3</v>
      </c>
      <c r="CA18" s="71">
        <v>-1.2291945864172371E-3</v>
      </c>
      <c r="CB18" s="71">
        <v>-5.6537971983783297E-4</v>
      </c>
      <c r="CC18" s="71">
        <v>-7.7576870409601373E-4</v>
      </c>
      <c r="CD18" s="71">
        <v>-8.4530002278859762E-4</v>
      </c>
      <c r="CE18" s="71">
        <v>-4.5017891936927068E-4</v>
      </c>
      <c r="CF18" s="71">
        <v>-1.0344872514034265E-4</v>
      </c>
      <c r="CG18" s="71">
        <v>-6.4815668979623098E-4</v>
      </c>
      <c r="CH18" s="71">
        <v>1.5412241272907412E-3</v>
      </c>
      <c r="CI18" s="71">
        <v>5.2786900591295094E-4</v>
      </c>
      <c r="CJ18" s="71">
        <v>1.2028415299181194E-3</v>
      </c>
      <c r="CK18" s="71">
        <v>-3.7521412033619805E-3</v>
      </c>
      <c r="CL18" s="71">
        <v>4.9342960961353821E-3</v>
      </c>
      <c r="CM18" s="71">
        <v>-1.7332310510589366E-3</v>
      </c>
      <c r="CN18" s="71">
        <v>-4.4013907730666713E-4</v>
      </c>
      <c r="CO18" s="71">
        <v>-1.0044522867538319E-3</v>
      </c>
      <c r="CP18" s="71">
        <v>-1.0118482509924309E-4</v>
      </c>
      <c r="CQ18" s="71">
        <v>-6.5315539973320735E-4</v>
      </c>
      <c r="CR18" s="71">
        <v>-3.3624698458800673E-4</v>
      </c>
      <c r="CS18" s="71">
        <v>-1.9080442353247573E-4</v>
      </c>
      <c r="CT18" s="71">
        <v>1.2829988969418338E-3</v>
      </c>
      <c r="CU18" s="71">
        <v>1.0910124455574266E-3</v>
      </c>
      <c r="CV18" s="71">
        <v>3.7865580389304654E-3</v>
      </c>
      <c r="CW18" s="71">
        <v>-6.3986041761452395E-3</v>
      </c>
      <c r="CX18" s="71">
        <v>5.7754201769646407E-3</v>
      </c>
      <c r="CY18" s="71">
        <v>-8.2208836639385829E-4</v>
      </c>
      <c r="CZ18" s="71">
        <v>3.2109785514777833E-4</v>
      </c>
      <c r="DA18" s="71">
        <v>-1.2852281918761532E-3</v>
      </c>
      <c r="DB18" s="71">
        <v>-8.5568394892732158E-4</v>
      </c>
      <c r="DC18" s="71">
        <v>-1.7023524672784562E-3</v>
      </c>
      <c r="DD18" s="71">
        <v>-1.4619440961326502E-3</v>
      </c>
      <c r="DE18" s="71">
        <v>-2.0715787313182465E-3</v>
      </c>
      <c r="DF18" s="71">
        <v>-1.0492629086824579E-3</v>
      </c>
      <c r="DG18" s="71">
        <v>-2.1773853532419674E-3</v>
      </c>
      <c r="DH18" s="71">
        <v>-8.5595239060889394E-3</v>
      </c>
      <c r="DI18" s="50"/>
      <c r="DJ18" s="50"/>
      <c r="DK18" s="50"/>
      <c r="DL18" s="50"/>
      <c r="DM18" s="50"/>
      <c r="DN18" s="50"/>
      <c r="DO18" s="72">
        <v>4.5436226092654408E-7</v>
      </c>
      <c r="DP18" s="72">
        <v>4.3497196952735351E-5</v>
      </c>
      <c r="DQ18" s="72">
        <v>3.8329104217638132E-5</v>
      </c>
      <c r="DR18" s="72">
        <v>-2.0971461820540327E-4</v>
      </c>
      <c r="DS18" s="72">
        <v>2.3274350958502055E-5</v>
      </c>
      <c r="DT18" s="72">
        <v>6.2174703510109453E-6</v>
      </c>
      <c r="DU18" s="72">
        <v>4.4362339970405174E-6</v>
      </c>
      <c r="DV18" s="72">
        <v>-1.7295505032599578E-5</v>
      </c>
      <c r="DW18" s="72">
        <v>-4.0538082864560732E-4</v>
      </c>
      <c r="DX18" s="72">
        <v>-5.3805601155649807E-3</v>
      </c>
    </row>
    <row r="19" spans="2:128" ht="20.25" customHeight="1" x14ac:dyDescent="0.25">
      <c r="B19" s="70" t="s">
        <v>95</v>
      </c>
      <c r="C19" s="71">
        <v>-2.5392394127299323E-4</v>
      </c>
      <c r="D19" s="71">
        <v>9.620265817189555E-5</v>
      </c>
      <c r="E19" s="71">
        <v>-1.6948382326387179E-4</v>
      </c>
      <c r="F19" s="71">
        <v>5.4060581962334098E-4</v>
      </c>
      <c r="G19" s="71">
        <v>-1.5199319725534011E-4</v>
      </c>
      <c r="H19" s="71">
        <v>3.5334657240593259E-5</v>
      </c>
      <c r="I19" s="71">
        <v>8.1506506602435636E-5</v>
      </c>
      <c r="J19" s="71">
        <v>-1.4973977949239714E-4</v>
      </c>
      <c r="K19" s="71">
        <v>4.3712327489231484E-5</v>
      </c>
      <c r="L19" s="71">
        <v>2.694745391296216E-5</v>
      </c>
      <c r="M19" s="71">
        <v>-2.6185751292140402E-4</v>
      </c>
      <c r="N19" s="71">
        <v>-3.4277417122696718E-5</v>
      </c>
      <c r="O19" s="71">
        <v>-2.1775857690520262E-4</v>
      </c>
      <c r="P19" s="71">
        <v>6.8490445124913535E-5</v>
      </c>
      <c r="Q19" s="71">
        <v>-3.1643263910918762E-5</v>
      </c>
      <c r="R19" s="71">
        <v>3.9394229430134153E-4</v>
      </c>
      <c r="S19" s="71">
        <v>5.8222836502697106E-5</v>
      </c>
      <c r="T19" s="71">
        <v>-1.8484091348525133E-5</v>
      </c>
      <c r="U19" s="71">
        <v>-1.9039698505018965E-4</v>
      </c>
      <c r="V19" s="71">
        <v>-2.2384777508122067E-4</v>
      </c>
      <c r="W19" s="71">
        <v>1.6039765356179458E-4</v>
      </c>
      <c r="X19" s="71">
        <v>-1.3184461993531738E-4</v>
      </c>
      <c r="Y19" s="71">
        <v>3.419177954377961E-4</v>
      </c>
      <c r="Z19" s="71">
        <v>6.5906057187259393E-5</v>
      </c>
      <c r="AA19" s="71">
        <v>-1.7347576824600086E-4</v>
      </c>
      <c r="AB19" s="71">
        <v>6.107561665280592E-5</v>
      </c>
      <c r="AC19" s="71">
        <v>1.2747153719061544E-4</v>
      </c>
      <c r="AD19" s="71">
        <v>1.9084852080153425E-4</v>
      </c>
      <c r="AE19" s="71">
        <v>-6.1831593459737988E-5</v>
      </c>
      <c r="AF19" s="71">
        <v>2.6062772800372613E-4</v>
      </c>
      <c r="AG19" s="71">
        <v>-3.461114689203848E-4</v>
      </c>
      <c r="AH19" s="71">
        <v>4.4733394473683852E-4</v>
      </c>
      <c r="AI19" s="71">
        <v>1.8454213612573156E-5</v>
      </c>
      <c r="AJ19" s="71">
        <v>-1.4747581017326983E-4</v>
      </c>
      <c r="AK19" s="71">
        <v>-3.8177859148724735E-5</v>
      </c>
      <c r="AL19" s="71">
        <v>2.927177230915845E-5</v>
      </c>
      <c r="AM19" s="71">
        <v>-1.5655610863785085E-4</v>
      </c>
      <c r="AN19" s="71">
        <v>-2.2400218241869219E-4</v>
      </c>
      <c r="AO19" s="71">
        <v>1.7741020536865548E-5</v>
      </c>
      <c r="AP19" s="71">
        <v>1.8459834071049563E-4</v>
      </c>
      <c r="AQ19" s="71">
        <v>2.2330440372653193E-4</v>
      </c>
      <c r="AR19" s="71">
        <v>-2.196822845146329E-5</v>
      </c>
      <c r="AS19" s="71">
        <v>-2.2595092854904575E-4</v>
      </c>
      <c r="AT19" s="71">
        <v>-4.2585055607979871E-4</v>
      </c>
      <c r="AU19" s="71">
        <v>-1.2487639354252789E-4</v>
      </c>
      <c r="AV19" s="71">
        <v>-3.9795857181945671E-5</v>
      </c>
      <c r="AW19" s="71">
        <v>-1.8447209340610726E-4</v>
      </c>
      <c r="AX19" s="71">
        <v>-1.2326986896127323E-5</v>
      </c>
      <c r="AY19" s="71">
        <v>2.5091655337861063E-4</v>
      </c>
      <c r="AZ19" s="71">
        <v>1.8426855213204973E-4</v>
      </c>
      <c r="BA19" s="71">
        <v>-3.7254865850411267E-4</v>
      </c>
      <c r="BB19" s="71">
        <v>2.9975353523292725E-4</v>
      </c>
      <c r="BC19" s="71">
        <v>8.1865524496071984E-5</v>
      </c>
      <c r="BD19" s="71">
        <v>-1.5604331641860814E-4</v>
      </c>
      <c r="BE19" s="71">
        <v>-1.7427088178645356E-4</v>
      </c>
      <c r="BF19" s="71">
        <v>-8.2372489433490959E-4</v>
      </c>
      <c r="BG19" s="71">
        <v>-1.3770156515557908E-4</v>
      </c>
      <c r="BH19" s="71">
        <v>5.7518948322066166E-5</v>
      </c>
      <c r="BI19" s="71">
        <v>4.8551959206655226E-4</v>
      </c>
      <c r="BJ19" s="71">
        <v>-8.0312740051602383E-5</v>
      </c>
      <c r="BK19" s="71">
        <v>2.8337613071505174E-4</v>
      </c>
      <c r="BL19" s="71">
        <v>3.4966592026797194E-4</v>
      </c>
      <c r="BM19" s="71">
        <v>-6.2542873981941138E-4</v>
      </c>
      <c r="BN19" s="71">
        <v>6.7480235508110553E-4</v>
      </c>
      <c r="BO19" s="71">
        <v>-3.0433430019294327E-4</v>
      </c>
      <c r="BP19" s="71">
        <v>-1.8012112167786754E-5</v>
      </c>
      <c r="BQ19" s="71">
        <v>5.0476399896615121E-4</v>
      </c>
      <c r="BR19" s="71">
        <v>-1.107700239016074E-3</v>
      </c>
      <c r="BS19" s="71">
        <v>-2.3154705311345669E-4</v>
      </c>
      <c r="BT19" s="71">
        <v>-1.3433512953686666E-5</v>
      </c>
      <c r="BU19" s="71">
        <v>-1.4610415193039294E-4</v>
      </c>
      <c r="BV19" s="71">
        <v>9.4992008045524656E-5</v>
      </c>
      <c r="BW19" s="71">
        <v>6.3659503589952315E-4</v>
      </c>
      <c r="BX19" s="71">
        <v>9.2902998418553651E-4</v>
      </c>
      <c r="BY19" s="71">
        <v>-1.5605577298517526E-3</v>
      </c>
      <c r="BZ19" s="71">
        <v>1.4681200073969336E-3</v>
      </c>
      <c r="CA19" s="71">
        <v>-3.8190582821273633E-4</v>
      </c>
      <c r="CB19" s="71">
        <v>-7.4000359026049622E-6</v>
      </c>
      <c r="CC19" s="71">
        <v>-3.3651132758449886E-4</v>
      </c>
      <c r="CD19" s="71">
        <v>-1.3042963750129477E-3</v>
      </c>
      <c r="CE19" s="71">
        <v>-3.1161363730836111E-4</v>
      </c>
      <c r="CF19" s="71">
        <v>-2.5384115100346438E-4</v>
      </c>
      <c r="CG19" s="71">
        <v>-3.280634805328253E-4</v>
      </c>
      <c r="CH19" s="71">
        <v>1.9605395205557485E-4</v>
      </c>
      <c r="CI19" s="71">
        <v>1.2207555061400921E-3</v>
      </c>
      <c r="CJ19" s="71">
        <v>1.2799690095086635E-3</v>
      </c>
      <c r="CK19" s="71">
        <v>-2.5938512948606718E-3</v>
      </c>
      <c r="CL19" s="71">
        <v>1.5797257572180978E-3</v>
      </c>
      <c r="CM19" s="71">
        <v>-1.0952214230455226E-3</v>
      </c>
      <c r="CN19" s="71">
        <v>2.6874655017961047E-4</v>
      </c>
      <c r="CO19" s="71">
        <v>-1.0063811368330455E-3</v>
      </c>
      <c r="CP19" s="71">
        <v>-7.322011912613835E-4</v>
      </c>
      <c r="CQ19" s="71">
        <v>-6.074596975946811E-4</v>
      </c>
      <c r="CR19" s="71">
        <v>-4.1521614961492759E-4</v>
      </c>
      <c r="CS19" s="71">
        <v>-2.5843281203530299E-4</v>
      </c>
      <c r="CT19" s="71">
        <v>-3.9295515089188271E-5</v>
      </c>
      <c r="CU19" s="71">
        <v>1.8911652295658943E-3</v>
      </c>
      <c r="CV19" s="71">
        <v>2.7453935611729818E-3</v>
      </c>
      <c r="CW19" s="71">
        <v>-3.5698210812904474E-3</v>
      </c>
      <c r="CX19" s="71">
        <v>1.7596110290045708E-3</v>
      </c>
      <c r="CY19" s="71">
        <v>-3.1965037246983741E-4</v>
      </c>
      <c r="CZ19" s="71">
        <v>1.3713154950534268E-4</v>
      </c>
      <c r="DA19" s="71">
        <v>-1.0059566776788875E-3</v>
      </c>
      <c r="DB19" s="71">
        <v>-1.0341550854673365E-3</v>
      </c>
      <c r="DC19" s="71">
        <v>-1.7961637172219103E-3</v>
      </c>
      <c r="DD19" s="71">
        <v>-2.0567020704380656E-3</v>
      </c>
      <c r="DE19" s="71">
        <v>-2.4151224452373388E-3</v>
      </c>
      <c r="DF19" s="71">
        <v>-2.4278289815473642E-3</v>
      </c>
      <c r="DG19" s="71">
        <v>-4.8154422925064111E-3</v>
      </c>
      <c r="DH19" s="71">
        <v>-4.7918980456087557E-3</v>
      </c>
      <c r="DI19" s="50"/>
      <c r="DJ19" s="50"/>
      <c r="DK19" s="50"/>
      <c r="DL19" s="50"/>
      <c r="DM19" s="50"/>
      <c r="DN19" s="50"/>
      <c r="DO19" s="72">
        <v>-1.9388603267667115E-5</v>
      </c>
      <c r="DP19" s="72">
        <v>2.6232239302981242E-5</v>
      </c>
      <c r="DQ19" s="72">
        <v>3.0415981164821915E-5</v>
      </c>
      <c r="DR19" s="72">
        <v>-1.2539364598840308E-4</v>
      </c>
      <c r="DS19" s="72">
        <v>-3.356008075061645E-5</v>
      </c>
      <c r="DT19" s="72">
        <v>-6.0168260518467243E-5</v>
      </c>
      <c r="DU19" s="72">
        <v>-1.2102642611810932E-4</v>
      </c>
      <c r="DV19" s="72">
        <v>-2.0697182500917233E-4</v>
      </c>
      <c r="DW19" s="72">
        <v>-7.021688924913061E-4</v>
      </c>
      <c r="DX19" s="72">
        <v>-4.80358329127617E-3</v>
      </c>
    </row>
    <row r="20" spans="2:128" ht="20.25" customHeight="1" x14ac:dyDescent="0.25">
      <c r="B20" s="70" t="s">
        <v>82</v>
      </c>
      <c r="C20" s="71">
        <v>-6.8947862958146366E-4</v>
      </c>
      <c r="D20" s="71">
        <v>2.1469955171622424E-3</v>
      </c>
      <c r="E20" s="71">
        <v>-2.9625432746871461E-5</v>
      </c>
      <c r="F20" s="71">
        <v>7.2969723341698156E-5</v>
      </c>
      <c r="G20" s="71">
        <v>6.0933945432051217E-5</v>
      </c>
      <c r="H20" s="71">
        <v>-3.1483340596893949E-4</v>
      </c>
      <c r="I20" s="71">
        <v>-3.547527228520142E-4</v>
      </c>
      <c r="J20" s="71">
        <v>-4.0363522117037309E-4</v>
      </c>
      <c r="K20" s="71">
        <v>1.2927803905959934E-4</v>
      </c>
      <c r="L20" s="71">
        <v>-3.5067205781824651E-4</v>
      </c>
      <c r="M20" s="71">
        <v>5.4963408573582839E-5</v>
      </c>
      <c r="N20" s="71">
        <v>3.9136293939701083E-4</v>
      </c>
      <c r="O20" s="71">
        <v>-8.4712138441411788E-5</v>
      </c>
      <c r="P20" s="71">
        <v>2.3169344198039621E-3</v>
      </c>
      <c r="Q20" s="71">
        <v>-5.3551353666170254E-4</v>
      </c>
      <c r="R20" s="71">
        <v>-4.4404734258107759E-4</v>
      </c>
      <c r="S20" s="71">
        <v>-1.7530094971607291E-4</v>
      </c>
      <c r="T20" s="71">
        <v>7.6983248517237257E-5</v>
      </c>
      <c r="U20" s="71">
        <v>-5.3817794439936506E-4</v>
      </c>
      <c r="V20" s="71">
        <v>-3.8984243271777963E-4</v>
      </c>
      <c r="W20" s="71">
        <v>-1.9450945297383448E-4</v>
      </c>
      <c r="X20" s="71">
        <v>-1.3785203801452983E-4</v>
      </c>
      <c r="Y20" s="71">
        <v>6.7818395968832768E-4</v>
      </c>
      <c r="Z20" s="71">
        <v>5.6001974826824785E-4</v>
      </c>
      <c r="AA20" s="71">
        <v>-4.195396341366564E-5</v>
      </c>
      <c r="AB20" s="71">
        <v>2.529679356736203E-3</v>
      </c>
      <c r="AC20" s="71">
        <v>-1.4737024098766538E-3</v>
      </c>
      <c r="AD20" s="71">
        <v>-3.1417120767585072E-4</v>
      </c>
      <c r="AE20" s="71">
        <v>-2.8547283011270963E-5</v>
      </c>
      <c r="AF20" s="71">
        <v>3.0548921318596101E-5</v>
      </c>
      <c r="AG20" s="71">
        <v>-3.1047581838183902E-4</v>
      </c>
      <c r="AH20" s="71">
        <v>-2.6619897647894852E-4</v>
      </c>
      <c r="AI20" s="71">
        <v>-3.7556554081330518E-4</v>
      </c>
      <c r="AJ20" s="71">
        <v>-1.9674415649617583E-4</v>
      </c>
      <c r="AK20" s="71">
        <v>8.7395759835606768E-4</v>
      </c>
      <c r="AL20" s="71">
        <v>7.8643959422719512E-4</v>
      </c>
      <c r="AM20" s="71">
        <v>2.3473489755088117E-4</v>
      </c>
      <c r="AN20" s="71">
        <v>-8.9395933429159413E-6</v>
      </c>
      <c r="AO20" s="71">
        <v>-2.398432765352676E-3</v>
      </c>
      <c r="AP20" s="71">
        <v>-3.7220025066742046E-4</v>
      </c>
      <c r="AQ20" s="71">
        <v>-9.6004048807496467E-5</v>
      </c>
      <c r="AR20" s="71">
        <v>-9.6001138304879774E-5</v>
      </c>
      <c r="AS20" s="71">
        <v>-4.3445857105706143E-4</v>
      </c>
      <c r="AT20" s="71">
        <v>-2.6190801328485058E-4</v>
      </c>
      <c r="AU20" s="71">
        <v>-1.1334382913008589E-5</v>
      </c>
      <c r="AV20" s="71">
        <v>1.0140802337033072E-4</v>
      </c>
      <c r="AW20" s="71">
        <v>6.6016020439030321E-4</v>
      </c>
      <c r="AX20" s="71">
        <v>9.5931168558460733E-4</v>
      </c>
      <c r="AY20" s="71">
        <v>9.3302958228402844E-5</v>
      </c>
      <c r="AZ20" s="71">
        <v>2.9438187682571115E-3</v>
      </c>
      <c r="BA20" s="71">
        <v>-2.8377928275820086E-3</v>
      </c>
      <c r="BB20" s="71">
        <v>-1.7414520139213963E-4</v>
      </c>
      <c r="BC20" s="71">
        <v>-3.7117219194693352E-4</v>
      </c>
      <c r="BD20" s="71">
        <v>1.215028353418468E-5</v>
      </c>
      <c r="BE20" s="71">
        <v>-3.2581345592830324E-4</v>
      </c>
      <c r="BF20" s="71">
        <v>-1.8742994183906792E-4</v>
      </c>
      <c r="BG20" s="71">
        <v>-3.3936527760847213E-5</v>
      </c>
      <c r="BH20" s="71">
        <v>-2.9640934937735786E-5</v>
      </c>
      <c r="BI20" s="71">
        <v>4.8964605170032094E-4</v>
      </c>
      <c r="BJ20" s="71">
        <v>1.137770855559106E-3</v>
      </c>
      <c r="BK20" s="71">
        <v>5.4706041457075472E-5</v>
      </c>
      <c r="BL20" s="71">
        <v>2.9997176502940537E-3</v>
      </c>
      <c r="BM20" s="71">
        <v>-2.8158113902848614E-3</v>
      </c>
      <c r="BN20" s="71">
        <v>-5.0049842193700123E-5</v>
      </c>
      <c r="BO20" s="71">
        <v>-1.3927553533510384E-4</v>
      </c>
      <c r="BP20" s="71">
        <v>-1.7042692962043748E-4</v>
      </c>
      <c r="BQ20" s="71">
        <v>-4.3523966022951388E-4</v>
      </c>
      <c r="BR20" s="71">
        <v>-3.992820958395038E-4</v>
      </c>
      <c r="BS20" s="71">
        <v>-4.1613235918891434E-5</v>
      </c>
      <c r="BT20" s="71">
        <v>6.3586946660754151E-5</v>
      </c>
      <c r="BU20" s="71">
        <v>4.324257365917461E-4</v>
      </c>
      <c r="BV20" s="71">
        <v>1.5701154707019604E-3</v>
      </c>
      <c r="BW20" s="71">
        <v>1.9685293661031444E-4</v>
      </c>
      <c r="BX20" s="71">
        <v>4.1390132446919026E-3</v>
      </c>
      <c r="BY20" s="71">
        <v>-3.3668747248530861E-3</v>
      </c>
      <c r="BZ20" s="71">
        <v>-2.0322375913128798E-4</v>
      </c>
      <c r="CA20" s="71">
        <v>-6.1951799297865762E-4</v>
      </c>
      <c r="CB20" s="71">
        <v>-3.1557128346559882E-4</v>
      </c>
      <c r="CC20" s="71">
        <v>-4.4773995550440038E-4</v>
      </c>
      <c r="CD20" s="71">
        <v>-4.9056524658719347E-4</v>
      </c>
      <c r="CE20" s="71">
        <v>3.7711944129270591E-5</v>
      </c>
      <c r="CF20" s="71">
        <v>-2.6115732289466731E-4</v>
      </c>
      <c r="CG20" s="71">
        <v>1.1770942961764064E-4</v>
      </c>
      <c r="CH20" s="71">
        <v>1.5092125953266589E-3</v>
      </c>
      <c r="CI20" s="71">
        <v>5.3029548563054973E-4</v>
      </c>
      <c r="CJ20" s="71">
        <v>2.5484619800635322E-3</v>
      </c>
      <c r="CK20" s="71">
        <v>-3.5372576867838124E-3</v>
      </c>
      <c r="CL20" s="71">
        <v>-5.2150761803682055E-4</v>
      </c>
      <c r="CM20" s="71">
        <v>-9.7486321128859021E-4</v>
      </c>
      <c r="CN20" s="71">
        <v>-5.6386422971099748E-4</v>
      </c>
      <c r="CO20" s="71">
        <v>-2.7304618631651678E-4</v>
      </c>
      <c r="CP20" s="71">
        <v>-4.9781835418549747E-4</v>
      </c>
      <c r="CQ20" s="71">
        <v>-1.3495483636705163E-4</v>
      </c>
      <c r="CR20" s="71">
        <v>-1.8445988506143873E-4</v>
      </c>
      <c r="CS20" s="71">
        <v>4.7909010440316813E-4</v>
      </c>
      <c r="CT20" s="71">
        <v>1.2311276910970115E-3</v>
      </c>
      <c r="CU20" s="71">
        <v>4.1803298848286374E-4</v>
      </c>
      <c r="CV20" s="71">
        <v>6.7362271541127061E-3</v>
      </c>
      <c r="CW20" s="71">
        <v>-3.5386919673507933E-3</v>
      </c>
      <c r="CX20" s="71">
        <v>-8.9438070079750354E-4</v>
      </c>
      <c r="CY20" s="71">
        <v>-9.3791457824254909E-4</v>
      </c>
      <c r="CZ20" s="71">
        <v>-4.956637200124181E-4</v>
      </c>
      <c r="DA20" s="71">
        <v>-2.6766216274465293E-4</v>
      </c>
      <c r="DB20" s="71">
        <v>-3.1672669117965846E-4</v>
      </c>
      <c r="DC20" s="71">
        <v>-8.7384479667562687E-4</v>
      </c>
      <c r="DD20" s="71">
        <v>-1.8421543405788832E-4</v>
      </c>
      <c r="DE20" s="71">
        <v>-4.4611156626461757E-5</v>
      </c>
      <c r="DF20" s="71">
        <v>1.3561144970042349E-4</v>
      </c>
      <c r="DG20" s="71">
        <v>1.5444182625126146E-3</v>
      </c>
      <c r="DH20" s="71">
        <v>-1.4017434290151343E-2</v>
      </c>
      <c r="DI20" s="50"/>
      <c r="DJ20" s="50"/>
      <c r="DK20" s="50"/>
      <c r="DL20" s="50"/>
      <c r="DM20" s="50"/>
      <c r="DN20" s="50"/>
      <c r="DO20" s="72">
        <v>6.1428105643468456E-5</v>
      </c>
      <c r="DP20" s="72">
        <v>8.7205844814031153E-5</v>
      </c>
      <c r="DQ20" s="72">
        <v>1.0074856743536031E-4</v>
      </c>
      <c r="DR20" s="72">
        <v>1.8899293552809837E-5</v>
      </c>
      <c r="DS20" s="72">
        <v>5.6675329316302481E-5</v>
      </c>
      <c r="DT20" s="72">
        <v>7.8849930317037575E-5</v>
      </c>
      <c r="DU20" s="72">
        <v>2.7128584424218616E-5</v>
      </c>
      <c r="DV20" s="72">
        <v>-1.6997112862626729E-4</v>
      </c>
      <c r="DW20" s="72">
        <v>-4.293526347620702E-5</v>
      </c>
      <c r="DX20" s="72">
        <v>-6.3636345999186217E-3</v>
      </c>
    </row>
    <row r="21" spans="2:128" ht="20.25" customHeight="1" x14ac:dyDescent="0.25">
      <c r="B21" s="63" t="s">
        <v>42</v>
      </c>
      <c r="C21" s="64">
        <v>-6.7017207618402796E-4</v>
      </c>
      <c r="D21" s="64">
        <v>4.0886564150244276E-4</v>
      </c>
      <c r="E21" s="64">
        <v>9.0270855530594218E-6</v>
      </c>
      <c r="F21" s="64">
        <v>4.8391139275461015E-5</v>
      </c>
      <c r="G21" s="64">
        <v>6.0131956427733613E-5</v>
      </c>
      <c r="H21" s="64">
        <v>-1.2862533434943035E-4</v>
      </c>
      <c r="I21" s="64">
        <v>2.4611189748902085E-4</v>
      </c>
      <c r="J21" s="64">
        <v>-4.1418083321476118E-5</v>
      </c>
      <c r="K21" s="64">
        <v>3.3129749636251482E-4</v>
      </c>
      <c r="L21" s="64">
        <v>-1.224599479496824E-4</v>
      </c>
      <c r="M21" s="64">
        <v>-1.9454495985204989E-4</v>
      </c>
      <c r="N21" s="64">
        <v>1.6069069176483097E-4</v>
      </c>
      <c r="O21" s="64">
        <v>-4.7888232493520366E-4</v>
      </c>
      <c r="P21" s="64">
        <v>3.4961491954277335E-4</v>
      </c>
      <c r="Q21" s="64">
        <v>2.7510288348131517E-4</v>
      </c>
      <c r="R21" s="64">
        <v>-2.8097611201971517E-4</v>
      </c>
      <c r="S21" s="64">
        <v>3.3141107567136174E-6</v>
      </c>
      <c r="T21" s="64">
        <v>2.6860276547946427E-4</v>
      </c>
      <c r="U21" s="64">
        <v>-4.3281137887052346E-4</v>
      </c>
      <c r="V21" s="64">
        <v>-8.8872041382859202E-5</v>
      </c>
      <c r="W21" s="64">
        <v>1.6743445221534259E-4</v>
      </c>
      <c r="X21" s="64">
        <v>-1.4108828897185788E-5</v>
      </c>
      <c r="Y21" s="64">
        <v>2.5297838682902807E-4</v>
      </c>
      <c r="Z21" s="64">
        <v>2.0291796626148439E-4</v>
      </c>
      <c r="AA21" s="64">
        <v>-3.1712949368301047E-4</v>
      </c>
      <c r="AB21" s="64">
        <v>3.31229235421171E-4</v>
      </c>
      <c r="AC21" s="64">
        <v>1.1073948254414212E-4</v>
      </c>
      <c r="AD21" s="64">
        <v>-1.7939504875730261E-4</v>
      </c>
      <c r="AE21" s="64">
        <v>1.8554944003135176E-4</v>
      </c>
      <c r="AF21" s="64">
        <v>-3.7922898221354195E-5</v>
      </c>
      <c r="AG21" s="64">
        <v>1.0951857156715761E-4</v>
      </c>
      <c r="AH21" s="64">
        <v>2.5956431976514871E-4</v>
      </c>
      <c r="AI21" s="64">
        <v>-1.6158751456318843E-4</v>
      </c>
      <c r="AJ21" s="64">
        <v>-7.6465723820917653E-5</v>
      </c>
      <c r="AK21" s="64">
        <v>4.842969217244697E-4</v>
      </c>
      <c r="AL21" s="64">
        <v>-9.5400080631802275E-5</v>
      </c>
      <c r="AM21" s="64">
        <v>-1.5112787184201615E-4</v>
      </c>
      <c r="AN21" s="64">
        <v>-6.7506673087736058E-4</v>
      </c>
      <c r="AO21" s="64">
        <v>-3.5007894734329081E-4</v>
      </c>
      <c r="AP21" s="64">
        <v>-2.389570176346556E-4</v>
      </c>
      <c r="AQ21" s="64">
        <v>4.4766242885296847E-4</v>
      </c>
      <c r="AR21" s="64">
        <v>-3.6307847737038212E-4</v>
      </c>
      <c r="AS21" s="64">
        <v>-7.5417782585018855E-5</v>
      </c>
      <c r="AT21" s="64">
        <v>-1.1703732777590403E-4</v>
      </c>
      <c r="AU21" s="64">
        <v>8.6747641860007718E-5</v>
      </c>
      <c r="AV21" s="64">
        <v>2.5887032065496918E-4</v>
      </c>
      <c r="AW21" s="64">
        <v>1.0274873481841418E-4</v>
      </c>
      <c r="AX21" s="64">
        <v>4.9474849547870292E-5</v>
      </c>
      <c r="AY21" s="64">
        <v>1.5885725482522872E-4</v>
      </c>
      <c r="AZ21" s="64">
        <v>2.125012570202145E-4</v>
      </c>
      <c r="BA21" s="64">
        <v>-2.5760615960934707E-4</v>
      </c>
      <c r="BB21" s="64">
        <v>-3.366921094215547E-4</v>
      </c>
      <c r="BC21" s="64">
        <v>-4.5816607383752928E-4</v>
      </c>
      <c r="BD21" s="64">
        <v>-3.340972513303786E-4</v>
      </c>
      <c r="BE21" s="64">
        <v>1.3217106251195432E-4</v>
      </c>
      <c r="BF21" s="64">
        <v>7.3741480181088725E-4</v>
      </c>
      <c r="BG21" s="64">
        <v>8.046783517867695E-5</v>
      </c>
      <c r="BH21" s="64">
        <v>2.2334210857843928E-4</v>
      </c>
      <c r="BI21" s="64">
        <v>2.1463666011944937E-4</v>
      </c>
      <c r="BJ21" s="64">
        <v>-3.2035663045171248E-4</v>
      </c>
      <c r="BK21" s="64">
        <v>-8.1876562369465056E-4</v>
      </c>
      <c r="BL21" s="64">
        <v>1.3000234087123808E-4</v>
      </c>
      <c r="BM21" s="64">
        <v>-2.9766198436043112E-4</v>
      </c>
      <c r="BN21" s="64">
        <v>-5.4730730144392226E-5</v>
      </c>
      <c r="BO21" s="64">
        <v>2.2890423004717775E-4</v>
      </c>
      <c r="BP21" s="64">
        <v>-4.9820283791324194E-4</v>
      </c>
      <c r="BQ21" s="64">
        <v>3.1104785464419749E-5</v>
      </c>
      <c r="BR21" s="64">
        <v>1.5112754578019416E-3</v>
      </c>
      <c r="BS21" s="64">
        <v>1.4208017615668922E-4</v>
      </c>
      <c r="BT21" s="64">
        <v>5.285203412359607E-4</v>
      </c>
      <c r="BU21" s="64">
        <v>3.8371711333273772E-4</v>
      </c>
      <c r="BV21" s="64">
        <v>4.6786598765136134E-4</v>
      </c>
      <c r="BW21" s="64">
        <v>-1.9821664469739098E-3</v>
      </c>
      <c r="BX21" s="64">
        <v>4.1485224897597206E-4</v>
      </c>
      <c r="BY21" s="64">
        <v>-3.1560485845305575E-4</v>
      </c>
      <c r="BZ21" s="64">
        <v>-2.9621526225442896E-4</v>
      </c>
      <c r="CA21" s="64">
        <v>2.2041299452491003E-5</v>
      </c>
      <c r="CB21" s="64">
        <v>-5.4839946090856628E-4</v>
      </c>
      <c r="CC21" s="64">
        <v>2.0147408083892593E-4</v>
      </c>
      <c r="CD21" s="64">
        <v>2.383761367837689E-3</v>
      </c>
      <c r="CE21" s="64">
        <v>7.221607697320831E-4</v>
      </c>
      <c r="CF21" s="64">
        <v>4.6926622187903888E-4</v>
      </c>
      <c r="CG21" s="64">
        <v>5.0093255453065311E-4</v>
      </c>
      <c r="CH21" s="64">
        <v>6.3350583346388767E-4</v>
      </c>
      <c r="CI21" s="64">
        <v>-5.0485917851368356E-3</v>
      </c>
      <c r="CJ21" s="64">
        <v>9.4464721743392488E-4</v>
      </c>
      <c r="CK21" s="64">
        <v>-1.4753152020707816E-3</v>
      </c>
      <c r="CL21" s="64">
        <v>-5.5003261961561467E-4</v>
      </c>
      <c r="CM21" s="64">
        <v>1.8014129214560803E-4</v>
      </c>
      <c r="CN21" s="64">
        <v>5.6350406312621892E-4</v>
      </c>
      <c r="CO21" s="64">
        <v>5.8838713321018865E-4</v>
      </c>
      <c r="CP21" s="64">
        <v>2.2124972236194917E-3</v>
      </c>
      <c r="CQ21" s="64">
        <v>8.7226932548523095E-4</v>
      </c>
      <c r="CR21" s="64">
        <v>2.8953205490123146E-4</v>
      </c>
      <c r="CS21" s="64">
        <v>1.867184226912677E-3</v>
      </c>
      <c r="CT21" s="64">
        <v>1.6079448602182023E-3</v>
      </c>
      <c r="CU21" s="64">
        <v>-7.4201739943657863E-3</v>
      </c>
      <c r="CV21" s="64">
        <v>4.5820874366613307E-3</v>
      </c>
      <c r="CW21" s="64">
        <v>-5.1365777108364208E-3</v>
      </c>
      <c r="CX21" s="64">
        <v>-5.3358351207444255E-4</v>
      </c>
      <c r="CY21" s="64">
        <v>-2.9261267883762265E-4</v>
      </c>
      <c r="CZ21" s="64">
        <v>-5.7693806217229415E-4</v>
      </c>
      <c r="DA21" s="64">
        <v>-6.4949171813266648E-4</v>
      </c>
      <c r="DB21" s="64">
        <v>6.6552151598942011E-4</v>
      </c>
      <c r="DC21" s="64">
        <v>6.2840229912386469E-4</v>
      </c>
      <c r="DD21" s="64">
        <v>3.3165412666094074E-3</v>
      </c>
      <c r="DE21" s="64">
        <v>2.8388660126690279E-3</v>
      </c>
      <c r="DF21" s="64">
        <v>4.266141694156067E-3</v>
      </c>
      <c r="DG21" s="64">
        <v>-7.1298990587743694E-3</v>
      </c>
      <c r="DH21" s="64">
        <v>1.6950272030837876E-3</v>
      </c>
      <c r="DI21" s="50"/>
      <c r="DJ21" s="50"/>
      <c r="DK21" s="50"/>
      <c r="DL21" s="50"/>
      <c r="DM21" s="50"/>
      <c r="DN21" s="50"/>
      <c r="DO21" s="65">
        <v>9.1969042510520183E-6</v>
      </c>
      <c r="DP21" s="65">
        <v>1.5873801451959935E-5</v>
      </c>
      <c r="DQ21" s="65">
        <v>5.2528422104902717E-5</v>
      </c>
      <c r="DR21" s="65">
        <v>-8.1161914020744241E-5</v>
      </c>
      <c r="DS21" s="65">
        <v>1.0076935759162353E-6</v>
      </c>
      <c r="DT21" s="65">
        <v>1.5538646711066306E-4</v>
      </c>
      <c r="DU21" s="65">
        <v>1.9479437142089218E-4</v>
      </c>
      <c r="DV21" s="65">
        <v>2.1338829366901457E-4</v>
      </c>
      <c r="DW21" s="65">
        <v>1.3200287057313354E-4</v>
      </c>
      <c r="DX21" s="65">
        <v>-2.658709825639094E-3</v>
      </c>
    </row>
    <row r="22" spans="2:128" ht="20.25" customHeight="1" x14ac:dyDescent="0.25">
      <c r="B22" s="63" t="s">
        <v>45</v>
      </c>
      <c r="C22" s="64">
        <v>-5.1143347479765122E-4</v>
      </c>
      <c r="D22" s="64">
        <v>1.4207110036612569E-4</v>
      </c>
      <c r="E22" s="64">
        <v>2.4879356896878591E-4</v>
      </c>
      <c r="F22" s="64">
        <v>-5.5538600432392116E-4</v>
      </c>
      <c r="G22" s="64">
        <v>3.1702947689904448E-4</v>
      </c>
      <c r="H22" s="64">
        <v>-7.2220037650505553E-5</v>
      </c>
      <c r="I22" s="64">
        <v>1.0323429034420073E-4</v>
      </c>
      <c r="J22" s="64">
        <v>-7.9412106911425084E-6</v>
      </c>
      <c r="K22" s="64">
        <v>3.0870959856277302E-4</v>
      </c>
      <c r="L22" s="64">
        <v>-1.5047977725557438E-4</v>
      </c>
      <c r="M22" s="64">
        <v>-5.7166575588485369E-4</v>
      </c>
      <c r="N22" s="64">
        <v>6.9305158793553368E-4</v>
      </c>
      <c r="O22" s="64">
        <v>-7.4913112387964276E-4</v>
      </c>
      <c r="P22" s="64">
        <v>2.4732367328295091E-4</v>
      </c>
      <c r="Q22" s="64">
        <v>3.2545025098018598E-4</v>
      </c>
      <c r="R22" s="64">
        <v>-7.3397760312921001E-4</v>
      </c>
      <c r="S22" s="64">
        <v>2.41516109704909E-4</v>
      </c>
      <c r="T22" s="64">
        <v>5.2825751655372066E-4</v>
      </c>
      <c r="U22" s="64">
        <v>-1.7830606136604032E-4</v>
      </c>
      <c r="V22" s="64">
        <v>-2.8503134331780977E-5</v>
      </c>
      <c r="W22" s="64">
        <v>1.137670412760805E-4</v>
      </c>
      <c r="X22" s="64">
        <v>8.2593736248748328E-5</v>
      </c>
      <c r="Y22" s="64">
        <v>-1.7905628161141163E-4</v>
      </c>
      <c r="Z22" s="64">
        <v>4.595661815032237E-4</v>
      </c>
      <c r="AA22" s="64">
        <v>-1.0267866403189663E-3</v>
      </c>
      <c r="AB22" s="64">
        <v>1.0477300491618102E-4</v>
      </c>
      <c r="AC22" s="64">
        <v>-9.2165656759513048E-5</v>
      </c>
      <c r="AD22" s="64">
        <v>-5.6481948984177244E-4</v>
      </c>
      <c r="AE22" s="64">
        <v>1.7577878021353133E-3</v>
      </c>
      <c r="AF22" s="64">
        <v>-9.6935406519338407E-5</v>
      </c>
      <c r="AG22" s="64">
        <v>6.289691203988923E-4</v>
      </c>
      <c r="AH22" s="64">
        <v>3.5598814765114284E-5</v>
      </c>
      <c r="AI22" s="64">
        <v>-1.4607520176379563E-4</v>
      </c>
      <c r="AJ22" s="64">
        <v>-3.1881247745113583E-5</v>
      </c>
      <c r="AK22" s="64">
        <v>-3.2582079605725234E-4</v>
      </c>
      <c r="AL22" s="64">
        <v>-1.0950217585481425E-4</v>
      </c>
      <c r="AM22" s="64">
        <v>-1.4985559209386157E-3</v>
      </c>
      <c r="AN22" s="64">
        <v>-4.5933947983101131E-4</v>
      </c>
      <c r="AO22" s="64">
        <v>-5.7898840567494059E-4</v>
      </c>
      <c r="AP22" s="64">
        <v>-8.9207211867203817E-4</v>
      </c>
      <c r="AQ22" s="64">
        <v>4.1709625305295095E-3</v>
      </c>
      <c r="AR22" s="64">
        <v>-3.4135158258852272E-4</v>
      </c>
      <c r="AS22" s="64">
        <v>2.8173718940505132E-4</v>
      </c>
      <c r="AT22" s="64">
        <v>-6.7162491618943942E-4</v>
      </c>
      <c r="AU22" s="64">
        <v>-1.5393573712219055E-4</v>
      </c>
      <c r="AV22" s="64">
        <v>-1.1371108403057661E-4</v>
      </c>
      <c r="AW22" s="64">
        <v>-6.5789605441191057E-4</v>
      </c>
      <c r="AX22" s="64">
        <v>-3.5701711427882366E-4</v>
      </c>
      <c r="AY22" s="64">
        <v>-1.684464248002393E-3</v>
      </c>
      <c r="AZ22" s="64">
        <v>3.5164615637395258E-4</v>
      </c>
      <c r="BA22" s="64">
        <v>-6.3152968596991155E-4</v>
      </c>
      <c r="BB22" s="64">
        <v>-1.044645667993005E-3</v>
      </c>
      <c r="BC22" s="64">
        <v>6.0036213960292795E-3</v>
      </c>
      <c r="BD22" s="64">
        <v>-4.6932125540755099E-4</v>
      </c>
      <c r="BE22" s="64">
        <v>3.2639570756076708E-4</v>
      </c>
      <c r="BF22" s="64">
        <v>-6.8161382403419957E-4</v>
      </c>
      <c r="BG22" s="64">
        <v>-5.2514987915197597E-4</v>
      </c>
      <c r="BH22" s="64">
        <v>-7.4804565479880125E-4</v>
      </c>
      <c r="BI22" s="64">
        <v>-8.9681568142163659E-4</v>
      </c>
      <c r="BJ22" s="64">
        <v>-9.0509239650093942E-4</v>
      </c>
      <c r="BK22" s="64">
        <v>-1.9554403776242957E-3</v>
      </c>
      <c r="BL22" s="64">
        <v>6.730006404409572E-4</v>
      </c>
      <c r="BM22" s="64">
        <v>-8.8291360137437991E-4</v>
      </c>
      <c r="BN22" s="64">
        <v>-8.9933436454936455E-4</v>
      </c>
      <c r="BO22" s="64">
        <v>9.2301342444527368E-3</v>
      </c>
      <c r="BP22" s="64">
        <v>-9.8469675449885941E-4</v>
      </c>
      <c r="BQ22" s="64">
        <v>-1.3615990277549006E-4</v>
      </c>
      <c r="BR22" s="64">
        <v>-7.5332935192962136E-4</v>
      </c>
      <c r="BS22" s="64">
        <v>-1.6644713014521972E-3</v>
      </c>
      <c r="BT22" s="64">
        <v>-7.0230372075219538E-4</v>
      </c>
      <c r="BU22" s="64">
        <v>-1.6201540233783396E-3</v>
      </c>
      <c r="BV22" s="64">
        <v>-2.9450903625904967E-4</v>
      </c>
      <c r="BW22" s="64">
        <v>-1.4519459686870295E-3</v>
      </c>
      <c r="BX22" s="64">
        <v>1.3131821976799518E-3</v>
      </c>
      <c r="BY22" s="64">
        <v>-1.1624714774803868E-3</v>
      </c>
      <c r="BZ22" s="64">
        <v>-6.9975392893362187E-4</v>
      </c>
      <c r="CA22" s="64">
        <v>9.6154035855091635E-3</v>
      </c>
      <c r="CB22" s="64">
        <v>-7.2614992382324939E-4</v>
      </c>
      <c r="CC22" s="64">
        <v>-3.1835788492140527E-4</v>
      </c>
      <c r="CD22" s="64">
        <v>-7.887166547008162E-4</v>
      </c>
      <c r="CE22" s="64">
        <v>-2.5222426533125786E-3</v>
      </c>
      <c r="CF22" s="64">
        <v>-7.8544434590388512E-4</v>
      </c>
      <c r="CG22" s="64">
        <v>-2.8679150629139505E-3</v>
      </c>
      <c r="CH22" s="64">
        <v>-7.1861324998068188E-4</v>
      </c>
      <c r="CI22" s="64">
        <v>-8.8682283684626828E-4</v>
      </c>
      <c r="CJ22" s="64">
        <v>1.5981858406930449E-3</v>
      </c>
      <c r="CK22" s="64">
        <v>-1.6175791686666718E-3</v>
      </c>
      <c r="CL22" s="64">
        <v>-6.3027274393223642E-4</v>
      </c>
      <c r="CM22" s="64">
        <v>8.853175730199947E-3</v>
      </c>
      <c r="CN22" s="64">
        <v>-9.3739743763199268E-4</v>
      </c>
      <c r="CO22" s="64">
        <v>3.0908170294074999E-4</v>
      </c>
      <c r="CP22" s="64">
        <v>-9.0276350359630442E-4</v>
      </c>
      <c r="CQ22" s="64">
        <v>-4.2047486889501551E-3</v>
      </c>
      <c r="CR22" s="64">
        <v>-8.202942286050785E-5</v>
      </c>
      <c r="CS22" s="64">
        <v>-4.1642242753087144E-3</v>
      </c>
      <c r="CT22" s="64">
        <v>-7.0619846910235928E-4</v>
      </c>
      <c r="CU22" s="64">
        <v>-6.7681789025952899E-4</v>
      </c>
      <c r="CV22" s="64">
        <v>1.3453051571015173E-3</v>
      </c>
      <c r="CW22" s="64">
        <v>-3.6068504909625432E-4</v>
      </c>
      <c r="CX22" s="64">
        <v>3.4084026227909625E-4</v>
      </c>
      <c r="CY22" s="64">
        <v>9.2674265021517321E-3</v>
      </c>
      <c r="CZ22" s="64">
        <v>6.5454056478686518E-4</v>
      </c>
      <c r="DA22" s="64">
        <v>3.3772644795648787E-4</v>
      </c>
      <c r="DB22" s="64">
        <v>9.0137091528230684E-4</v>
      </c>
      <c r="DC22" s="64">
        <v>-6.7600184975261657E-3</v>
      </c>
      <c r="DD22" s="64">
        <v>1.2413137028599586E-4</v>
      </c>
      <c r="DE22" s="64">
        <v>9.5452806544591429E-3</v>
      </c>
      <c r="DF22" s="64">
        <v>3.2312819915547575E-3</v>
      </c>
      <c r="DG22" s="64">
        <v>6.0123796723712264E-3</v>
      </c>
      <c r="DH22" s="64">
        <v>1.357113677029842E-3</v>
      </c>
      <c r="DI22" s="50"/>
      <c r="DJ22" s="50"/>
      <c r="DK22" s="50"/>
      <c r="DL22" s="50"/>
      <c r="DM22" s="50"/>
      <c r="DN22" s="50"/>
      <c r="DO22" s="65">
        <v>1.4809091968270849E-6</v>
      </c>
      <c r="DP22" s="65">
        <v>1.5296503053763288E-5</v>
      </c>
      <c r="DQ22" s="65">
        <v>1.095312452981112E-5</v>
      </c>
      <c r="DR22" s="65">
        <v>-1.8311644427659868E-4</v>
      </c>
      <c r="DS22" s="65">
        <v>-9.1784274823591971E-5</v>
      </c>
      <c r="DT22" s="65">
        <v>1.5548470111426127E-6</v>
      </c>
      <c r="DU22" s="65">
        <v>-8.7230474487998144E-5</v>
      </c>
      <c r="DV22" s="65">
        <v>-2.9601326672756834E-4</v>
      </c>
      <c r="DW22" s="65">
        <v>1.448941441302587E-3</v>
      </c>
      <c r="DX22" s="65">
        <v>3.6911539894317613E-3</v>
      </c>
    </row>
    <row r="23" spans="2:128" ht="20.25" customHeight="1" x14ac:dyDescent="0.25">
      <c r="B23" s="66" t="s">
        <v>85</v>
      </c>
      <c r="C23" s="67">
        <v>-5.9739909546940861E-4</v>
      </c>
      <c r="D23" s="67">
        <v>2.8588825141584451E-4</v>
      </c>
      <c r="E23" s="67">
        <v>1.2111599266484419E-4</v>
      </c>
      <c r="F23" s="67">
        <v>-2.3256083501954627E-4</v>
      </c>
      <c r="G23" s="67">
        <v>1.8122775371587352E-4</v>
      </c>
      <c r="H23" s="67">
        <v>-1.0234464423852785E-4</v>
      </c>
      <c r="I23" s="67">
        <v>1.7953061371600576E-4</v>
      </c>
      <c r="J23" s="67">
        <v>-2.5635780155686128E-5</v>
      </c>
      <c r="K23" s="67">
        <v>3.2068133552454192E-4</v>
      </c>
      <c r="L23" s="67">
        <v>-1.3568647429218483E-4</v>
      </c>
      <c r="M23" s="67">
        <v>-3.7068264772499582E-4</v>
      </c>
      <c r="N23" s="67">
        <v>4.1063235924188035E-4</v>
      </c>
      <c r="O23" s="67">
        <v>-6.0382330148922581E-4</v>
      </c>
      <c r="P23" s="67">
        <v>3.0121370719693452E-4</v>
      </c>
      <c r="Q23" s="67">
        <v>2.9879868620508176E-4</v>
      </c>
      <c r="R23" s="67">
        <v>-4.9784998958990467E-4</v>
      </c>
      <c r="S23" s="67">
        <v>1.1684315572102477E-4</v>
      </c>
      <c r="T23" s="67">
        <v>3.945863345067302E-4</v>
      </c>
      <c r="U23" s="67">
        <v>-3.0905047430229704E-4</v>
      </c>
      <c r="V23" s="67">
        <v>-5.9344118010118407E-5</v>
      </c>
      <c r="W23" s="67">
        <v>1.4081484206451833E-4</v>
      </c>
      <c r="X23" s="67">
        <v>3.421074049825279E-5</v>
      </c>
      <c r="Y23" s="67">
        <v>3.6259839556240792E-5</v>
      </c>
      <c r="Z23" s="67">
        <v>3.3423928241460565E-4</v>
      </c>
      <c r="AA23" s="67">
        <v>-6.7874362873021621E-4</v>
      </c>
      <c r="AB23" s="67">
        <v>2.1423021962085897E-4</v>
      </c>
      <c r="AC23" s="67">
        <v>6.0631826666046607E-6</v>
      </c>
      <c r="AD23" s="67">
        <v>-3.7642656612812964E-4</v>
      </c>
      <c r="AE23" s="67">
        <v>9.8579065540360666E-4</v>
      </c>
      <c r="AF23" s="67">
        <v>-6.7977423832910056E-5</v>
      </c>
      <c r="AG23" s="67">
        <v>3.7779870996224041E-4</v>
      </c>
      <c r="AH23" s="67">
        <v>1.4515460903496979E-4</v>
      </c>
      <c r="AI23" s="67">
        <v>-1.5362057646228777E-4</v>
      </c>
      <c r="AJ23" s="67">
        <v>-5.3355433212498582E-5</v>
      </c>
      <c r="AK23" s="67">
        <v>6.7511937932085431E-5</v>
      </c>
      <c r="AL23" s="67">
        <v>-1.0275374358559297E-4</v>
      </c>
      <c r="AM23" s="67">
        <v>-8.5170516979049538E-4</v>
      </c>
      <c r="AN23" s="67">
        <v>-5.637438298949915E-4</v>
      </c>
      <c r="AO23" s="67">
        <v>-4.629054315495873E-4</v>
      </c>
      <c r="AP23" s="67">
        <v>-5.2368139445679862E-4</v>
      </c>
      <c r="AQ23" s="67">
        <v>2.1938352553902973E-3</v>
      </c>
      <c r="AR23" s="67">
        <v>-3.5221946497487888E-4</v>
      </c>
      <c r="AS23" s="67">
        <v>1.0569316904374126E-4</v>
      </c>
      <c r="AT23" s="67">
        <v>-4.0266557088786126E-4</v>
      </c>
      <c r="AU23" s="67">
        <v>-3.6991490933058202E-5</v>
      </c>
      <c r="AV23" s="67">
        <v>6.7439655653256381E-5</v>
      </c>
      <c r="AW23" s="67">
        <v>-2.9012292084906743E-4</v>
      </c>
      <c r="AX23" s="67">
        <v>-1.6004372206190887E-4</v>
      </c>
      <c r="AY23" s="67">
        <v>-8.1260215865019969E-4</v>
      </c>
      <c r="AZ23" s="67">
        <v>2.8625701715734309E-4</v>
      </c>
      <c r="BA23" s="67">
        <v>-4.4477141091103789E-4</v>
      </c>
      <c r="BB23" s="67">
        <v>-6.945972664504918E-4</v>
      </c>
      <c r="BC23" s="67">
        <v>2.799409293798627E-3</v>
      </c>
      <c r="BD23" s="67">
        <v>-4.0293095968846337E-4</v>
      </c>
      <c r="BE23" s="67">
        <v>2.310685669066892E-4</v>
      </c>
      <c r="BF23" s="67">
        <v>-8.3808238005023128E-7</v>
      </c>
      <c r="BG23" s="67">
        <v>-2.3417049095564302E-4</v>
      </c>
      <c r="BH23" s="67">
        <v>-2.8430242966082098E-4</v>
      </c>
      <c r="BI23" s="67">
        <v>-3.6252671788716828E-4</v>
      </c>
      <c r="BJ23" s="67">
        <v>-6.242973017029918E-4</v>
      </c>
      <c r="BK23" s="67">
        <v>-1.4163098485580061E-3</v>
      </c>
      <c r="BL23" s="67">
        <v>4.1323036876028674E-4</v>
      </c>
      <c r="BM23" s="67">
        <v>-6.0552482832321175E-4</v>
      </c>
      <c r="BN23" s="67">
        <v>-4.9583234304662049E-4</v>
      </c>
      <c r="BO23" s="67">
        <v>5.042880811110706E-3</v>
      </c>
      <c r="BP23" s="67">
        <v>-7.5897015612280683E-4</v>
      </c>
      <c r="BQ23" s="67">
        <v>-5.7203924196058686E-5</v>
      </c>
      <c r="BR23" s="67">
        <v>2.8443083182039253E-4</v>
      </c>
      <c r="BS23" s="67">
        <v>-8.1238370990988074E-4</v>
      </c>
      <c r="BT23" s="67">
        <v>-1.2617101034106959E-4</v>
      </c>
      <c r="BU23" s="67">
        <v>-6.9147609719011349E-4</v>
      </c>
      <c r="BV23" s="67">
        <v>6.0848126220314214E-5</v>
      </c>
      <c r="BW23" s="67">
        <v>-1.6955872166767305E-3</v>
      </c>
      <c r="BX23" s="67">
        <v>8.917028126491644E-4</v>
      </c>
      <c r="BY23" s="67">
        <v>-7.7640762808450781E-4</v>
      </c>
      <c r="BZ23" s="67">
        <v>-5.1641746398645161E-4</v>
      </c>
      <c r="CA23" s="67">
        <v>5.2994006757804968E-3</v>
      </c>
      <c r="CB23" s="67">
        <v>-6.453257864160733E-4</v>
      </c>
      <c r="CC23" s="67">
        <v>-8.4170134668326568E-5</v>
      </c>
      <c r="CD23" s="67">
        <v>6.6882134343448918E-4</v>
      </c>
      <c r="CE23" s="67">
        <v>-1.0471065244054278E-3</v>
      </c>
      <c r="CF23" s="67">
        <v>-2.3022553150664482E-4</v>
      </c>
      <c r="CG23" s="67">
        <v>-1.3168145898607708E-3</v>
      </c>
      <c r="CH23" s="67">
        <v>-9.7115612301190701E-5</v>
      </c>
      <c r="CI23" s="67">
        <v>-2.7621625376095249E-3</v>
      </c>
      <c r="CJ23" s="67">
        <v>1.3037105079407585E-3</v>
      </c>
      <c r="CK23" s="67">
        <v>-1.5528541174517629E-3</v>
      </c>
      <c r="CL23" s="67">
        <v>-5.9424257096885036E-4</v>
      </c>
      <c r="CM23" s="67">
        <v>4.8162445215340632E-3</v>
      </c>
      <c r="CN23" s="67">
        <v>-2.3531751895877751E-4</v>
      </c>
      <c r="CO23" s="67">
        <v>4.3820832649776875E-4</v>
      </c>
      <c r="CP23" s="67">
        <v>5.4318807395303814E-4</v>
      </c>
      <c r="CQ23" s="67">
        <v>-1.8629858599865656E-3</v>
      </c>
      <c r="CR23" s="67">
        <v>8.9597425419363219E-5</v>
      </c>
      <c r="CS23" s="67">
        <v>-1.3752570433415157E-3</v>
      </c>
      <c r="CT23" s="67">
        <v>3.6326253406060438E-4</v>
      </c>
      <c r="CU23" s="67">
        <v>-3.8416214254869407E-3</v>
      </c>
      <c r="CV23" s="67">
        <v>2.8467203513236061E-3</v>
      </c>
      <c r="CW23" s="67">
        <v>-2.5862200220818643E-3</v>
      </c>
      <c r="CX23" s="67">
        <v>-6.5808267831313216E-5</v>
      </c>
      <c r="CY23" s="67">
        <v>4.7881111697574141E-3</v>
      </c>
      <c r="CZ23" s="67">
        <v>8.2058109985849725E-5</v>
      </c>
      <c r="DA23" s="67">
        <v>-1.2369029967085332E-4</v>
      </c>
      <c r="DB23" s="67">
        <v>7.9180533387823715E-4</v>
      </c>
      <c r="DC23" s="67">
        <v>-3.3353790919870008E-3</v>
      </c>
      <c r="DD23" s="67">
        <v>1.6396431755545393E-3</v>
      </c>
      <c r="DE23" s="67">
        <v>6.3647698805400221E-3</v>
      </c>
      <c r="DF23" s="67">
        <v>3.7245636394658277E-3</v>
      </c>
      <c r="DG23" s="67">
        <v>-2.2541906833517533E-4</v>
      </c>
      <c r="DH23" s="67">
        <v>1.5202084891585699E-3</v>
      </c>
      <c r="DI23" s="50"/>
      <c r="DJ23" s="50"/>
      <c r="DK23" s="50"/>
      <c r="DL23" s="50"/>
      <c r="DM23" s="50"/>
      <c r="DN23" s="50"/>
      <c r="DO23" s="68">
        <v>5.5922298651811531E-6</v>
      </c>
      <c r="DP23" s="68">
        <v>1.5593312337136567E-5</v>
      </c>
      <c r="DQ23" s="68">
        <v>3.1161520039457713E-5</v>
      </c>
      <c r="DR23" s="68">
        <v>-1.3266509358877965E-4</v>
      </c>
      <c r="DS23" s="68">
        <v>-4.6825422513219195E-5</v>
      </c>
      <c r="DT23" s="68">
        <v>7.3746273971275755E-5</v>
      </c>
      <c r="DU23" s="68">
        <v>4.1336420446347333E-5</v>
      </c>
      <c r="DV23" s="68">
        <v>-6.1973688312066955E-5</v>
      </c>
      <c r="DW23" s="68">
        <v>8.3236538927589088E-4</v>
      </c>
      <c r="DX23" s="68">
        <v>6.5170249838519823E-4</v>
      </c>
    </row>
    <row r="24" spans="2:128" ht="20.25" customHeight="1" x14ac:dyDescent="0.25">
      <c r="B24" s="63" t="s">
        <v>52</v>
      </c>
      <c r="C24" s="64">
        <v>-1.8378596546775317E-4</v>
      </c>
      <c r="D24" s="64">
        <v>1.6332604242563775E-4</v>
      </c>
      <c r="E24" s="64">
        <v>9.4395034036187653E-5</v>
      </c>
      <c r="F24" s="64">
        <v>-1.0703870326222997E-4</v>
      </c>
      <c r="G24" s="64">
        <v>4.8304504845120277E-4</v>
      </c>
      <c r="H24" s="64">
        <v>1.4845315994271857E-6</v>
      </c>
      <c r="I24" s="64">
        <v>-9.787157921314904E-5</v>
      </c>
      <c r="J24" s="64">
        <v>3.7237254993049973E-5</v>
      </c>
      <c r="K24" s="64">
        <v>1.2411807243539741E-5</v>
      </c>
      <c r="L24" s="64">
        <v>-1.2126039033955038E-4</v>
      </c>
      <c r="M24" s="64">
        <v>-6.4330706080473199E-5</v>
      </c>
      <c r="N24" s="64">
        <v>-1.8007960282540036E-4</v>
      </c>
      <c r="O24" s="64">
        <v>-8.8430548740414672E-5</v>
      </c>
      <c r="P24" s="64">
        <v>8.6243171751432257E-5</v>
      </c>
      <c r="Q24" s="64">
        <v>9.5907403143469239E-5</v>
      </c>
      <c r="R24" s="64">
        <v>-1.140307446105826E-4</v>
      </c>
      <c r="S24" s="64">
        <v>7.4571825667257841E-4</v>
      </c>
      <c r="T24" s="64">
        <v>1.6511053984480384E-5</v>
      </c>
      <c r="U24" s="64">
        <v>-1.0267235806982189E-4</v>
      </c>
      <c r="V24" s="64">
        <v>-1.5085968639083625E-5</v>
      </c>
      <c r="W24" s="64">
        <v>-1.2694020660197758E-4</v>
      </c>
      <c r="X24" s="64">
        <v>-1.6430708006720529E-5</v>
      </c>
      <c r="Y24" s="64">
        <v>-1.3330064049421608E-4</v>
      </c>
      <c r="Z24" s="64">
        <v>-2.0336847662039137E-4</v>
      </c>
      <c r="AA24" s="64">
        <v>-1.0850319493505012E-4</v>
      </c>
      <c r="AB24" s="64">
        <v>5.5940855783420673E-5</v>
      </c>
      <c r="AC24" s="64">
        <v>1.666392503427705E-4</v>
      </c>
      <c r="AD24" s="64">
        <v>-4.7564615200501592E-5</v>
      </c>
      <c r="AE24" s="64">
        <v>1.2075412374075167E-3</v>
      </c>
      <c r="AF24" s="64">
        <v>-1.4100003509798231E-4</v>
      </c>
      <c r="AG24" s="64">
        <v>3.9358763948005304E-6</v>
      </c>
      <c r="AH24" s="64">
        <v>-1.180167662750975E-4</v>
      </c>
      <c r="AI24" s="64">
        <v>-1.2628188530872109E-4</v>
      </c>
      <c r="AJ24" s="64">
        <v>-1.1221821843421242E-4</v>
      </c>
      <c r="AK24" s="64">
        <v>-1.7274264173516851E-4</v>
      </c>
      <c r="AL24" s="64">
        <v>-2.4015105607055887E-4</v>
      </c>
      <c r="AM24" s="64">
        <v>-1.7348821906149059E-4</v>
      </c>
      <c r="AN24" s="64">
        <v>-6.4062117569541055E-4</v>
      </c>
      <c r="AO24" s="64">
        <v>-3.2733699433795671E-5</v>
      </c>
      <c r="AP24" s="64">
        <v>-8.059153142814246E-5</v>
      </c>
      <c r="AQ24" s="64">
        <v>1.4583724565886413E-3</v>
      </c>
      <c r="AR24" s="64">
        <v>-2.4972511758369897E-5</v>
      </c>
      <c r="AS24" s="64">
        <v>-6.376152409570679E-5</v>
      </c>
      <c r="AT24" s="64">
        <v>-2.8784257076019948E-4</v>
      </c>
      <c r="AU24" s="64">
        <v>-5.7916879558694845E-5</v>
      </c>
      <c r="AV24" s="64">
        <v>-2.0637483642171883E-4</v>
      </c>
      <c r="AW24" s="64">
        <v>-3.193950727753414E-4</v>
      </c>
      <c r="AX24" s="64">
        <v>-1.3549096694820406E-4</v>
      </c>
      <c r="AY24" s="64">
        <v>-3.2210718200464949E-4</v>
      </c>
      <c r="AZ24" s="64">
        <v>9.7388282106036783E-5</v>
      </c>
      <c r="BA24" s="64">
        <v>4.4093945631207276E-5</v>
      </c>
      <c r="BB24" s="64">
        <v>-1.244823085942981E-4</v>
      </c>
      <c r="BC24" s="64">
        <v>1.6481984748648593E-3</v>
      </c>
      <c r="BD24" s="64">
        <v>-1.2646944136029958E-4</v>
      </c>
      <c r="BE24" s="64">
        <v>-1.9387014366711863E-4</v>
      </c>
      <c r="BF24" s="64">
        <v>-4.0710517936304313E-4</v>
      </c>
      <c r="BG24" s="64">
        <v>-1.9176159570433171E-4</v>
      </c>
      <c r="BH24" s="64">
        <v>-4.907338901822822E-4</v>
      </c>
      <c r="BI24" s="64">
        <v>-3.6350392500350548E-4</v>
      </c>
      <c r="BJ24" s="64">
        <v>2.2147184916443408E-5</v>
      </c>
      <c r="BK24" s="64">
        <v>-2.2356620807539862E-4</v>
      </c>
      <c r="BL24" s="64">
        <v>9.6899326869959168E-5</v>
      </c>
      <c r="BM24" s="64">
        <v>7.6827771307685921E-5</v>
      </c>
      <c r="BN24" s="64">
        <v>-1.577730384483278E-5</v>
      </c>
      <c r="BO24" s="64">
        <v>1.5747287683995914E-3</v>
      </c>
      <c r="BP24" s="64">
        <v>8.7699891142989372E-5</v>
      </c>
      <c r="BQ24" s="64">
        <v>-1.8205100520651829E-4</v>
      </c>
      <c r="BR24" s="64">
        <v>-2.6490143539015243E-4</v>
      </c>
      <c r="BS24" s="64">
        <v>-1.6698799713776857E-4</v>
      </c>
      <c r="BT24" s="64">
        <v>-4.6613805858064516E-4</v>
      </c>
      <c r="BU24" s="64">
        <v>-6.3643271805069457E-4</v>
      </c>
      <c r="BV24" s="64">
        <v>2.4852847378653564E-4</v>
      </c>
      <c r="BW24" s="64">
        <v>2.9163187324821038E-5</v>
      </c>
      <c r="BX24" s="64">
        <v>3.1421106447515612E-4</v>
      </c>
      <c r="BY24" s="64">
        <v>1.2409912771138565E-4</v>
      </c>
      <c r="BZ24" s="64">
        <v>-2.8093283085284249E-4</v>
      </c>
      <c r="CA24" s="64">
        <v>1.8049096026957479E-3</v>
      </c>
      <c r="CB24" s="64">
        <v>-1.4338334901831118E-4</v>
      </c>
      <c r="CC24" s="64">
        <v>-1.5532809724971841E-4</v>
      </c>
      <c r="CD24" s="64">
        <v>-4.1197367404988139E-4</v>
      </c>
      <c r="CE24" s="64">
        <v>-1.4762991922734336E-4</v>
      </c>
      <c r="CF24" s="64">
        <v>-5.0633039000580471E-4</v>
      </c>
      <c r="CG24" s="64">
        <v>-1.0452321974150358E-3</v>
      </c>
      <c r="CH24" s="64">
        <v>3.2266007203163305E-4</v>
      </c>
      <c r="CI24" s="64">
        <v>7.3249559775545592E-4</v>
      </c>
      <c r="CJ24" s="64">
        <v>3.027011896872267E-5</v>
      </c>
      <c r="CK24" s="64">
        <v>-1.0905514510572978E-4</v>
      </c>
      <c r="CL24" s="64">
        <v>-4.7123323499431713E-5</v>
      </c>
      <c r="CM24" s="64">
        <v>1.2319515528307345E-3</v>
      </c>
      <c r="CN24" s="64">
        <v>-9.9286059703107554E-5</v>
      </c>
      <c r="CO24" s="64">
        <v>3.3635367969830909E-4</v>
      </c>
      <c r="CP24" s="64">
        <v>-5.029104679100671E-4</v>
      </c>
      <c r="CQ24" s="64">
        <v>4.5073076226254116E-5</v>
      </c>
      <c r="CR24" s="64">
        <v>-3.7228199476935231E-4</v>
      </c>
      <c r="CS24" s="64">
        <v>-1.8249185740825125E-3</v>
      </c>
      <c r="CT24" s="64">
        <v>4.3407242269899449E-4</v>
      </c>
      <c r="CU24" s="64">
        <v>2.477540480009699E-3</v>
      </c>
      <c r="CV24" s="64">
        <v>1.1890116399058126E-3</v>
      </c>
      <c r="CW24" s="64">
        <v>-2.7947778722237082E-4</v>
      </c>
      <c r="CX24" s="64">
        <v>4.8922646397597802E-4</v>
      </c>
      <c r="CY24" s="64">
        <v>1.0278951356952337E-3</v>
      </c>
      <c r="CZ24" s="64">
        <v>5.1154340209613736E-4</v>
      </c>
      <c r="DA24" s="64">
        <v>-1.1626291453725734E-4</v>
      </c>
      <c r="DB24" s="64">
        <v>7.477600968703868E-4</v>
      </c>
      <c r="DC24" s="64">
        <v>-7.0481506245589909E-4</v>
      </c>
      <c r="DD24" s="64">
        <v>1.2568384906019858E-4</v>
      </c>
      <c r="DE24" s="64">
        <v>2.2402270291514981E-3</v>
      </c>
      <c r="DF24" s="64">
        <v>-8.1909154005965767E-5</v>
      </c>
      <c r="DG24" s="64">
        <v>-3.0914391845137112E-3</v>
      </c>
      <c r="DH24" s="64">
        <v>-6.3367377466406749E-3</v>
      </c>
      <c r="DI24" s="50"/>
      <c r="DJ24" s="50"/>
      <c r="DK24" s="50"/>
      <c r="DL24" s="50"/>
      <c r="DM24" s="50"/>
      <c r="DN24" s="50"/>
      <c r="DO24" s="65">
        <v>2.2198516154148251E-6</v>
      </c>
      <c r="DP24" s="65">
        <v>9.4372373311557567E-6</v>
      </c>
      <c r="DQ24" s="65">
        <v>3.140043677296589E-5</v>
      </c>
      <c r="DR24" s="65">
        <v>-4.5673597803941313E-5</v>
      </c>
      <c r="DS24" s="65">
        <v>-3.1081011485301069E-5</v>
      </c>
      <c r="DT24" s="65">
        <v>4.9699446937889746E-6</v>
      </c>
      <c r="DU24" s="65">
        <v>-1.1734803748830736E-5</v>
      </c>
      <c r="DV24" s="65">
        <v>-1.76352930678636E-5</v>
      </c>
      <c r="DW24" s="65">
        <v>6.397754360694119E-4</v>
      </c>
      <c r="DX24" s="65">
        <v>-4.7142552070665866E-3</v>
      </c>
    </row>
    <row r="25" spans="2:128" ht="20.25" customHeight="1" x14ac:dyDescent="0.25">
      <c r="B25" s="63" t="s">
        <v>98</v>
      </c>
      <c r="C25" s="64">
        <v>5.8368522132923317E-5</v>
      </c>
      <c r="D25" s="64">
        <v>-5.2740231536185789E-4</v>
      </c>
      <c r="E25" s="64">
        <v>1.8716980684874152E-4</v>
      </c>
      <c r="F25" s="64">
        <v>-2.8521362445466103E-5</v>
      </c>
      <c r="G25" s="64">
        <v>5.7728838928516879E-5</v>
      </c>
      <c r="H25" s="64">
        <v>-9.6043036345472288E-5</v>
      </c>
      <c r="I25" s="64">
        <v>1.5317931702796272E-4</v>
      </c>
      <c r="J25" s="64">
        <v>-3.5997130102161101E-5</v>
      </c>
      <c r="K25" s="64">
        <v>-1.2282189951229316E-4</v>
      </c>
      <c r="L25" s="64">
        <v>1.4998280872768888E-4</v>
      </c>
      <c r="M25" s="64">
        <v>-1.5253301669437835E-4</v>
      </c>
      <c r="N25" s="64">
        <v>2.0253211333454146E-4</v>
      </c>
      <c r="O25" s="64">
        <v>-2.1808955736846158E-4</v>
      </c>
      <c r="P25" s="64">
        <v>-5.5574381864975653E-4</v>
      </c>
      <c r="Q25" s="64">
        <v>2.219362953213011E-4</v>
      </c>
      <c r="R25" s="64">
        <v>2.0575520244703327E-5</v>
      </c>
      <c r="S25" s="64">
        <v>9.491554691098969E-5</v>
      </c>
      <c r="T25" s="64">
        <v>-1.4599822125194173E-4</v>
      </c>
      <c r="U25" s="64">
        <v>1.9909000124540555E-4</v>
      </c>
      <c r="V25" s="64">
        <v>-6.5781606100046019E-6</v>
      </c>
      <c r="W25" s="64">
        <v>1.1199349841661821E-4</v>
      </c>
      <c r="X25" s="64">
        <v>-1.4102366923707255E-4</v>
      </c>
      <c r="Y25" s="64">
        <v>-1.5163223109360136E-4</v>
      </c>
      <c r="Z25" s="64">
        <v>4.4155510823484789E-5</v>
      </c>
      <c r="AA25" s="64">
        <v>-1.860564071046733E-4</v>
      </c>
      <c r="AB25" s="64">
        <v>-6.7876974554614833E-4</v>
      </c>
      <c r="AC25" s="64">
        <v>5.678372163622214E-4</v>
      </c>
      <c r="AD25" s="64">
        <v>-1.6087841819312221E-4</v>
      </c>
      <c r="AE25" s="64">
        <v>1.6061617399909522E-4</v>
      </c>
      <c r="AF25" s="64">
        <v>9.7279712685027775E-5</v>
      </c>
      <c r="AG25" s="64">
        <v>-2.2298808109444401E-5</v>
      </c>
      <c r="AH25" s="64">
        <v>6.1517694309731752E-6</v>
      </c>
      <c r="AI25" s="64">
        <v>9.4459749082842492E-5</v>
      </c>
      <c r="AJ25" s="64">
        <v>-1.5827994531059097E-4</v>
      </c>
      <c r="AK25" s="64">
        <v>-6.8365681531679101E-5</v>
      </c>
      <c r="AL25" s="64">
        <v>-3.1662133385734759E-4</v>
      </c>
      <c r="AM25" s="64">
        <v>-1.4454269559549537E-4</v>
      </c>
      <c r="AN25" s="64">
        <v>8.3857371457440877E-4</v>
      </c>
      <c r="AO25" s="64">
        <v>5.7060235466566134E-4</v>
      </c>
      <c r="AP25" s="64">
        <v>-4.9205940213070676E-5</v>
      </c>
      <c r="AQ25" s="64">
        <v>5.0115317480892152E-4</v>
      </c>
      <c r="AR25" s="64">
        <v>-1.5592531432029322E-4</v>
      </c>
      <c r="AS25" s="64">
        <v>5.5710241736894872E-5</v>
      </c>
      <c r="AT25" s="64">
        <v>3.0096724356565296E-4</v>
      </c>
      <c r="AU25" s="64">
        <v>-1.5057029393927834E-4</v>
      </c>
      <c r="AV25" s="64">
        <v>-2.1020553626127647E-4</v>
      </c>
      <c r="AW25" s="64">
        <v>1.1444581840436285E-4</v>
      </c>
      <c r="AX25" s="64">
        <v>-1.0545500771061977E-3</v>
      </c>
      <c r="AY25" s="64">
        <v>6.6873605795159108E-5</v>
      </c>
      <c r="AZ25" s="64">
        <v>-6.6715877169776228E-4</v>
      </c>
      <c r="BA25" s="64">
        <v>7.6460247289888983E-4</v>
      </c>
      <c r="BB25" s="64">
        <v>1.4949901010474775E-4</v>
      </c>
      <c r="BC25" s="64">
        <v>7.3771984126747014E-4</v>
      </c>
      <c r="BD25" s="64">
        <v>1.2086029098656859E-4</v>
      </c>
      <c r="BE25" s="64">
        <v>3.9127689385898279E-4</v>
      </c>
      <c r="BF25" s="64">
        <v>5.9700108575810873E-4</v>
      </c>
      <c r="BG25" s="64">
        <v>4.8806631270714718E-5</v>
      </c>
      <c r="BH25" s="64">
        <v>4.3934332242256957E-5</v>
      </c>
      <c r="BI25" s="64">
        <v>-1.2953338865340225E-4</v>
      </c>
      <c r="BJ25" s="64">
        <v>-1.2708131416582225E-3</v>
      </c>
      <c r="BK25" s="64">
        <v>-8.4002277392580815E-5</v>
      </c>
      <c r="BL25" s="64">
        <v>-4.75280788888921E-4</v>
      </c>
      <c r="BM25" s="64">
        <v>9.4381914353380836E-4</v>
      </c>
      <c r="BN25" s="64">
        <v>1.0537422886325309E-4</v>
      </c>
      <c r="BO25" s="64">
        <v>5.0280602713725919E-4</v>
      </c>
      <c r="BP25" s="64">
        <v>-4.5029186208800365E-4</v>
      </c>
      <c r="BQ25" s="64">
        <v>1.0434690426883719E-3</v>
      </c>
      <c r="BR25" s="64">
        <v>5.795785878404125E-4</v>
      </c>
      <c r="BS25" s="64">
        <v>-8.7736404293492498E-5</v>
      </c>
      <c r="BT25" s="64">
        <v>-4.1639272688487328E-4</v>
      </c>
      <c r="BU25" s="64">
        <v>-6.8103948367137512E-4</v>
      </c>
      <c r="BV25" s="64">
        <v>-1.5702700399583547E-3</v>
      </c>
      <c r="BW25" s="64">
        <v>-8.0219569082884412E-4</v>
      </c>
      <c r="BX25" s="64">
        <v>-8.5136613512026837E-4</v>
      </c>
      <c r="BY25" s="64">
        <v>1.7253836192192562E-3</v>
      </c>
      <c r="BZ25" s="64">
        <v>1.2425082458207282E-3</v>
      </c>
      <c r="CA25" s="64">
        <v>1.5247991810531936E-3</v>
      </c>
      <c r="CB25" s="64">
        <v>-2.3746072280561581E-4</v>
      </c>
      <c r="CC25" s="64">
        <v>1.9267594729144299E-3</v>
      </c>
      <c r="CD25" s="64">
        <v>1.2439943751827442E-3</v>
      </c>
      <c r="CE25" s="64">
        <v>3.0048977598506887E-4</v>
      </c>
      <c r="CF25" s="64">
        <v>-4.6746514686812901E-4</v>
      </c>
      <c r="CG25" s="64">
        <v>-7.8050994972467258E-4</v>
      </c>
      <c r="CH25" s="64">
        <v>-9.4219238830772767E-4</v>
      </c>
      <c r="CI25" s="64">
        <v>-1.4139623046449667E-3</v>
      </c>
      <c r="CJ25" s="64">
        <v>-2.9245360727977454E-3</v>
      </c>
      <c r="CK25" s="64">
        <v>-3.3100027055413817E-3</v>
      </c>
      <c r="CL25" s="64">
        <v>8.3375329691404154E-4</v>
      </c>
      <c r="CM25" s="64">
        <v>1.318332343644979E-3</v>
      </c>
      <c r="CN25" s="64">
        <v>6.5436089139758735E-4</v>
      </c>
      <c r="CO25" s="64">
        <v>3.1620250875041833E-4</v>
      </c>
      <c r="CP25" s="64">
        <v>1.560466447589226E-3</v>
      </c>
      <c r="CQ25" s="64">
        <v>1.4000692334052989E-3</v>
      </c>
      <c r="CR25" s="64">
        <v>-3.3906608482781042E-4</v>
      </c>
      <c r="CS25" s="64">
        <v>-1.596548390554231E-3</v>
      </c>
      <c r="CT25" s="64">
        <v>-2.0136182708611061E-3</v>
      </c>
      <c r="CU25" s="64">
        <v>-2.2449926980363522E-3</v>
      </c>
      <c r="CV25" s="64">
        <v>-4.112938721722581E-3</v>
      </c>
      <c r="CW25" s="64">
        <v>4.524774920344754E-5</v>
      </c>
      <c r="CX25" s="64">
        <v>-2.103649828195997E-3</v>
      </c>
      <c r="CY25" s="64">
        <v>-1.6090279126707019E-3</v>
      </c>
      <c r="CZ25" s="64">
        <v>7.5615265770423434E-4</v>
      </c>
      <c r="DA25" s="64">
        <v>-4.8795757615203161E-3</v>
      </c>
      <c r="DB25" s="64">
        <v>-4.017460606168588E-3</v>
      </c>
      <c r="DC25" s="64">
        <v>-1.6087223497259773E-3</v>
      </c>
      <c r="DD25" s="64">
        <v>-1.0077626706549436E-3</v>
      </c>
      <c r="DE25" s="64">
        <v>-2.0102184439263482E-6</v>
      </c>
      <c r="DF25" s="64">
        <v>-4.5875066369925888E-3</v>
      </c>
      <c r="DG25" s="64">
        <v>-1.9606106387156652E-3</v>
      </c>
      <c r="DH25" s="64">
        <v>-1.5319020535139449E-3</v>
      </c>
      <c r="DI25" s="50"/>
      <c r="DJ25" s="50"/>
      <c r="DK25" s="50"/>
      <c r="DL25" s="50"/>
      <c r="DM25" s="50"/>
      <c r="DN25" s="50"/>
      <c r="DO25" s="65">
        <v>-1.2061207537716889E-5</v>
      </c>
      <c r="DP25" s="65">
        <v>-4.1114785416795918E-5</v>
      </c>
      <c r="DQ25" s="65">
        <v>-5.6409971479487453E-5</v>
      </c>
      <c r="DR25" s="65">
        <v>4.6799982414746921E-5</v>
      </c>
      <c r="DS25" s="65">
        <v>6.8786431448808472E-5</v>
      </c>
      <c r="DT25" s="65">
        <v>-4.6524709089945659E-5</v>
      </c>
      <c r="DU25" s="65">
        <v>3.2043810193371769E-4</v>
      </c>
      <c r="DV25" s="65">
        <v>-4.6080271900705849E-4</v>
      </c>
      <c r="DW25" s="65">
        <v>-2.1169739610099603E-3</v>
      </c>
      <c r="DX25" s="65">
        <v>-1.7462968319559291E-3</v>
      </c>
    </row>
    <row r="26" spans="2:128" ht="20.25" customHeight="1" x14ac:dyDescent="0.25">
      <c r="B26" s="66" t="s">
        <v>86</v>
      </c>
      <c r="C26" s="67">
        <v>-9.3694100471553021E-5</v>
      </c>
      <c r="D26" s="67">
        <v>-1.0053782011842927E-4</v>
      </c>
      <c r="E26" s="67">
        <v>1.2956741248371095E-4</v>
      </c>
      <c r="F26" s="67">
        <v>-7.7236065792574138E-5</v>
      </c>
      <c r="G26" s="67">
        <v>3.2334326048277795E-4</v>
      </c>
      <c r="H26" s="67">
        <v>-3.4719567945207253E-5</v>
      </c>
      <c r="I26" s="67">
        <v>-2.2730985757002387E-6</v>
      </c>
      <c r="J26" s="67">
        <v>8.8954755244063932E-6</v>
      </c>
      <c r="K26" s="67">
        <v>-3.9977459525442072E-5</v>
      </c>
      <c r="L26" s="67">
        <v>-1.6867965306532895E-5</v>
      </c>
      <c r="M26" s="67">
        <v>-9.819847169645346E-5</v>
      </c>
      <c r="N26" s="67">
        <v>-3.2546280175682618E-5</v>
      </c>
      <c r="O26" s="67">
        <v>-1.3839593426578922E-4</v>
      </c>
      <c r="P26" s="67">
        <v>-1.5813725997959605E-4</v>
      </c>
      <c r="Q26" s="67">
        <v>1.4582774302263068E-4</v>
      </c>
      <c r="R26" s="67">
        <v>-6.1499007662391136E-5</v>
      </c>
      <c r="S26" s="67">
        <v>4.9000356106687626E-4</v>
      </c>
      <c r="T26" s="67">
        <v>-4.6812570956955568E-5</v>
      </c>
      <c r="U26" s="67">
        <v>1.5014516880684781E-5</v>
      </c>
      <c r="V26" s="67">
        <v>-1.1794009459720201E-5</v>
      </c>
      <c r="W26" s="67">
        <v>-3.4578626516901245E-5</v>
      </c>
      <c r="X26" s="67">
        <v>-6.4664973630002009E-5</v>
      </c>
      <c r="Y26" s="67">
        <v>-1.4039340942217926E-4</v>
      </c>
      <c r="Z26" s="67">
        <v>-1.0546333169769717E-4</v>
      </c>
      <c r="AA26" s="67">
        <v>-1.3908622287550632E-4</v>
      </c>
      <c r="AB26" s="67">
        <v>-2.3083646124033574E-4</v>
      </c>
      <c r="AC26" s="67">
        <v>3.2331081173286869E-4</v>
      </c>
      <c r="AD26" s="67">
        <v>-9.1863929855051651E-5</v>
      </c>
      <c r="AE26" s="67">
        <v>8.0443115109507524E-4</v>
      </c>
      <c r="AF26" s="67">
        <v>-4.8695231932516236E-5</v>
      </c>
      <c r="AG26" s="67">
        <v>-6.2051426289455591E-6</v>
      </c>
      <c r="AH26" s="67">
        <v>-7.0403264619489647E-5</v>
      </c>
      <c r="AI26" s="67">
        <v>-4.1181016257718639E-5</v>
      </c>
      <c r="AJ26" s="67">
        <v>-1.3005611666960792E-4</v>
      </c>
      <c r="AK26" s="67">
        <v>-1.3150113733995106E-4</v>
      </c>
      <c r="AL26" s="67">
        <v>-2.6998191413785122E-4</v>
      </c>
      <c r="AM26" s="67">
        <v>-1.6216629320864318E-4</v>
      </c>
      <c r="AN26" s="67">
        <v>-6.0483667104094252E-5</v>
      </c>
      <c r="AO26" s="67">
        <v>1.1064258516357839E-4</v>
      </c>
      <c r="AP26" s="67">
        <v>-7.3763147876770851E-5</v>
      </c>
      <c r="AQ26" s="67">
        <v>1.1102817123884723E-3</v>
      </c>
      <c r="AR26" s="67">
        <v>-7.4094918500411389E-5</v>
      </c>
      <c r="AS26" s="67">
        <v>-1.7679892597599611E-5</v>
      </c>
      <c r="AT26" s="67">
        <v>-5.872395325512425E-5</v>
      </c>
      <c r="AU26" s="67">
        <v>-9.3199794553577853E-5</v>
      </c>
      <c r="AV26" s="67">
        <v>-2.077904411116327E-4</v>
      </c>
      <c r="AW26" s="67">
        <v>-1.5953947289537584E-4</v>
      </c>
      <c r="AX26" s="67">
        <v>-4.9222146478966611E-4</v>
      </c>
      <c r="AY26" s="67">
        <v>-1.7287815171906917E-4</v>
      </c>
      <c r="AZ26" s="67">
        <v>-1.9429315212282638E-4</v>
      </c>
      <c r="BA26" s="67">
        <v>3.0891282068123971E-4</v>
      </c>
      <c r="BB26" s="67">
        <v>-2.7291090668124518E-5</v>
      </c>
      <c r="BC26" s="67">
        <v>1.3113855901496496E-3</v>
      </c>
      <c r="BD26" s="67">
        <v>-3.3068525221557898E-5</v>
      </c>
      <c r="BE26" s="67">
        <v>2.4236194086535434E-5</v>
      </c>
      <c r="BF26" s="67">
        <v>-3.7751780071926255E-5</v>
      </c>
      <c r="BG26" s="67">
        <v>-1.0172331075275487E-4</v>
      </c>
      <c r="BH26" s="67">
        <v>-2.9118870918110051E-4</v>
      </c>
      <c r="BI26" s="67">
        <v>-2.7648877550756623E-4</v>
      </c>
      <c r="BJ26" s="67">
        <v>-4.3463991319525608E-4</v>
      </c>
      <c r="BK26" s="67">
        <v>-1.8256586989418011E-4</v>
      </c>
      <c r="BL26" s="67">
        <v>-9.0971607413670164E-5</v>
      </c>
      <c r="BM26" s="67">
        <v>3.7438287540481063E-4</v>
      </c>
      <c r="BN26" s="67">
        <v>2.4911164212104708E-5</v>
      </c>
      <c r="BO26" s="67">
        <v>1.1852768222349042E-3</v>
      </c>
      <c r="BP26" s="67">
        <v>-1.0521013416131542E-4</v>
      </c>
      <c r="BQ26" s="67">
        <v>2.3264366803776859E-4</v>
      </c>
      <c r="BR26" s="67">
        <v>4.2981956666077181E-5</v>
      </c>
      <c r="BS26" s="67">
        <v>-1.3839725715270035E-4</v>
      </c>
      <c r="BT26" s="67">
        <v>-4.4848857181822854E-4</v>
      </c>
      <c r="BU26" s="67">
        <v>-6.5247259694423132E-4</v>
      </c>
      <c r="BV26" s="67">
        <v>-3.7756929376975279E-4</v>
      </c>
      <c r="BW26" s="67">
        <v>-2.7560085310551763E-4</v>
      </c>
      <c r="BX26" s="67">
        <v>-1.2211091273905961E-4</v>
      </c>
      <c r="BY26" s="67">
        <v>7.1629269424589026E-4</v>
      </c>
      <c r="BZ26" s="67">
        <v>2.8078627718208793E-4</v>
      </c>
      <c r="CA26" s="67">
        <v>1.7017646735255632E-3</v>
      </c>
      <c r="CB26" s="67">
        <v>-1.780489364995308E-4</v>
      </c>
      <c r="CC26" s="67">
        <v>6.1367387281952013E-4</v>
      </c>
      <c r="CD26" s="67">
        <v>1.9589491587912455E-4</v>
      </c>
      <c r="CE26" s="67">
        <v>1.6548454000009372E-5</v>
      </c>
      <c r="CF26" s="67">
        <v>-4.920515694230021E-4</v>
      </c>
      <c r="CG26" s="67">
        <v>-9.4747562250285799E-4</v>
      </c>
      <c r="CH26" s="67">
        <v>-1.3901837910867965E-4</v>
      </c>
      <c r="CI26" s="67">
        <v>-5.2480809292765329E-5</v>
      </c>
      <c r="CJ26" s="67">
        <v>-1.0496861681444924E-3</v>
      </c>
      <c r="CK26" s="67">
        <v>-1.2825296002815234E-3</v>
      </c>
      <c r="CL26" s="67">
        <v>2.7399185720966557E-4</v>
      </c>
      <c r="CM26" s="67">
        <v>1.2635095450037603E-3</v>
      </c>
      <c r="CN26" s="67">
        <v>1.7424378771790927E-4</v>
      </c>
      <c r="CO26" s="67">
        <v>3.2912008937180381E-4</v>
      </c>
      <c r="CP26" s="67">
        <v>2.5089217424700827E-4</v>
      </c>
      <c r="CQ26" s="67">
        <v>5.2883848956608581E-4</v>
      </c>
      <c r="CR26" s="67">
        <v>-3.6029377732582635E-4</v>
      </c>
      <c r="CS26" s="67">
        <v>-1.7422484170138697E-3</v>
      </c>
      <c r="CT26" s="67">
        <v>-4.5382802622184748E-4</v>
      </c>
      <c r="CU26" s="67">
        <v>7.8898738866195472E-4</v>
      </c>
      <c r="CV26" s="67">
        <v>-7.1915512657383385E-4</v>
      </c>
      <c r="CW26" s="67">
        <v>-1.6323128856421398E-4</v>
      </c>
      <c r="CX26" s="67">
        <v>-4.4460462183060212E-4</v>
      </c>
      <c r="CY26" s="67">
        <v>8.7042738891485172E-5</v>
      </c>
      <c r="CZ26" s="67">
        <v>5.9929460558438841E-4</v>
      </c>
      <c r="DA26" s="67">
        <v>-1.8269741093734915E-3</v>
      </c>
      <c r="DB26" s="67">
        <v>-9.6721340073013806E-4</v>
      </c>
      <c r="DC26" s="67">
        <v>-1.030074274234849E-3</v>
      </c>
      <c r="DD26" s="67">
        <v>-2.7885645905101342E-4</v>
      </c>
      <c r="DE26" s="67">
        <v>1.435260608996014E-3</v>
      </c>
      <c r="DF26" s="67">
        <v>-1.7016953219233244E-3</v>
      </c>
      <c r="DG26" s="67">
        <v>-2.6860666309285186E-3</v>
      </c>
      <c r="DH26" s="67">
        <v>-4.6149738466391144E-3</v>
      </c>
      <c r="DI26" s="50"/>
      <c r="DJ26" s="50"/>
      <c r="DK26" s="50"/>
      <c r="DL26" s="50"/>
      <c r="DM26" s="50"/>
      <c r="DN26" s="50"/>
      <c r="DO26" s="68">
        <v>-3.2184595861739496E-6</v>
      </c>
      <c r="DP26" s="68">
        <v>-1.0228478751983516E-5</v>
      </c>
      <c r="DQ26" s="68">
        <v>-2.7459584781563962E-6</v>
      </c>
      <c r="DR26" s="68">
        <v>-1.3951692083291611E-5</v>
      </c>
      <c r="DS26" s="68">
        <v>5.9174971407394139E-6</v>
      </c>
      <c r="DT26" s="68">
        <v>-1.2765463735187055E-5</v>
      </c>
      <c r="DU26" s="68">
        <v>1.1062556538021795E-4</v>
      </c>
      <c r="DV26" s="68">
        <v>-1.7855539665811992E-4</v>
      </c>
      <c r="DW26" s="68">
        <v>-3.4929851663179079E-4</v>
      </c>
      <c r="DX26" s="68">
        <v>-3.6505185372814886E-3</v>
      </c>
    </row>
    <row r="27" spans="2:128" ht="20.25" customHeight="1" x14ac:dyDescent="0.25">
      <c r="B27" s="66" t="s">
        <v>120</v>
      </c>
      <c r="C27" s="67">
        <v>-2.0770565791694562E-4</v>
      </c>
      <c r="D27" s="67">
        <v>1.8155620573967468E-4</v>
      </c>
      <c r="E27" s="67">
        <v>-1.5328156396110515E-4</v>
      </c>
      <c r="F27" s="67">
        <v>1.2984431231144455E-4</v>
      </c>
      <c r="G27" s="67">
        <v>-1.6435279551585413E-4</v>
      </c>
      <c r="H27" s="67">
        <v>9.1611041664441117E-5</v>
      </c>
      <c r="I27" s="67">
        <v>6.9924412603450392E-5</v>
      </c>
      <c r="J27" s="67">
        <v>-7.4484478122638365E-5</v>
      </c>
      <c r="K27" s="67">
        <v>2.6274379399682246E-4</v>
      </c>
      <c r="L27" s="67">
        <v>1.6368783530840147E-4</v>
      </c>
      <c r="M27" s="67">
        <v>2.0732470896733801E-4</v>
      </c>
      <c r="N27" s="67">
        <v>4.8386889573426295E-4</v>
      </c>
      <c r="O27" s="67">
        <v>-2.1601527448245061E-4</v>
      </c>
      <c r="P27" s="67">
        <v>1.6750299340029251E-4</v>
      </c>
      <c r="Q27" s="67">
        <v>-4.6350679083317914E-5</v>
      </c>
      <c r="R27" s="67">
        <v>3.3293201839867947E-6</v>
      </c>
      <c r="S27" s="67">
        <v>-1.1862991213718033E-4</v>
      </c>
      <c r="T27" s="67">
        <v>4.2553773965003927E-5</v>
      </c>
      <c r="U27" s="67">
        <v>-4.0369929983685715E-5</v>
      </c>
      <c r="V27" s="67">
        <v>1.8519881080703016E-4</v>
      </c>
      <c r="W27" s="67">
        <v>1.5644458199459699E-4</v>
      </c>
      <c r="X27" s="67">
        <v>3.694983191895318E-4</v>
      </c>
      <c r="Y27" s="67">
        <v>-2.3728299558356536E-4</v>
      </c>
      <c r="Z27" s="67">
        <v>2.4947333860558807E-4</v>
      </c>
      <c r="AA27" s="67">
        <v>-2.4928829035752997E-4</v>
      </c>
      <c r="AB27" s="67">
        <v>1.3908925226924218E-4</v>
      </c>
      <c r="AC27" s="67">
        <v>3.8146801293992283E-5</v>
      </c>
      <c r="AD27" s="67">
        <v>-2.0086805883157144E-4</v>
      </c>
      <c r="AE27" s="67">
        <v>-1.0541320645685026E-4</v>
      </c>
      <c r="AF27" s="67">
        <v>3.4908024712398955E-5</v>
      </c>
      <c r="AG27" s="67">
        <v>-2.5966836987290076E-4</v>
      </c>
      <c r="AH27" s="67">
        <v>-3.2874662895199247E-4</v>
      </c>
      <c r="AI27" s="67">
        <v>5.1670467622333405E-6</v>
      </c>
      <c r="AJ27" s="67">
        <v>7.7596194188989109E-4</v>
      </c>
      <c r="AK27" s="67">
        <v>4.4111138041058595E-4</v>
      </c>
      <c r="AL27" s="67">
        <v>6.240160852422072E-5</v>
      </c>
      <c r="AM27" s="67">
        <v>2.3033849339726409E-4</v>
      </c>
      <c r="AN27" s="67">
        <v>-6.2754156213462586E-4</v>
      </c>
      <c r="AO27" s="67">
        <v>-4.165950222777548E-4</v>
      </c>
      <c r="AP27" s="67">
        <v>-3.6102067409116145E-4</v>
      </c>
      <c r="AQ27" s="67">
        <v>-6.4522709824199609E-4</v>
      </c>
      <c r="AR27" s="67">
        <v>-2.3308288112167119E-4</v>
      </c>
      <c r="AS27" s="67">
        <v>1.3181398306127967E-4</v>
      </c>
      <c r="AT27" s="67">
        <v>7.4372131150024501E-5</v>
      </c>
      <c r="AU27" s="67">
        <v>-1.0370931895498092E-4</v>
      </c>
      <c r="AV27" s="67">
        <v>1.7121704960043616E-3</v>
      </c>
      <c r="AW27" s="67">
        <v>1.4464693254390149E-4</v>
      </c>
      <c r="AX27" s="67">
        <v>-2.370932286974714E-4</v>
      </c>
      <c r="AY27" s="67">
        <v>7.8018920228850597E-4</v>
      </c>
      <c r="AZ27" s="67">
        <v>2.6707635937195384E-4</v>
      </c>
      <c r="BA27" s="67">
        <v>-1.9657253951789189E-3</v>
      </c>
      <c r="BB27" s="67">
        <v>-6.2468619434929984E-5</v>
      </c>
      <c r="BC27" s="67">
        <v>-7.5278007011703174E-4</v>
      </c>
      <c r="BD27" s="67">
        <v>-1.6466537746573362E-4</v>
      </c>
      <c r="BE27" s="67">
        <v>4.2678038290855369E-4</v>
      </c>
      <c r="BF27" s="67">
        <v>1.1335580426719005E-4</v>
      </c>
      <c r="BG27" s="67">
        <v>-1.7182954391570249E-6</v>
      </c>
      <c r="BH27" s="67">
        <v>2.2551268510297984E-3</v>
      </c>
      <c r="BI27" s="67">
        <v>-8.0661451206831547E-4</v>
      </c>
      <c r="BJ27" s="67">
        <v>1.0082374380160353E-4</v>
      </c>
      <c r="BK27" s="67">
        <v>1.2152327944874308E-3</v>
      </c>
      <c r="BL27" s="67">
        <v>4.8847124364015393E-4</v>
      </c>
      <c r="BM27" s="67">
        <v>-3.2064852978691549E-3</v>
      </c>
      <c r="BN27" s="67">
        <v>1.5897541300979867E-4</v>
      </c>
      <c r="BO27" s="67">
        <v>-1.3257692738434246E-3</v>
      </c>
      <c r="BP27" s="67">
        <v>2.1345989634147244E-4</v>
      </c>
      <c r="BQ27" s="67">
        <v>1.8675174387738913E-4</v>
      </c>
      <c r="BR27" s="67">
        <v>3.4764649401552994E-4</v>
      </c>
      <c r="BS27" s="67">
        <v>4.6757368987404568E-4</v>
      </c>
      <c r="BT27" s="67">
        <v>2.4333842337449507E-3</v>
      </c>
      <c r="BU27" s="67">
        <v>-1.0837939850841805E-3</v>
      </c>
      <c r="BV27" s="67">
        <v>5.9912641084070017E-5</v>
      </c>
      <c r="BW27" s="67">
        <v>1.2474276973371001E-3</v>
      </c>
      <c r="BX27" s="67">
        <v>2.0394485513461902E-3</v>
      </c>
      <c r="BY27" s="67">
        <v>-5.1442791098005314E-3</v>
      </c>
      <c r="BZ27" s="67">
        <v>1.6152401769389257E-3</v>
      </c>
      <c r="CA27" s="67">
        <v>-1.4915812376938842E-3</v>
      </c>
      <c r="CB27" s="67">
        <v>7.5080568346108656E-4</v>
      </c>
      <c r="CC27" s="67">
        <v>5.5764360892096576E-4</v>
      </c>
      <c r="CD27" s="67">
        <v>1.0329739677998884E-3</v>
      </c>
      <c r="CE27" s="67">
        <v>8.7293347861261417E-4</v>
      </c>
      <c r="CF27" s="67">
        <v>2.6164313395589112E-3</v>
      </c>
      <c r="CG27" s="67">
        <v>-1.8598055780558731E-3</v>
      </c>
      <c r="CH27" s="67">
        <v>-6.4726101994705409E-5</v>
      </c>
      <c r="CI27" s="67">
        <v>1.2208692885864458E-3</v>
      </c>
      <c r="CJ27" s="67">
        <v>3.7784489718812875E-3</v>
      </c>
      <c r="CK27" s="67">
        <v>-7.280997217486318E-3</v>
      </c>
      <c r="CL27" s="67">
        <v>2.3094079394399003E-3</v>
      </c>
      <c r="CM27" s="67">
        <v>2.1509689160081891E-4</v>
      </c>
      <c r="CN27" s="67">
        <v>1.4937256441907021E-3</v>
      </c>
      <c r="CO27" s="67">
        <v>5.6367507535126649E-4</v>
      </c>
      <c r="CP27" s="67">
        <v>1.406562415729562E-3</v>
      </c>
      <c r="CQ27" s="67">
        <v>8.8945799234041445E-4</v>
      </c>
      <c r="CR27" s="67">
        <v>2.5488277167806661E-3</v>
      </c>
      <c r="CS27" s="67">
        <v>7.9761850159054681E-4</v>
      </c>
      <c r="CT27" s="67">
        <v>-5.6457621232475219E-4</v>
      </c>
      <c r="CU27" s="67">
        <v>9.0374624621403221E-4</v>
      </c>
      <c r="CV27" s="67">
        <v>9.087334647582157E-3</v>
      </c>
      <c r="CW27" s="67">
        <v>-1.2616811460453126E-2</v>
      </c>
      <c r="CX27" s="67">
        <v>2.4712830190223301E-3</v>
      </c>
      <c r="CY27" s="67">
        <v>-1.2919781068275737E-3</v>
      </c>
      <c r="CZ27" s="67">
        <v>2.3895680715964041E-3</v>
      </c>
      <c r="DA27" s="67">
        <v>8.6419570911910881E-4</v>
      </c>
      <c r="DB27" s="67">
        <v>2.8324280548042147E-3</v>
      </c>
      <c r="DC27" s="67">
        <v>1.4387137631364233E-3</v>
      </c>
      <c r="DD27" s="67">
        <v>1.6691065326746024E-3</v>
      </c>
      <c r="DE27" s="67">
        <v>3.4303597342686398E-3</v>
      </c>
      <c r="DF27" s="67">
        <v>2.900981814775605E-3</v>
      </c>
      <c r="DG27" s="67">
        <v>3.3237867145889943E-3</v>
      </c>
      <c r="DH27" s="67">
        <v>-7.4421524389869376E-3</v>
      </c>
      <c r="DI27" s="50"/>
      <c r="DJ27" s="50"/>
      <c r="DK27" s="50"/>
      <c r="DL27" s="50"/>
      <c r="DM27" s="50"/>
      <c r="DN27" s="50"/>
      <c r="DO27" s="68">
        <v>8.7423054544899514E-5</v>
      </c>
      <c r="DP27" s="68">
        <v>4.6031592696005319E-5</v>
      </c>
      <c r="DQ27" s="68">
        <v>3.3163999304308689E-5</v>
      </c>
      <c r="DR27" s="68">
        <v>3.5023129190792091E-5</v>
      </c>
      <c r="DS27" s="68">
        <v>6.1176487370806498E-5</v>
      </c>
      <c r="DT27" s="68">
        <v>1.5927178369290473E-5</v>
      </c>
      <c r="DU27" s="68">
        <v>1.8986696417044868E-4</v>
      </c>
      <c r="DV27" s="68">
        <v>6.4153192880378462E-4</v>
      </c>
      <c r="DW27" s="68">
        <v>1.1705641745147766E-3</v>
      </c>
      <c r="DX27" s="68">
        <v>-2.1276671036852823E-3</v>
      </c>
    </row>
    <row r="28" spans="2:128" ht="20.25" customHeight="1" x14ac:dyDescent="0.25">
      <c r="B28" s="63" t="s">
        <v>46</v>
      </c>
      <c r="C28" s="64">
        <v>1.7415354468752753E-4</v>
      </c>
      <c r="D28" s="64">
        <v>-9.4551902399742094E-4</v>
      </c>
      <c r="E28" s="64">
        <v>-7.4413290051755787E-5</v>
      </c>
      <c r="F28" s="64">
        <v>-5.6049823553927514E-4</v>
      </c>
      <c r="G28" s="64">
        <v>6.053743411504886E-4</v>
      </c>
      <c r="H28" s="64">
        <v>8.6836530276390711E-4</v>
      </c>
      <c r="I28" s="64">
        <v>-1.4292051499954495E-3</v>
      </c>
      <c r="J28" s="64">
        <v>3.2575682019508889E-4</v>
      </c>
      <c r="K28" s="64">
        <v>-8.4677103282837507E-4</v>
      </c>
      <c r="L28" s="64">
        <v>1.3958070834254599E-3</v>
      </c>
      <c r="M28" s="64">
        <v>1.6345025762776189E-3</v>
      </c>
      <c r="N28" s="64">
        <v>-4.9144891618857489E-4</v>
      </c>
      <c r="O28" s="64">
        <v>3.4963883003502616E-5</v>
      </c>
      <c r="P28" s="64">
        <v>-1.2451712468471987E-3</v>
      </c>
      <c r="Q28" s="64">
        <v>-1.3692899019013272E-3</v>
      </c>
      <c r="R28" s="64">
        <v>1.0103246820685197E-3</v>
      </c>
      <c r="S28" s="64">
        <v>1.589865746586927E-3</v>
      </c>
      <c r="T28" s="64">
        <v>-1.6066854728157276E-3</v>
      </c>
      <c r="U28" s="64">
        <v>2.1582806962936463E-3</v>
      </c>
      <c r="V28" s="64">
        <v>3.3076225251571501E-4</v>
      </c>
      <c r="W28" s="64">
        <v>-5.731972519551487E-5</v>
      </c>
      <c r="X28" s="64">
        <v>3.8361894753258241E-4</v>
      </c>
      <c r="Y28" s="64">
        <v>-6.5614548954706642E-4</v>
      </c>
      <c r="Z28" s="64">
        <v>-9.0681703613915143E-4</v>
      </c>
      <c r="AA28" s="64">
        <v>-5.3561519480549435E-5</v>
      </c>
      <c r="AB28" s="64">
        <v>-1.4407398839328955E-3</v>
      </c>
      <c r="AC28" s="64">
        <v>-2.8339513532693594E-4</v>
      </c>
      <c r="AD28" s="64">
        <v>1.5973954542780611E-4</v>
      </c>
      <c r="AE28" s="64">
        <v>6.2136418031855101E-4</v>
      </c>
      <c r="AF28" s="64">
        <v>2.6908542960657478E-4</v>
      </c>
      <c r="AG28" s="64">
        <v>-9.9660049965444308E-4</v>
      </c>
      <c r="AH28" s="64">
        <v>-1.3800528074815466E-3</v>
      </c>
      <c r="AI28" s="64">
        <v>1.5934710487677251E-3</v>
      </c>
      <c r="AJ28" s="64">
        <v>5.3118341560853821E-4</v>
      </c>
      <c r="AK28" s="64">
        <v>-1.1657560448635751E-3</v>
      </c>
      <c r="AL28" s="64">
        <v>-1.733707564034459E-4</v>
      </c>
      <c r="AM28" s="64">
        <v>3.7817362497971629E-5</v>
      </c>
      <c r="AN28" s="64">
        <v>8.9583201725806916E-5</v>
      </c>
      <c r="AO28" s="64">
        <v>1.4480185062188955E-3</v>
      </c>
      <c r="AP28" s="64">
        <v>2.9675605707502051E-4</v>
      </c>
      <c r="AQ28" s="64">
        <v>-4.3987627639874294E-4</v>
      </c>
      <c r="AR28" s="64">
        <v>1.0965593211320623E-3</v>
      </c>
      <c r="AS28" s="64">
        <v>3.6704397122910848E-4</v>
      </c>
      <c r="AT28" s="64">
        <v>1.4266212252844745E-3</v>
      </c>
      <c r="AU28" s="64">
        <v>8.6424298938436728E-4</v>
      </c>
      <c r="AV28" s="64">
        <v>-1.0268525893200042E-3</v>
      </c>
      <c r="AW28" s="64">
        <v>7.3103561047993537E-4</v>
      </c>
      <c r="AX28" s="64">
        <v>-1.8131245714212429E-3</v>
      </c>
      <c r="AY28" s="64">
        <v>-1.3070387260556426E-3</v>
      </c>
      <c r="AZ28" s="64">
        <v>-1.4828729051613587E-3</v>
      </c>
      <c r="BA28" s="64">
        <v>6.3912407219657297E-4</v>
      </c>
      <c r="BB28" s="64">
        <v>7.0927685599753154E-4</v>
      </c>
      <c r="BC28" s="64">
        <v>3.428904506515229E-3</v>
      </c>
      <c r="BD28" s="64">
        <v>-1.6239290382746852E-5</v>
      </c>
      <c r="BE28" s="64">
        <v>-6.9816518631027336E-4</v>
      </c>
      <c r="BF28" s="64">
        <v>8.6263364693195399E-4</v>
      </c>
      <c r="BG28" s="64">
        <v>1.1137685530480113E-3</v>
      </c>
      <c r="BH28" s="64">
        <v>8.4318350984879942E-5</v>
      </c>
      <c r="BI28" s="64">
        <v>1.1409773586006366E-3</v>
      </c>
      <c r="BJ28" s="64">
        <v>-6.3913969716167252E-4</v>
      </c>
      <c r="BK28" s="64">
        <v>-9.3132295554076983E-4</v>
      </c>
      <c r="BL28" s="64">
        <v>-1.5208070009957719E-3</v>
      </c>
      <c r="BM28" s="64">
        <v>9.9348682404265531E-4</v>
      </c>
      <c r="BN28" s="64">
        <v>-9.1007785538910202E-4</v>
      </c>
      <c r="BO28" s="64">
        <v>-1.0425400215827718E-3</v>
      </c>
      <c r="BP28" s="64">
        <v>3.9666393873494243E-4</v>
      </c>
      <c r="BQ28" s="64">
        <v>5.5204078467818718E-4</v>
      </c>
      <c r="BR28" s="64">
        <v>1.402945126330879E-3</v>
      </c>
      <c r="BS28" s="64">
        <v>1.6167846042840495E-3</v>
      </c>
      <c r="BT28" s="64">
        <v>6.6856624194522318E-4</v>
      </c>
      <c r="BU28" s="64">
        <v>2.0622547635602562E-3</v>
      </c>
      <c r="BV28" s="64">
        <v>-5.5162309576303192E-3</v>
      </c>
      <c r="BW28" s="64">
        <v>-4.8978624914896018E-3</v>
      </c>
      <c r="BX28" s="64">
        <v>-1.54917869390514E-3</v>
      </c>
      <c r="BY28" s="64">
        <v>2.8427164647324421E-3</v>
      </c>
      <c r="BZ28" s="64">
        <v>-7.8504974132409533E-4</v>
      </c>
      <c r="CA28" s="64">
        <v>4.1496543837338251E-4</v>
      </c>
      <c r="CB28" s="64">
        <v>-3.1156317365044206E-4</v>
      </c>
      <c r="CC28" s="64">
        <v>5.2309010361173414E-4</v>
      </c>
      <c r="CD28" s="64">
        <v>1.998823922727988E-3</v>
      </c>
      <c r="CE28" s="64">
        <v>4.8225622236830468E-4</v>
      </c>
      <c r="CF28" s="64">
        <v>2.9525469691364936E-3</v>
      </c>
      <c r="CG28" s="64">
        <v>4.7695798525440036E-3</v>
      </c>
      <c r="CH28" s="64">
        <v>-4.3258471297235035E-3</v>
      </c>
      <c r="CI28" s="64">
        <v>-7.6643073931358385E-3</v>
      </c>
      <c r="CJ28" s="64">
        <v>1.6081187221930193E-3</v>
      </c>
      <c r="CK28" s="64">
        <v>3.8844549838450426E-3</v>
      </c>
      <c r="CL28" s="64">
        <v>-1.1579468292743922E-3</v>
      </c>
      <c r="CM28" s="64">
        <v>3.2449893999242363E-4</v>
      </c>
      <c r="CN28" s="64">
        <v>-7.5166439220486492E-4</v>
      </c>
      <c r="CO28" s="64">
        <v>2.2981813356093284E-4</v>
      </c>
      <c r="CP28" s="64">
        <v>8.3815218657701251E-4</v>
      </c>
      <c r="CQ28" s="64">
        <v>3.7176072553288808E-3</v>
      </c>
      <c r="CR28" s="64">
        <v>2.5287821829178547E-3</v>
      </c>
      <c r="CS28" s="64">
        <v>2.1823526974094065E-3</v>
      </c>
      <c r="CT28" s="64">
        <v>-2.7542898660000148E-3</v>
      </c>
      <c r="CU28" s="64">
        <v>-1.042691169268406E-2</v>
      </c>
      <c r="CV28" s="64">
        <v>-2.0033744225601557E-3</v>
      </c>
      <c r="CW28" s="64">
        <v>6.0217288548716219E-3</v>
      </c>
      <c r="CX28" s="64">
        <v>-2.4733558010179291E-3</v>
      </c>
      <c r="CY28" s="64">
        <v>-2.348486043684983E-3</v>
      </c>
      <c r="CZ28" s="64">
        <v>2.5274589661072877E-3</v>
      </c>
      <c r="DA28" s="64">
        <v>8.3165511167715422E-4</v>
      </c>
      <c r="DB28" s="64">
        <v>2.1843606452973674E-3</v>
      </c>
      <c r="DC28" s="64">
        <v>3.3386536582948878E-3</v>
      </c>
      <c r="DD28" s="64">
        <v>2.5218613525481715E-3</v>
      </c>
      <c r="DE28" s="64">
        <v>5.3868482445313948E-3</v>
      </c>
      <c r="DF28" s="64">
        <v>-3.639990482862121E-3</v>
      </c>
      <c r="DG28" s="64">
        <v>-1.2686309961397746E-2</v>
      </c>
      <c r="DH28" s="64">
        <v>-2.9468902259601748E-3</v>
      </c>
      <c r="DI28" s="50"/>
      <c r="DJ28" s="50"/>
      <c r="DK28" s="50"/>
      <c r="DL28" s="50"/>
      <c r="DM28" s="50"/>
      <c r="DN28" s="50"/>
      <c r="DO28" s="65">
        <v>5.8947353517968537E-5</v>
      </c>
      <c r="DP28" s="65">
        <v>-2.9544967791061971E-5</v>
      </c>
      <c r="DQ28" s="65">
        <v>-1.9303242389667741E-4</v>
      </c>
      <c r="DR28" s="65">
        <v>2.4806434352120377E-4</v>
      </c>
      <c r="DS28" s="65">
        <v>3.2363469812035639E-4</v>
      </c>
      <c r="DT28" s="65">
        <v>-1.728622201659924E-4</v>
      </c>
      <c r="DU28" s="65">
        <v>1.9533261394877321E-4</v>
      </c>
      <c r="DV28" s="65">
        <v>2.5327203526837039E-4</v>
      </c>
      <c r="DW28" s="65">
        <v>2.0099895347325258E-4</v>
      </c>
      <c r="DX28" s="65">
        <v>-7.8325043808324946E-3</v>
      </c>
    </row>
    <row r="29" spans="2:128" ht="20.25" customHeight="1" x14ac:dyDescent="0.25">
      <c r="B29" s="63" t="s">
        <v>47</v>
      </c>
      <c r="C29" s="64">
        <v>-5.6704772202542664E-5</v>
      </c>
      <c r="D29" s="64">
        <v>7.2361949861821095E-4</v>
      </c>
      <c r="E29" s="64">
        <v>-1.9438103535651674E-4</v>
      </c>
      <c r="F29" s="64">
        <v>-4.9655568557960272E-5</v>
      </c>
      <c r="G29" s="64">
        <v>-1.1056636513484541E-4</v>
      </c>
      <c r="H29" s="64">
        <v>-2.5640370880797292E-4</v>
      </c>
      <c r="I29" s="64">
        <v>2.3005443737345033E-5</v>
      </c>
      <c r="J29" s="64">
        <v>-1.2773928684417513E-4</v>
      </c>
      <c r="K29" s="64">
        <v>1.8414387097487328E-4</v>
      </c>
      <c r="L29" s="64">
        <v>-3.706175338547002E-5</v>
      </c>
      <c r="M29" s="64">
        <v>-2.6118925435458795E-4</v>
      </c>
      <c r="N29" s="64">
        <v>2.6899407114444607E-4</v>
      </c>
      <c r="O29" s="64">
        <v>8.6865502417765583E-6</v>
      </c>
      <c r="P29" s="64">
        <v>6.9172073058920702E-4</v>
      </c>
      <c r="Q29" s="64">
        <v>-1.2322195855551943E-4</v>
      </c>
      <c r="R29" s="64">
        <v>-3.4112398366004104E-4</v>
      </c>
      <c r="S29" s="64">
        <v>-1.9941148840041389E-4</v>
      </c>
      <c r="T29" s="64">
        <v>9.3069827351577317E-5</v>
      </c>
      <c r="U29" s="64">
        <v>-5.5264371938612555E-4</v>
      </c>
      <c r="V29" s="64">
        <v>-2.7123062690981303E-4</v>
      </c>
      <c r="W29" s="64">
        <v>7.6677390621338049E-5</v>
      </c>
      <c r="X29" s="64">
        <v>2.5978826621475548E-4</v>
      </c>
      <c r="Y29" s="64">
        <v>1.0493376856657299E-4</v>
      </c>
      <c r="Z29" s="64">
        <v>4.0083666688328634E-4</v>
      </c>
      <c r="AA29" s="64">
        <v>1.8903718455498542E-4</v>
      </c>
      <c r="AB29" s="64">
        <v>6.3120686144535476E-4</v>
      </c>
      <c r="AC29" s="64">
        <v>-4.3484610060529061E-4</v>
      </c>
      <c r="AD29" s="64">
        <v>-2.4856512715376589E-4</v>
      </c>
      <c r="AE29" s="64">
        <v>-7.8450947789465708E-5</v>
      </c>
      <c r="AF29" s="64">
        <v>-1.912846624214648E-4</v>
      </c>
      <c r="AG29" s="64">
        <v>-8.9982491083273608E-5</v>
      </c>
      <c r="AH29" s="64">
        <v>-1.5653295941631118E-4</v>
      </c>
      <c r="AI29" s="64">
        <v>-1.7184592670060894E-4</v>
      </c>
      <c r="AJ29" s="64">
        <v>3.9626990839880527E-4</v>
      </c>
      <c r="AK29" s="64">
        <v>2.2770421811091346E-4</v>
      </c>
      <c r="AL29" s="64">
        <v>1.9909105325166543E-4</v>
      </c>
      <c r="AM29" s="64">
        <v>3.5587193744923695E-4</v>
      </c>
      <c r="AN29" s="64">
        <v>1.0159702826872952E-4</v>
      </c>
      <c r="AO29" s="64">
        <v>-7.9849222071481929E-4</v>
      </c>
      <c r="AP29" s="64">
        <v>-2.8696836984198892E-4</v>
      </c>
      <c r="AQ29" s="64">
        <v>5.2000384199502037E-5</v>
      </c>
      <c r="AR29" s="64">
        <v>-3.5910172145758867E-4</v>
      </c>
      <c r="AS29" s="64">
        <v>-2.9637900987733445E-4</v>
      </c>
      <c r="AT29" s="64">
        <v>-6.7018932846141244E-4</v>
      </c>
      <c r="AU29" s="64">
        <v>-5.8926305640527588E-5</v>
      </c>
      <c r="AV29" s="64">
        <v>6.9788349169308539E-4</v>
      </c>
      <c r="AW29" s="64">
        <v>-2.1879869046559364E-6</v>
      </c>
      <c r="AX29" s="64">
        <v>4.3027215184299195E-4</v>
      </c>
      <c r="AY29" s="64">
        <v>6.5637675451313271E-4</v>
      </c>
      <c r="AZ29" s="64">
        <v>6.8908215431218167E-4</v>
      </c>
      <c r="BA29" s="64">
        <v>-8.0672669884485071E-4</v>
      </c>
      <c r="BB29" s="64">
        <v>-3.4782461145521637E-4</v>
      </c>
      <c r="BC29" s="64">
        <v>-6.6602530368864432E-4</v>
      </c>
      <c r="BD29" s="64">
        <v>-2.7864720747527993E-4</v>
      </c>
      <c r="BE29" s="64">
        <v>-1.1107731202886217E-4</v>
      </c>
      <c r="BF29" s="64">
        <v>-5.591427534019644E-4</v>
      </c>
      <c r="BG29" s="64">
        <v>-8.5532248705888492E-7</v>
      </c>
      <c r="BH29" s="64">
        <v>6.2612296847941451E-4</v>
      </c>
      <c r="BI29" s="64">
        <v>9.5947698472320653E-5</v>
      </c>
      <c r="BJ29" s="64">
        <v>1.6963083886589736E-4</v>
      </c>
      <c r="BK29" s="64">
        <v>5.6065644983194218E-4</v>
      </c>
      <c r="BL29" s="64">
        <v>6.7773983183472275E-4</v>
      </c>
      <c r="BM29" s="64">
        <v>-9.5802196201144607E-4</v>
      </c>
      <c r="BN29" s="64">
        <v>-1.8334093189875666E-4</v>
      </c>
      <c r="BO29" s="64">
        <v>-1.2825837668872797E-4</v>
      </c>
      <c r="BP29" s="64">
        <v>-4.6092806087727478E-4</v>
      </c>
      <c r="BQ29" s="64">
        <v>-3.0815846597731511E-4</v>
      </c>
      <c r="BR29" s="64">
        <v>-5.6089444500151409E-4</v>
      </c>
      <c r="BS29" s="64">
        <v>4.1441808895203991E-5</v>
      </c>
      <c r="BT29" s="64">
        <v>6.5623980300189011E-4</v>
      </c>
      <c r="BU29" s="64">
        <v>3.5248243838248428E-4</v>
      </c>
      <c r="BV29" s="64">
        <v>1.1163572284262901E-3</v>
      </c>
      <c r="BW29" s="64">
        <v>1.0288142898779995E-3</v>
      </c>
      <c r="BX29" s="64">
        <v>5.862396831965988E-4</v>
      </c>
      <c r="BY29" s="64">
        <v>-1.7684938781494797E-3</v>
      </c>
      <c r="BZ29" s="64">
        <v>-4.0768955502701321E-4</v>
      </c>
      <c r="CA29" s="64">
        <v>-4.9079687681918838E-4</v>
      </c>
      <c r="CB29" s="64">
        <v>-3.5393989533649695E-4</v>
      </c>
      <c r="CC29" s="64">
        <v>-2.9101970988154591E-4</v>
      </c>
      <c r="CD29" s="64">
        <v>-4.4119663556652089E-4</v>
      </c>
      <c r="CE29" s="64">
        <v>3.8467318535029271E-4</v>
      </c>
      <c r="CF29" s="64">
        <v>3.5835980697696002E-4</v>
      </c>
      <c r="CG29" s="64">
        <v>3.2940832857564217E-4</v>
      </c>
      <c r="CH29" s="64">
        <v>1.1253690094970015E-3</v>
      </c>
      <c r="CI29" s="64">
        <v>1.3872389153057885E-3</v>
      </c>
      <c r="CJ29" s="64">
        <v>-2.4759380922323437E-4</v>
      </c>
      <c r="CK29" s="64">
        <v>-2.2985221892926067E-3</v>
      </c>
      <c r="CL29" s="64">
        <v>-6.8723965552419664E-4</v>
      </c>
      <c r="CM29" s="64">
        <v>-6.292009493149564E-4</v>
      </c>
      <c r="CN29" s="64">
        <v>-2.6776091518843081E-4</v>
      </c>
      <c r="CO29" s="64">
        <v>-3.2457752427006437E-4</v>
      </c>
      <c r="CP29" s="64">
        <v>-1.16550440351193E-4</v>
      </c>
      <c r="CQ29" s="64">
        <v>-1.5668094917264952E-5</v>
      </c>
      <c r="CR29" s="64">
        <v>4.3010756270978057E-4</v>
      </c>
      <c r="CS29" s="64">
        <v>1.0670074983676336E-3</v>
      </c>
      <c r="CT29" s="64">
        <v>1.2066214958581511E-3</v>
      </c>
      <c r="CU29" s="64">
        <v>1.7456672512852212E-3</v>
      </c>
      <c r="CV29" s="64">
        <v>6.4917198730785053E-4</v>
      </c>
      <c r="CW29" s="64">
        <v>-2.8744512423860558E-3</v>
      </c>
      <c r="CX29" s="64">
        <v>-7.745564768497637E-4</v>
      </c>
      <c r="CY29" s="64">
        <v>-3.7217341633843937E-4</v>
      </c>
      <c r="CZ29" s="64">
        <v>-6.3961867099904257E-4</v>
      </c>
      <c r="DA29" s="64">
        <v>-4.1521281789935749E-4</v>
      </c>
      <c r="DB29" s="64">
        <v>-6.1723053520257309E-5</v>
      </c>
      <c r="DC29" s="64">
        <v>1.6606034667066005E-4</v>
      </c>
      <c r="DD29" s="64">
        <v>4.624695717296845E-4</v>
      </c>
      <c r="DE29" s="64">
        <v>6.802991718424245E-4</v>
      </c>
      <c r="DF29" s="64">
        <v>1.7049705292109252E-3</v>
      </c>
      <c r="DG29" s="64">
        <v>2.8023190189141456E-3</v>
      </c>
      <c r="DH29" s="64">
        <v>3.032708641304005E-4</v>
      </c>
      <c r="DI29" s="50"/>
      <c r="DJ29" s="50"/>
      <c r="DK29" s="50"/>
      <c r="DL29" s="50"/>
      <c r="DM29" s="50"/>
      <c r="DN29" s="50"/>
      <c r="DO29" s="65">
        <v>8.0822172312533525E-6</v>
      </c>
      <c r="DP29" s="65">
        <v>1.0657041204842344E-5</v>
      </c>
      <c r="DQ29" s="65">
        <v>2.4362395386168245E-5</v>
      </c>
      <c r="DR29" s="65">
        <v>-5.8392761981718166E-5</v>
      </c>
      <c r="DS29" s="65">
        <v>-5.8991791278106831E-5</v>
      </c>
      <c r="DT29" s="65">
        <v>1.0330962882387773E-4</v>
      </c>
      <c r="DU29" s="65">
        <v>7.7035442644923791E-6</v>
      </c>
      <c r="DV29" s="65">
        <v>-2.9605512877894924E-5</v>
      </c>
      <c r="DW29" s="65">
        <v>2.6881066431450051E-5</v>
      </c>
      <c r="DX29" s="65">
        <v>1.5545824849034773E-3</v>
      </c>
    </row>
    <row r="30" spans="2:128" ht="20.25" customHeight="1" x14ac:dyDescent="0.25">
      <c r="B30" s="63" t="s">
        <v>49</v>
      </c>
      <c r="C30" s="64">
        <v>1.0020238070107546E-4</v>
      </c>
      <c r="D30" s="64">
        <v>-4.327273788866659E-4</v>
      </c>
      <c r="E30" s="64">
        <v>-1.1164327578494504E-4</v>
      </c>
      <c r="F30" s="64">
        <v>-4.0110396316672681E-4</v>
      </c>
      <c r="G30" s="64">
        <v>3.8205197318230688E-4</v>
      </c>
      <c r="H30" s="64">
        <v>5.1780163506376375E-4</v>
      </c>
      <c r="I30" s="64">
        <v>-9.6958541840108659E-4</v>
      </c>
      <c r="J30" s="64">
        <v>1.841481949804713E-4</v>
      </c>
      <c r="K30" s="64">
        <v>-5.2442934839846966E-4</v>
      </c>
      <c r="L30" s="64">
        <v>9.549210715802392E-4</v>
      </c>
      <c r="M30" s="64">
        <v>1.0581805241596243E-3</v>
      </c>
      <c r="N30" s="64">
        <v>-2.5709028612419527E-4</v>
      </c>
      <c r="O30" s="64">
        <v>2.7056571523909057E-5</v>
      </c>
      <c r="P30" s="64">
        <v>-6.6590571254021569E-4</v>
      </c>
      <c r="Q30" s="64">
        <v>-9.9373865931151606E-4</v>
      </c>
      <c r="R30" s="64">
        <v>6.0629160493808065E-4</v>
      </c>
      <c r="S30" s="64">
        <v>1.0640262679961765E-3</v>
      </c>
      <c r="T30" s="64">
        <v>-1.106717138990021E-3</v>
      </c>
      <c r="U30" s="64">
        <v>1.3555779072704777E-3</v>
      </c>
      <c r="V30" s="64">
        <v>1.5487642621736519E-4</v>
      </c>
      <c r="W30" s="64">
        <v>-1.8401059268646769E-5</v>
      </c>
      <c r="X30" s="64">
        <v>3.4800954479785595E-4</v>
      </c>
      <c r="Y30" s="64">
        <v>-4.4020818667089845E-4</v>
      </c>
      <c r="Z30" s="64">
        <v>-5.402009078058212E-4</v>
      </c>
      <c r="AA30" s="64">
        <v>1.6396222709547104E-5</v>
      </c>
      <c r="AB30" s="64">
        <v>-8.4759727552019548E-4</v>
      </c>
      <c r="AC30" s="64">
        <v>-3.2611690608042032E-4</v>
      </c>
      <c r="AD30" s="64">
        <v>4.4737271246209076E-5</v>
      </c>
      <c r="AE30" s="64">
        <v>4.2407596880833509E-4</v>
      </c>
      <c r="AF30" s="64">
        <v>1.387720841514728E-4</v>
      </c>
      <c r="AG30" s="64">
        <v>-7.4483709989381364E-4</v>
      </c>
      <c r="AH30" s="64">
        <v>-1.042553359509979E-3</v>
      </c>
      <c r="AI30" s="64">
        <v>1.1037317661903856E-3</v>
      </c>
      <c r="AJ30" s="64">
        <v>4.9409471776673541E-4</v>
      </c>
      <c r="AK30" s="64">
        <v>-7.7797340683738447E-4</v>
      </c>
      <c r="AL30" s="64">
        <v>-7.1739474549192828E-5</v>
      </c>
      <c r="AM30" s="64">
        <v>1.238368459075545E-4</v>
      </c>
      <c r="AN30" s="64">
        <v>9.2872213348416111E-5</v>
      </c>
      <c r="AO30" s="64">
        <v>8.71618793266693E-4</v>
      </c>
      <c r="AP30" s="64">
        <v>1.5351844827993233E-4</v>
      </c>
      <c r="AQ30" s="64">
        <v>-3.1284445272905526E-4</v>
      </c>
      <c r="AR30" s="64">
        <v>7.0861285046164291E-4</v>
      </c>
      <c r="AS30" s="64">
        <v>1.9305824924598092E-4</v>
      </c>
      <c r="AT30" s="64">
        <v>8.6618686419237534E-4</v>
      </c>
      <c r="AU30" s="64">
        <v>6.2247220597821951E-4</v>
      </c>
      <c r="AV30" s="64">
        <v>-5.5956589116701316E-4</v>
      </c>
      <c r="AW30" s="64">
        <v>5.3567773372131811E-4</v>
      </c>
      <c r="AX30" s="64">
        <v>-1.2188747901369368E-3</v>
      </c>
      <c r="AY30" s="64">
        <v>-7.8814166505714045E-4</v>
      </c>
      <c r="AZ30" s="64">
        <v>-9.0641732146035103E-4</v>
      </c>
      <c r="BA30" s="64">
        <v>2.3372289815193348E-4</v>
      </c>
      <c r="BB30" s="64">
        <v>4.0883883833853218E-4</v>
      </c>
      <c r="BC30" s="64">
        <v>2.2974687546373218E-3</v>
      </c>
      <c r="BD30" s="64">
        <v>-8.6102805837429131E-5</v>
      </c>
      <c r="BE30" s="64">
        <v>-5.2912466100185629E-4</v>
      </c>
      <c r="BF30" s="64">
        <v>3.7333058762079041E-4</v>
      </c>
      <c r="BG30" s="64">
        <v>7.6524683024792317E-4</v>
      </c>
      <c r="BH30" s="64">
        <v>2.3749462912081576E-4</v>
      </c>
      <c r="BI30" s="64">
        <v>8.4774716661151217E-4</v>
      </c>
      <c r="BJ30" s="64">
        <v>-3.7427624703945117E-4</v>
      </c>
      <c r="BK30" s="64">
        <v>-3.2025316497763523E-4</v>
      </c>
      <c r="BL30" s="64">
        <v>-8.6220568986294932E-4</v>
      </c>
      <c r="BM30" s="64">
        <v>4.4210964282576093E-4</v>
      </c>
      <c r="BN30" s="64">
        <v>-7.1323525924382736E-4</v>
      </c>
      <c r="BO30" s="64">
        <v>-8.1767046987613057E-4</v>
      </c>
      <c r="BP30" s="64">
        <v>1.7775707731582102E-4</v>
      </c>
      <c r="BQ30" s="64">
        <v>3.241338485278078E-4</v>
      </c>
      <c r="BR30" s="64">
        <v>9.2834028614197095E-4</v>
      </c>
      <c r="BS30" s="64">
        <v>1.2272858732982339E-3</v>
      </c>
      <c r="BT30" s="64">
        <v>6.6546294803782047E-4</v>
      </c>
      <c r="BU30" s="64">
        <v>1.6307550865430898E-3</v>
      </c>
      <c r="BV30" s="64">
        <v>-3.8301423260573841E-3</v>
      </c>
      <c r="BW30" s="64">
        <v>-3.5379665083595802E-3</v>
      </c>
      <c r="BX30" s="64">
        <v>-1.0650574870483265E-3</v>
      </c>
      <c r="BY30" s="64">
        <v>1.7909408513832048E-3</v>
      </c>
      <c r="BZ30" s="64">
        <v>-6.9877125646444771E-4</v>
      </c>
      <c r="CA30" s="64">
        <v>2.1174557039671527E-4</v>
      </c>
      <c r="CB30" s="64">
        <v>-3.2131100744237084E-4</v>
      </c>
      <c r="CC30" s="64">
        <v>3.3855698875795426E-4</v>
      </c>
      <c r="CD30" s="64">
        <v>1.4472260937319348E-3</v>
      </c>
      <c r="CE30" s="64">
        <v>4.6031293833914688E-4</v>
      </c>
      <c r="CF30" s="64">
        <v>2.3658547496765436E-3</v>
      </c>
      <c r="CG30" s="64">
        <v>3.7584778394166296E-3</v>
      </c>
      <c r="CH30" s="64">
        <v>-3.0934418461746604E-3</v>
      </c>
      <c r="CI30" s="64">
        <v>-5.7047823435297795E-3</v>
      </c>
      <c r="CJ30" s="64">
        <v>1.1960846049634544E-3</v>
      </c>
      <c r="CK30" s="64">
        <v>2.5507127264918772E-3</v>
      </c>
      <c r="CL30" s="64">
        <v>-1.054741361566025E-3</v>
      </c>
      <c r="CM30" s="64">
        <v>1.1781959007350906E-4</v>
      </c>
      <c r="CN30" s="64">
        <v>-6.4391293837851027E-4</v>
      </c>
      <c r="CO30" s="64">
        <v>1.0888332759395603E-4</v>
      </c>
      <c r="CP30" s="64">
        <v>6.2948944670271345E-4</v>
      </c>
      <c r="CQ30" s="64">
        <v>2.894650290395484E-3</v>
      </c>
      <c r="CR30" s="64">
        <v>2.0755289544114319E-3</v>
      </c>
      <c r="CS30" s="64">
        <v>1.9437909550281685E-3</v>
      </c>
      <c r="CT30" s="64">
        <v>-1.8846015947970862E-3</v>
      </c>
      <c r="CU30" s="64">
        <v>-7.663352247675892E-3</v>
      </c>
      <c r="CV30" s="64">
        <v>-1.4120652701616887E-3</v>
      </c>
      <c r="CW30" s="64">
        <v>4.0072595728983806E-3</v>
      </c>
      <c r="CX30" s="64">
        <v>-2.0930514155409474E-3</v>
      </c>
      <c r="CY30" s="64">
        <v>-1.9047109482146496E-3</v>
      </c>
      <c r="CZ30" s="64">
        <v>1.8082530332097502E-3</v>
      </c>
      <c r="DA30" s="64">
        <v>5.4878568395855254E-4</v>
      </c>
      <c r="DB30" s="64">
        <v>1.6745163751956671E-3</v>
      </c>
      <c r="DC30" s="64">
        <v>2.6195457010791401E-3</v>
      </c>
      <c r="DD30" s="64">
        <v>2.0575117701626677E-3</v>
      </c>
      <c r="DE30" s="64">
        <v>4.339428477599494E-3</v>
      </c>
      <c r="DF30" s="64">
        <v>-2.4849645121602926E-3</v>
      </c>
      <c r="DG30" s="64">
        <v>-9.3086729730297302E-3</v>
      </c>
      <c r="DH30" s="64">
        <v>-2.2360844730757723E-3</v>
      </c>
      <c r="DI30" s="50"/>
      <c r="DJ30" s="50"/>
      <c r="DK30" s="50"/>
      <c r="DL30" s="50"/>
      <c r="DM30" s="50"/>
      <c r="DN30" s="50"/>
      <c r="DO30" s="65">
        <v>4.3116945660726103E-5</v>
      </c>
      <c r="DP30" s="65">
        <v>-1.7758593889638519E-5</v>
      </c>
      <c r="DQ30" s="65">
        <v>-1.3216425015127875E-4</v>
      </c>
      <c r="DR30" s="65">
        <v>1.6718276648397534E-4</v>
      </c>
      <c r="DS30" s="65">
        <v>2.1240966547253493E-4</v>
      </c>
      <c r="DT30" s="65">
        <v>-9.6795301753438423E-5</v>
      </c>
      <c r="DU30" s="65">
        <v>1.5273207102040054E-4</v>
      </c>
      <c r="DV30" s="65">
        <v>1.9153047892417341E-4</v>
      </c>
      <c r="DW30" s="65">
        <v>1.6187964420844025E-4</v>
      </c>
      <c r="DX30" s="65">
        <v>-5.7825107116488139E-3</v>
      </c>
    </row>
    <row r="31" spans="2:128" ht="20.25" customHeight="1" x14ac:dyDescent="0.25">
      <c r="B31" s="63" t="s">
        <v>43</v>
      </c>
      <c r="C31" s="64">
        <v>-4.8707295347927282E-4</v>
      </c>
      <c r="D31" s="64">
        <v>8.7096190578295207E-4</v>
      </c>
      <c r="E31" s="64">
        <v>3.7721990047057119E-4</v>
      </c>
      <c r="F31" s="64">
        <v>1.8202871867201154E-4</v>
      </c>
      <c r="G31" s="64">
        <v>1.4218068181670596E-4</v>
      </c>
      <c r="H31" s="64">
        <v>-3.172166853931957E-4</v>
      </c>
      <c r="I31" s="64">
        <v>1.0005614828458853E-3</v>
      </c>
      <c r="J31" s="64">
        <v>2.3937338958779364E-5</v>
      </c>
      <c r="K31" s="64">
        <v>-1.3740523135539195E-3</v>
      </c>
      <c r="L31" s="64">
        <v>5.9427730686567592E-4</v>
      </c>
      <c r="M31" s="64">
        <v>7.5239242711910848E-4</v>
      </c>
      <c r="N31" s="64">
        <v>-2.6821788853514938E-4</v>
      </c>
      <c r="O31" s="64">
        <v>-3.827363271633466E-4</v>
      </c>
      <c r="P31" s="64">
        <v>7.5427057293731004E-4</v>
      </c>
      <c r="Q31" s="64">
        <v>-4.1325813286552382E-4</v>
      </c>
      <c r="R31" s="64">
        <v>1.3089200226050757E-3</v>
      </c>
      <c r="S31" s="64">
        <v>6.5293554481171689E-4</v>
      </c>
      <c r="T31" s="64">
        <v>-2.4230604147631452E-3</v>
      </c>
      <c r="U31" s="64">
        <v>3.9004702805465197E-3</v>
      </c>
      <c r="V31" s="64">
        <v>1.0885255927539639E-4</v>
      </c>
      <c r="W31" s="64">
        <v>-8.9420656448990776E-4</v>
      </c>
      <c r="X31" s="64">
        <v>-3.0501247768599526E-6</v>
      </c>
      <c r="Y31" s="64">
        <v>-9.6378334866464854E-4</v>
      </c>
      <c r="Z31" s="64">
        <v>-5.6156939766771607E-4</v>
      </c>
      <c r="AA31" s="64">
        <v>-4.1573322902077603E-4</v>
      </c>
      <c r="AB31" s="64">
        <v>7.8363093403255313E-4</v>
      </c>
      <c r="AC31" s="64">
        <v>3.9415036007239834E-4</v>
      </c>
      <c r="AD31" s="64">
        <v>8.4849442577472622E-4</v>
      </c>
      <c r="AE31" s="64">
        <v>-3.4828207295611868E-5</v>
      </c>
      <c r="AF31" s="64">
        <v>-1.208070533144423E-3</v>
      </c>
      <c r="AG31" s="64">
        <v>1.42392117008594E-3</v>
      </c>
      <c r="AH31" s="64">
        <v>-9.1926414966414516E-4</v>
      </c>
      <c r="AI31" s="64">
        <v>3.5704399190250591E-4</v>
      </c>
      <c r="AJ31" s="64">
        <v>2.020572306249413E-5</v>
      </c>
      <c r="AK31" s="64">
        <v>-1.4886776472128327E-3</v>
      </c>
      <c r="AL31" s="64">
        <v>4.9756738264572498E-4</v>
      </c>
      <c r="AM31" s="64">
        <v>-6.9849553421796884E-4</v>
      </c>
      <c r="AN31" s="64">
        <v>-4.066296344209297E-3</v>
      </c>
      <c r="AO31" s="64">
        <v>1.5336478231806616E-3</v>
      </c>
      <c r="AP31" s="64">
        <v>1.0716379164137368E-3</v>
      </c>
      <c r="AQ31" s="64">
        <v>-4.7910037721976551E-4</v>
      </c>
      <c r="AR31" s="64">
        <v>-3.5104848422129464E-4</v>
      </c>
      <c r="AS31" s="64">
        <v>1.861625723621918E-3</v>
      </c>
      <c r="AT31" s="64">
        <v>1.1347315352534526E-3</v>
      </c>
      <c r="AU31" s="64">
        <v>-8.5583878744799335E-5</v>
      </c>
      <c r="AV31" s="64">
        <v>-1.0622416702538162E-3</v>
      </c>
      <c r="AW31" s="64">
        <v>-6.7945865467411437E-4</v>
      </c>
      <c r="AX31" s="64">
        <v>-3.6153538446714872E-4</v>
      </c>
      <c r="AY31" s="64">
        <v>-1.7294761125247193E-3</v>
      </c>
      <c r="AZ31" s="64">
        <v>6.8484150623038254E-4</v>
      </c>
      <c r="BA31" s="64">
        <v>7.6534076428846909E-4</v>
      </c>
      <c r="BB31" s="64">
        <v>1.1032002787296769E-3</v>
      </c>
      <c r="BC31" s="64">
        <v>2.579191547666726E-3</v>
      </c>
      <c r="BD31" s="64">
        <v>-3.457839683554953E-4</v>
      </c>
      <c r="BE31" s="64">
        <v>5.1239672183012175E-4</v>
      </c>
      <c r="BF31" s="64">
        <v>6.517702329027486E-4</v>
      </c>
      <c r="BG31" s="64">
        <v>6.0658140366154356E-6</v>
      </c>
      <c r="BH31" s="64">
        <v>-6.5569306220381041E-4</v>
      </c>
      <c r="BI31" s="64">
        <v>-9.495568844187785E-4</v>
      </c>
      <c r="BJ31" s="64">
        <v>5.3441788418884251E-4</v>
      </c>
      <c r="BK31" s="64">
        <v>-1.1725277451094529E-3</v>
      </c>
      <c r="BL31" s="64">
        <v>6.3734313461316638E-4</v>
      </c>
      <c r="BM31" s="64">
        <v>6.6854554236006614E-4</v>
      </c>
      <c r="BN31" s="64">
        <v>1.5587934620286958E-4</v>
      </c>
      <c r="BO31" s="64">
        <v>-1.526916244131149E-4</v>
      </c>
      <c r="BP31" s="64">
        <v>1.3544034732571042E-3</v>
      </c>
      <c r="BQ31" s="64">
        <v>2.5995009909949296E-3</v>
      </c>
      <c r="BR31" s="64">
        <v>1.2202482407981385E-3</v>
      </c>
      <c r="BS31" s="64">
        <v>-4.0358168547993678E-4</v>
      </c>
      <c r="BT31" s="64">
        <v>-1.5405493418561012E-3</v>
      </c>
      <c r="BU31" s="64">
        <v>-2.7418210804456278E-3</v>
      </c>
      <c r="BV31" s="64">
        <v>-2.4027979654462905E-3</v>
      </c>
      <c r="BW31" s="64">
        <v>-5.050606508503086E-3</v>
      </c>
      <c r="BX31" s="64">
        <v>2.5378171174352815E-3</v>
      </c>
      <c r="BY31" s="64">
        <v>1.76485765856782E-3</v>
      </c>
      <c r="BZ31" s="64">
        <v>1.5317990371459533E-3</v>
      </c>
      <c r="CA31" s="64">
        <v>1.5149416972894958E-3</v>
      </c>
      <c r="CB31" s="64">
        <v>1.753447115878437E-3</v>
      </c>
      <c r="CC31" s="64">
        <v>4.4434995205748784E-3</v>
      </c>
      <c r="CD31" s="64">
        <v>1.9360391014933143E-3</v>
      </c>
      <c r="CE31" s="64">
        <v>-2.620167170220955E-3</v>
      </c>
      <c r="CF31" s="64">
        <v>-1.7208213964459151E-3</v>
      </c>
      <c r="CG31" s="64">
        <v>-3.8206148801980255E-3</v>
      </c>
      <c r="CH31" s="64">
        <v>-1.1025334913147278E-3</v>
      </c>
      <c r="CI31" s="64">
        <v>-7.9709925872269993E-3</v>
      </c>
      <c r="CJ31" s="64">
        <v>1.2290743504619339E-3</v>
      </c>
      <c r="CK31" s="64">
        <v>2.3813977279278919E-3</v>
      </c>
      <c r="CL31" s="64">
        <v>3.0894247870765223E-3</v>
      </c>
      <c r="CM31" s="64">
        <v>2.0548370098731894E-3</v>
      </c>
      <c r="CN31" s="64">
        <v>1.8939537930304784E-3</v>
      </c>
      <c r="CO31" s="64">
        <v>6.5084718257271135E-3</v>
      </c>
      <c r="CP31" s="64">
        <v>1.5603334368772259E-3</v>
      </c>
      <c r="CQ31" s="64">
        <v>-1.5120000976263093E-3</v>
      </c>
      <c r="CR31" s="64">
        <v>-3.8758320603420326E-3</v>
      </c>
      <c r="CS31" s="64">
        <v>-8.4159768068591267E-3</v>
      </c>
      <c r="CT31" s="64">
        <v>3.0990247712470165E-6</v>
      </c>
      <c r="CU31" s="64">
        <v>-1.331561044725138E-2</v>
      </c>
      <c r="CV31" s="64">
        <v>7.4959156299669871E-3</v>
      </c>
      <c r="CW31" s="64">
        <v>3.2768107714375994E-3</v>
      </c>
      <c r="CX31" s="64">
        <v>2.9506887310584151E-3</v>
      </c>
      <c r="CY31" s="64">
        <v>-5.6046589012231918E-3</v>
      </c>
      <c r="CZ31" s="64">
        <v>-3.4437774594302528E-3</v>
      </c>
      <c r="DA31" s="64">
        <v>-1.739089715441311E-2</v>
      </c>
      <c r="DB31" s="64">
        <v>-1.231337101258545E-2</v>
      </c>
      <c r="DC31" s="64">
        <v>-1.5550149206344788E-4</v>
      </c>
      <c r="DD31" s="64">
        <v>5.2265645649574033E-4</v>
      </c>
      <c r="DE31" s="64">
        <v>5.6398370894692462E-3</v>
      </c>
      <c r="DF31" s="64">
        <v>-4.3848891095588094E-4</v>
      </c>
      <c r="DG31" s="64">
        <v>1.0946202852107678E-2</v>
      </c>
      <c r="DH31" s="64">
        <v>-3.7452184279572753E-2</v>
      </c>
      <c r="DI31" s="50"/>
      <c r="DJ31" s="50"/>
      <c r="DK31" s="50"/>
      <c r="DL31" s="50"/>
      <c r="DM31" s="50"/>
      <c r="DN31" s="50"/>
      <c r="DO31" s="65">
        <v>1.2774205690502249E-4</v>
      </c>
      <c r="DP31" s="65">
        <v>8.7298603504093464E-5</v>
      </c>
      <c r="DQ31" s="65">
        <v>1.7912943871989384E-5</v>
      </c>
      <c r="DR31" s="65">
        <v>-1.8363592284986741E-4</v>
      </c>
      <c r="DS31" s="65">
        <v>2.6483802769328157E-4</v>
      </c>
      <c r="DT31" s="65">
        <v>-1.4332197451782935E-4</v>
      </c>
      <c r="DU31" s="65">
        <v>8.5897774444010366E-5</v>
      </c>
      <c r="DV31" s="65">
        <v>-3.5459286902972398E-4</v>
      </c>
      <c r="DW31" s="65">
        <v>-2.7461413342452223E-3</v>
      </c>
      <c r="DX31" s="65">
        <v>-1.3756260793831743E-2</v>
      </c>
    </row>
    <row r="32" spans="2:128" ht="20.25" customHeight="1" x14ac:dyDescent="0.25">
      <c r="B32" s="66" t="s">
        <v>67</v>
      </c>
      <c r="C32" s="67">
        <v>2.8312562268650865E-5</v>
      </c>
      <c r="D32" s="67">
        <v>-2.7326697685103873E-4</v>
      </c>
      <c r="E32" s="67">
        <v>-5.231995864440897E-5</v>
      </c>
      <c r="F32" s="67">
        <v>-3.2874460414256124E-4</v>
      </c>
      <c r="G32" s="67">
        <v>3.5246879610029147E-4</v>
      </c>
      <c r="H32" s="67">
        <v>4.1382649384047454E-4</v>
      </c>
      <c r="I32" s="67">
        <v>-7.2224411237375996E-4</v>
      </c>
      <c r="J32" s="67">
        <v>1.6490797957979808E-4</v>
      </c>
      <c r="K32" s="67">
        <v>-6.2497565163754931E-4</v>
      </c>
      <c r="L32" s="67">
        <v>9.1008997555697135E-4</v>
      </c>
      <c r="M32" s="67">
        <v>1.0209324425656252E-3</v>
      </c>
      <c r="N32" s="67">
        <v>-2.5842132209030755E-4</v>
      </c>
      <c r="O32" s="67">
        <v>-2.3152537132253848E-5</v>
      </c>
      <c r="P32" s="67">
        <v>-5.0016813153375139E-4</v>
      </c>
      <c r="Q32" s="67">
        <v>-9.2731425906789067E-4</v>
      </c>
      <c r="R32" s="67">
        <v>6.8255598022970432E-4</v>
      </c>
      <c r="S32" s="67">
        <v>1.0196147132779387E-3</v>
      </c>
      <c r="T32" s="67">
        <v>-1.2370948188356046E-3</v>
      </c>
      <c r="U32" s="67">
        <v>1.6093568744055542E-3</v>
      </c>
      <c r="V32" s="67">
        <v>1.5011011346022229E-4</v>
      </c>
      <c r="W32" s="67">
        <v>-1.1160498788620465E-4</v>
      </c>
      <c r="X32" s="67">
        <v>3.1332800792038817E-4</v>
      </c>
      <c r="Y32" s="67">
        <v>-4.9330345544973397E-4</v>
      </c>
      <c r="Z32" s="67">
        <v>-5.4234889756998861E-4</v>
      </c>
      <c r="AA32" s="67">
        <v>-2.7263803754840055E-5</v>
      </c>
      <c r="AB32" s="67">
        <v>-6.8931848006204E-4</v>
      </c>
      <c r="AC32" s="67">
        <v>-2.5276896962667106E-4</v>
      </c>
      <c r="AD32" s="67">
        <v>1.2397560918597783E-4</v>
      </c>
      <c r="AE32" s="67">
        <v>3.7754807255252487E-4</v>
      </c>
      <c r="AF32" s="67">
        <v>1.3494508307454467E-5</v>
      </c>
      <c r="AG32" s="67">
        <v>-5.3152329882999449E-4</v>
      </c>
      <c r="AH32" s="67">
        <v>-1.0301840206798918E-3</v>
      </c>
      <c r="AI32" s="67">
        <v>1.0304681243884506E-3</v>
      </c>
      <c r="AJ32" s="67">
        <v>4.4663256111743266E-4</v>
      </c>
      <c r="AK32" s="67">
        <v>-8.485726043815367E-4</v>
      </c>
      <c r="AL32" s="67">
        <v>-1.702596026464942E-5</v>
      </c>
      <c r="AM32" s="67">
        <v>4.7844007548203393E-5</v>
      </c>
      <c r="AN32" s="67">
        <v>-2.9922044778729617E-4</v>
      </c>
      <c r="AO32" s="67">
        <v>9.3461182504062101E-4</v>
      </c>
      <c r="AP32" s="67">
        <v>2.4293490003146623E-4</v>
      </c>
      <c r="AQ32" s="67">
        <v>-3.2901755220648976E-4</v>
      </c>
      <c r="AR32" s="67">
        <v>6.0235622713977754E-4</v>
      </c>
      <c r="AS32" s="67">
        <v>3.5379578250083199E-4</v>
      </c>
      <c r="AT32" s="67">
        <v>8.9043729896864932E-4</v>
      </c>
      <c r="AU32" s="67">
        <v>5.5535834013475949E-4</v>
      </c>
      <c r="AV32" s="67">
        <v>-6.0576647000687434E-4</v>
      </c>
      <c r="AW32" s="67">
        <v>4.2167690328787089E-4</v>
      </c>
      <c r="AX32" s="67">
        <v>-1.1400817068834002E-3</v>
      </c>
      <c r="AY32" s="67">
        <v>-8.7333519451404662E-4</v>
      </c>
      <c r="AZ32" s="67">
        <v>-7.5540224981818227E-4</v>
      </c>
      <c r="BA32" s="67">
        <v>2.8248232438410348E-4</v>
      </c>
      <c r="BB32" s="67">
        <v>4.7417428410834184E-4</v>
      </c>
      <c r="BC32" s="67">
        <v>2.3238999393502269E-3</v>
      </c>
      <c r="BD32" s="67">
        <v>-1.105532886966909E-4</v>
      </c>
      <c r="BE32" s="67">
        <v>-4.3305092146217472E-4</v>
      </c>
      <c r="BF32" s="67">
        <v>3.9492181992994979E-4</v>
      </c>
      <c r="BG32" s="67">
        <v>6.9501838691166107E-4</v>
      </c>
      <c r="BH32" s="67">
        <v>1.6024424096783285E-4</v>
      </c>
      <c r="BI32" s="67">
        <v>6.8149662134064926E-4</v>
      </c>
      <c r="BJ32" s="67">
        <v>-3.0117409458674249E-4</v>
      </c>
      <c r="BK32" s="67">
        <v>-3.7909997117246963E-4</v>
      </c>
      <c r="BL32" s="67">
        <v>-7.4305190310686164E-4</v>
      </c>
      <c r="BM32" s="67">
        <v>4.6061922888784856E-4</v>
      </c>
      <c r="BN32" s="67">
        <v>-6.3584313131304082E-4</v>
      </c>
      <c r="BO32" s="67">
        <v>-7.628029628654609E-4</v>
      </c>
      <c r="BP32" s="67">
        <v>2.7081034300624474E-4</v>
      </c>
      <c r="BQ32" s="67">
        <v>5.0078842788559008E-4</v>
      </c>
      <c r="BR32" s="67">
        <v>9.4980568170655033E-4</v>
      </c>
      <c r="BS32" s="67">
        <v>1.0970243625880727E-3</v>
      </c>
      <c r="BT32" s="67">
        <v>4.9428133064588486E-4</v>
      </c>
      <c r="BU32" s="67">
        <v>1.2908724643005964E-3</v>
      </c>
      <c r="BV32" s="67">
        <v>-3.7206562588298908E-3</v>
      </c>
      <c r="BW32" s="67">
        <v>-3.6575796162579E-3</v>
      </c>
      <c r="BX32" s="67">
        <v>-7.9220426212633921E-4</v>
      </c>
      <c r="BY32" s="67">
        <v>1.7890328812413259E-3</v>
      </c>
      <c r="BZ32" s="67">
        <v>-5.3840980736552524E-4</v>
      </c>
      <c r="CA32" s="67">
        <v>3.1143986566717352E-4</v>
      </c>
      <c r="CB32" s="67">
        <v>-1.7336876568530002E-4</v>
      </c>
      <c r="CC32" s="67">
        <v>6.3896970538857012E-4</v>
      </c>
      <c r="CD32" s="67">
        <v>1.4824486261049152E-3</v>
      </c>
      <c r="CE32" s="67">
        <v>2.4352569464292095E-4</v>
      </c>
      <c r="CF32" s="67">
        <v>2.0712068147166196E-3</v>
      </c>
      <c r="CG32" s="67">
        <v>3.2293967081076236E-3</v>
      </c>
      <c r="CH32" s="67">
        <v>-2.9498244158200349E-3</v>
      </c>
      <c r="CI32" s="67">
        <v>-5.882942443011574E-3</v>
      </c>
      <c r="CJ32" s="67">
        <v>1.1984448187070118E-3</v>
      </c>
      <c r="CK32" s="67">
        <v>2.5387508036407436E-3</v>
      </c>
      <c r="CL32" s="67">
        <v>-7.6640836953745239E-4</v>
      </c>
      <c r="CM32" s="67">
        <v>2.5426857641308587E-4</v>
      </c>
      <c r="CN32" s="67">
        <v>-4.6085933992412453E-4</v>
      </c>
      <c r="CO32" s="67">
        <v>5.5620136960587985E-4</v>
      </c>
      <c r="CP32" s="67">
        <v>6.9606662674148723E-4</v>
      </c>
      <c r="CQ32" s="67">
        <v>2.5857059534368787E-3</v>
      </c>
      <c r="CR32" s="67">
        <v>1.6642111189379971E-3</v>
      </c>
      <c r="CS32" s="67">
        <v>1.2375853892951927E-3</v>
      </c>
      <c r="CT32" s="67">
        <v>-1.756497029497206E-3</v>
      </c>
      <c r="CU32" s="67">
        <v>-8.059972127876458E-3</v>
      </c>
      <c r="CV32" s="67">
        <v>-7.840766320184045E-4</v>
      </c>
      <c r="CW32" s="67">
        <v>3.9539332378215608E-3</v>
      </c>
      <c r="CX32" s="67">
        <v>-1.7298486579253591E-3</v>
      </c>
      <c r="CY32" s="67">
        <v>-2.1515835935924654E-3</v>
      </c>
      <c r="CZ32" s="67">
        <v>1.435258571135023E-3</v>
      </c>
      <c r="DA32" s="67">
        <v>-7.0440005336591671E-4</v>
      </c>
      <c r="DB32" s="67">
        <v>6.243960238958568E-4</v>
      </c>
      <c r="DC32" s="67">
        <v>2.4300365279030789E-3</v>
      </c>
      <c r="DD32" s="67">
        <v>1.9498400222326406E-3</v>
      </c>
      <c r="DE32" s="67">
        <v>4.4288610569176434E-3</v>
      </c>
      <c r="DF32" s="67">
        <v>-2.3403421219413412E-3</v>
      </c>
      <c r="DG32" s="67">
        <v>-7.9230270138578307E-3</v>
      </c>
      <c r="DH32" s="67">
        <v>-4.7536547120906603E-3</v>
      </c>
      <c r="DI32" s="50"/>
      <c r="DJ32" s="50"/>
      <c r="DK32" s="50"/>
      <c r="DL32" s="50"/>
      <c r="DM32" s="50"/>
      <c r="DN32" s="50"/>
      <c r="DO32" s="68">
        <v>5.3466563082027463E-5</v>
      </c>
      <c r="DP32" s="68">
        <v>-6.5535048107134841E-6</v>
      </c>
      <c r="DQ32" s="68">
        <v>-1.1734070055757773E-4</v>
      </c>
      <c r="DR32" s="68">
        <v>1.3400247411254895E-4</v>
      </c>
      <c r="DS32" s="68">
        <v>2.1712152896524728E-4</v>
      </c>
      <c r="DT32" s="68">
        <v>-1.0044831624100858E-4</v>
      </c>
      <c r="DU32" s="68">
        <v>1.4784745312512726E-4</v>
      </c>
      <c r="DV32" s="68">
        <v>1.5287104086492143E-4</v>
      </c>
      <c r="DW32" s="68">
        <v>-4.3168884070410307E-5</v>
      </c>
      <c r="DX32" s="68">
        <v>-6.3402583737757201E-3</v>
      </c>
    </row>
    <row r="33" spans="2:128" ht="20.25" customHeight="1" x14ac:dyDescent="0.25">
      <c r="B33" s="73" t="s">
        <v>88</v>
      </c>
      <c r="C33" s="64">
        <v>2.2631863688655773E-3</v>
      </c>
      <c r="D33" s="64">
        <v>2.8122947659148245E-4</v>
      </c>
      <c r="E33" s="64">
        <v>-1.6276920169328024E-3</v>
      </c>
      <c r="F33" s="64">
        <v>-4.1682577934243348E-4</v>
      </c>
      <c r="G33" s="64">
        <v>6.9841141292492637E-7</v>
      </c>
      <c r="H33" s="64">
        <v>-5.0609880665342111E-4</v>
      </c>
      <c r="I33" s="64">
        <v>-5.2930651711746712E-4</v>
      </c>
      <c r="J33" s="64">
        <v>-4.3448331423290298E-4</v>
      </c>
      <c r="K33" s="64">
        <v>-1.3824577061567478E-3</v>
      </c>
      <c r="L33" s="64">
        <v>2.1510449214909855E-3</v>
      </c>
      <c r="M33" s="64">
        <v>-1.5994076712477767E-4</v>
      </c>
      <c r="N33" s="64">
        <v>-8.4784174267327206E-4</v>
      </c>
      <c r="O33" s="64">
        <v>1.0951408377399829E-3</v>
      </c>
      <c r="P33" s="64">
        <v>4.6837444435343656E-4</v>
      </c>
      <c r="Q33" s="64">
        <v>-1.9281985410840585E-3</v>
      </c>
      <c r="R33" s="64">
        <v>7.587288423327454E-4</v>
      </c>
      <c r="S33" s="64">
        <v>-1.4151269525730648E-3</v>
      </c>
      <c r="T33" s="64">
        <v>-2.2313445031918455E-4</v>
      </c>
      <c r="U33" s="64">
        <v>1.1028734487330549E-3</v>
      </c>
      <c r="V33" s="64">
        <v>3.002682018937719E-5</v>
      </c>
      <c r="W33" s="64">
        <v>-5.5663652761384075E-4</v>
      </c>
      <c r="X33" s="64">
        <v>1.0744282451182752E-3</v>
      </c>
      <c r="Y33" s="64">
        <v>-1.5932189942020614E-3</v>
      </c>
      <c r="Z33" s="64">
        <v>3.1836882301128355E-5</v>
      </c>
      <c r="AA33" s="64">
        <v>7.0068958968327877E-5</v>
      </c>
      <c r="AB33" s="64">
        <v>7.0837804049750375E-4</v>
      </c>
      <c r="AC33" s="64">
        <v>-9.8530854233436216E-4</v>
      </c>
      <c r="AD33" s="64">
        <v>8.7386395850419518E-4</v>
      </c>
      <c r="AE33" s="64">
        <v>-1.1430875323825695E-4</v>
      </c>
      <c r="AF33" s="64">
        <v>6.2308011851897049E-4</v>
      </c>
      <c r="AG33" s="64">
        <v>-8.2775630689435609E-4</v>
      </c>
      <c r="AH33" s="64">
        <v>1.4531731959466221E-4</v>
      </c>
      <c r="AI33" s="64">
        <v>6.5950492090638413E-4</v>
      </c>
      <c r="AJ33" s="64">
        <v>-1.8370649693499885E-4</v>
      </c>
      <c r="AK33" s="64">
        <v>-2.1760626839459896E-3</v>
      </c>
      <c r="AL33" s="64">
        <v>2.5092378843800667E-3</v>
      </c>
      <c r="AM33" s="64">
        <v>-1.1894427911818273E-4</v>
      </c>
      <c r="AN33" s="64">
        <v>-1.6046061615606622E-3</v>
      </c>
      <c r="AO33" s="64">
        <v>1.8459236467918139E-3</v>
      </c>
      <c r="AP33" s="64">
        <v>-1.3509805162369437E-3</v>
      </c>
      <c r="AQ33" s="64">
        <v>4.375757822188131E-4</v>
      </c>
      <c r="AR33" s="64">
        <v>2.3067019034006542E-3</v>
      </c>
      <c r="AS33" s="64">
        <v>-3.2162866060255757E-3</v>
      </c>
      <c r="AT33" s="64">
        <v>2.4659234784767392E-3</v>
      </c>
      <c r="AU33" s="64">
        <v>-3.1504968386464327E-4</v>
      </c>
      <c r="AV33" s="64">
        <v>-1.6986038743297405E-3</v>
      </c>
      <c r="AW33" s="64">
        <v>6.4054963990756164E-6</v>
      </c>
      <c r="AX33" s="64">
        <v>2.7472357530045066E-4</v>
      </c>
      <c r="AY33" s="64">
        <v>4.1109963196728216E-4</v>
      </c>
      <c r="AZ33" s="64">
        <v>1.0938056512534988E-3</v>
      </c>
      <c r="BA33" s="64">
        <v>1.4286907006917371E-3</v>
      </c>
      <c r="BB33" s="64">
        <v>-1.102590524791891E-3</v>
      </c>
      <c r="BC33" s="64">
        <v>1.523491036705904E-3</v>
      </c>
      <c r="BD33" s="64">
        <v>1.3629123699754331E-3</v>
      </c>
      <c r="BE33" s="64">
        <v>-2.0446213968485782E-3</v>
      </c>
      <c r="BF33" s="64">
        <v>2.1562269226536035E-3</v>
      </c>
      <c r="BG33" s="64">
        <v>-1.2988176545397634E-3</v>
      </c>
      <c r="BH33" s="64">
        <v>-1.0168891214735742E-3</v>
      </c>
      <c r="BI33" s="64">
        <v>-1.7971713439079995E-4</v>
      </c>
      <c r="BJ33" s="64">
        <v>-9.0324492019178138E-4</v>
      </c>
      <c r="BK33" s="64">
        <v>1.1377958266651778E-3</v>
      </c>
      <c r="BL33" s="64">
        <v>1.018111491307705E-3</v>
      </c>
      <c r="BM33" s="64">
        <v>1.9800287379785342E-3</v>
      </c>
      <c r="BN33" s="64">
        <v>-8.9867607649019021E-4</v>
      </c>
      <c r="BO33" s="64">
        <v>6.1663783604326561E-4</v>
      </c>
      <c r="BP33" s="64">
        <v>-2.1305185316700115E-4</v>
      </c>
      <c r="BQ33" s="64">
        <v>-7.564967051477689E-4</v>
      </c>
      <c r="BR33" s="64">
        <v>5.9262025353001846E-5</v>
      </c>
      <c r="BS33" s="64">
        <v>-1.3342647984594391E-3</v>
      </c>
      <c r="BT33" s="64">
        <v>-3.0525742330711481E-4</v>
      </c>
      <c r="BU33" s="64">
        <v>-1.6194154181942144E-3</v>
      </c>
      <c r="BV33" s="64">
        <v>-2.7996263388200271E-3</v>
      </c>
      <c r="BW33" s="64">
        <v>8.9276889170752938E-4</v>
      </c>
      <c r="BX33" s="64">
        <v>5.8286388904282838E-4</v>
      </c>
      <c r="BY33" s="64">
        <v>3.6167340967971917E-3</v>
      </c>
      <c r="BZ33" s="64">
        <v>1.2055589786081899E-3</v>
      </c>
      <c r="CA33" s="64">
        <v>-1.3048453335172683E-3</v>
      </c>
      <c r="CB33" s="64">
        <v>-5.2314523866858753E-4</v>
      </c>
      <c r="CC33" s="64">
        <v>6.9882023168488239E-4</v>
      </c>
      <c r="CD33" s="64">
        <v>-2.509134593722373E-3</v>
      </c>
      <c r="CE33" s="64">
        <v>-1.5512619575412945E-3</v>
      </c>
      <c r="CF33" s="64">
        <v>6.7275272601485803E-4</v>
      </c>
      <c r="CG33" s="64">
        <v>-1.6146766268120283E-3</v>
      </c>
      <c r="CH33" s="64">
        <v>-2.908943507414663E-3</v>
      </c>
      <c r="CI33" s="64">
        <v>-8.8376022387381958E-4</v>
      </c>
      <c r="CJ33" s="64">
        <v>-2.6436449619328117E-3</v>
      </c>
      <c r="CK33" s="64">
        <v>8.1044943298105299E-3</v>
      </c>
      <c r="CL33" s="64">
        <v>4.4935930519980349E-3</v>
      </c>
      <c r="CM33" s="64">
        <v>-1.5922496446052481E-3</v>
      </c>
      <c r="CN33" s="64">
        <v>-4.1379617126025003E-4</v>
      </c>
      <c r="CO33" s="64">
        <v>5.0700651511270678E-4</v>
      </c>
      <c r="CP33" s="64">
        <v>-3.9703892683556896E-3</v>
      </c>
      <c r="CQ33" s="64">
        <v>6.4049444812774858E-4</v>
      </c>
      <c r="CR33" s="64">
        <v>-1.5736196911775302E-3</v>
      </c>
      <c r="CS33" s="64">
        <v>-3.568557585572063E-3</v>
      </c>
      <c r="CT33" s="64">
        <v>1.2366695376164749E-4</v>
      </c>
      <c r="CU33" s="64">
        <v>-1.9243606928011081E-3</v>
      </c>
      <c r="CV33" s="64">
        <v>-1.6968576249333234E-3</v>
      </c>
      <c r="CW33" s="64">
        <v>1.4130977320889526E-2</v>
      </c>
      <c r="CX33" s="64">
        <v>8.63146478484067E-3</v>
      </c>
      <c r="CY33" s="64">
        <v>-2.151702443775716E-3</v>
      </c>
      <c r="CZ33" s="64">
        <v>8.5746825433208329E-4</v>
      </c>
      <c r="DA33" s="64">
        <v>-5.8676395991597019E-4</v>
      </c>
      <c r="DB33" s="64">
        <v>-2.3299410431601997E-3</v>
      </c>
      <c r="DC33" s="64">
        <v>2.2175594418230027E-3</v>
      </c>
      <c r="DD33" s="64">
        <v>-2.9763558814760449E-3</v>
      </c>
      <c r="DE33" s="64">
        <v>-3.6811438597142976E-3</v>
      </c>
      <c r="DF33" s="64">
        <v>-3.1993090537347779E-3</v>
      </c>
      <c r="DG33" s="64">
        <v>2.9679833962150681E-3</v>
      </c>
      <c r="DH33" s="64">
        <v>-6.6797976003069026E-3</v>
      </c>
      <c r="DI33" s="50"/>
      <c r="DJ33" s="50"/>
      <c r="DK33" s="50"/>
      <c r="DL33" s="50"/>
      <c r="DM33" s="50"/>
      <c r="DN33" s="50"/>
      <c r="DO33" s="65">
        <v>-1.1294936698857949E-4</v>
      </c>
      <c r="DP33" s="65">
        <v>-9.4559574790542555E-5</v>
      </c>
      <c r="DQ33" s="65">
        <v>1.0118380882961908E-4</v>
      </c>
      <c r="DR33" s="65">
        <v>-8.8065818587557132E-5</v>
      </c>
      <c r="DS33" s="65">
        <v>1.0056743820818781E-4</v>
      </c>
      <c r="DT33" s="65">
        <v>-2.7650827653813437E-4</v>
      </c>
      <c r="DU33" s="65">
        <v>-2.4351075306416892E-4</v>
      </c>
      <c r="DV33" s="65">
        <v>-9.5941083229633684E-5</v>
      </c>
      <c r="DW33" s="65">
        <v>5.0947574538007245E-4</v>
      </c>
      <c r="DX33" s="65">
        <v>-1.9048188002848132E-3</v>
      </c>
    </row>
    <row r="34" spans="2:128" ht="20.25" customHeight="1" x14ac:dyDescent="0.25">
      <c r="B34" s="247" t="s">
        <v>89</v>
      </c>
      <c r="C34" s="74">
        <v>1.6221332720323112E-4</v>
      </c>
      <c r="D34" s="74">
        <v>3.4214730190385012E-5</v>
      </c>
      <c r="E34" s="74">
        <v>-2.1340544290038288E-4</v>
      </c>
      <c r="F34" s="74">
        <v>-2.649301042789709E-5</v>
      </c>
      <c r="G34" s="74">
        <v>1.896561321188539E-4</v>
      </c>
      <c r="H34" s="74">
        <v>9.9831721251275596E-5</v>
      </c>
      <c r="I34" s="74">
        <v>-2.1239037880882439E-4</v>
      </c>
      <c r="J34" s="74">
        <v>-2.3175439317069113E-5</v>
      </c>
      <c r="K34" s="74">
        <v>-3.4305005693169299E-4</v>
      </c>
      <c r="L34" s="74">
        <v>3.5193554751900002E-4</v>
      </c>
      <c r="M34" s="74">
        <v>2.257935278913159E-4</v>
      </c>
      <c r="N34" s="74">
        <v>1.5709155446574918E-4</v>
      </c>
      <c r="O34" s="74">
        <v>6.0692678737650496E-5</v>
      </c>
      <c r="P34" s="74">
        <v>8.8001980282692571E-5</v>
      </c>
      <c r="Q34" s="74">
        <v>-4.2757988443875572E-4</v>
      </c>
      <c r="R34" s="74">
        <v>1.8733207676890906E-4</v>
      </c>
      <c r="S34" s="74">
        <v>2.2398850812099802E-4</v>
      </c>
      <c r="T34" s="74">
        <v>-2.6093284179895537E-4</v>
      </c>
      <c r="U34" s="74">
        <v>4.3318152111493369E-4</v>
      </c>
      <c r="V34" s="74">
        <v>8.6563010843754284E-5</v>
      </c>
      <c r="W34" s="74">
        <v>-7.8371523345110994E-5</v>
      </c>
      <c r="X34" s="74">
        <v>1.4069194090038373E-4</v>
      </c>
      <c r="Y34" s="74">
        <v>-2.926052798297718E-4</v>
      </c>
      <c r="Z34" s="74">
        <v>-5.3931849184118974E-5</v>
      </c>
      <c r="AA34" s="74">
        <v>-5.7530654598902942E-5</v>
      </c>
      <c r="AB34" s="74">
        <v>5.24785157902663E-5</v>
      </c>
      <c r="AC34" s="74">
        <v>-2.1207751022955801E-4</v>
      </c>
      <c r="AD34" s="74">
        <v>4.040280225314774E-5</v>
      </c>
      <c r="AE34" s="74">
        <v>2.9721896101930767E-4</v>
      </c>
      <c r="AF34" s="74">
        <v>6.516124311928273E-5</v>
      </c>
      <c r="AG34" s="74">
        <v>-2.0872795713000603E-4</v>
      </c>
      <c r="AH34" s="74">
        <v>-3.3632424664142846E-4</v>
      </c>
      <c r="AI34" s="74">
        <v>2.7021546873573499E-4</v>
      </c>
      <c r="AJ34" s="74">
        <v>1.072362674339189E-4</v>
      </c>
      <c r="AK34" s="74">
        <v>-2.3898790348098053E-4</v>
      </c>
      <c r="AL34" s="74">
        <v>1.8682353779997385E-4</v>
      </c>
      <c r="AM34" s="74">
        <v>-3.9120467886233357E-5</v>
      </c>
      <c r="AN34" s="74">
        <v>-2.6302390283416965E-4</v>
      </c>
      <c r="AO34" s="74">
        <v>1.0735547313767135E-4</v>
      </c>
      <c r="AP34" s="74">
        <v>-1.6203674282522229E-4</v>
      </c>
      <c r="AQ34" s="74">
        <v>2.0332824278046502E-4</v>
      </c>
      <c r="AR34" s="74">
        <v>2.5166213459737463E-4</v>
      </c>
      <c r="AS34" s="74">
        <v>-7.5300271135780861E-5</v>
      </c>
      <c r="AT34" s="74">
        <v>3.5010123335910137E-4</v>
      </c>
      <c r="AU34" s="74">
        <v>6.9440679881127565E-5</v>
      </c>
      <c r="AV34" s="74">
        <v>-8.3142956020298975E-5</v>
      </c>
      <c r="AW34" s="74">
        <v>2.1344737693929083E-4</v>
      </c>
      <c r="AX34" s="74">
        <v>-2.9353859879499566E-4</v>
      </c>
      <c r="AY34" s="74">
        <v>-3.3939099169211229E-4</v>
      </c>
      <c r="AZ34" s="74">
        <v>1.551503480607952E-4</v>
      </c>
      <c r="BA34" s="74">
        <v>-4.7884515941742922E-4</v>
      </c>
      <c r="BB34" s="74">
        <v>1.5100232584952522E-4</v>
      </c>
      <c r="BC34" s="74">
        <v>9.2652742635634944E-4</v>
      </c>
      <c r="BD34" s="74">
        <v>5.0211466464222809E-5</v>
      </c>
      <c r="BE34" s="74">
        <v>-1.528023658770028E-4</v>
      </c>
      <c r="BF34" s="74">
        <v>2.0002626124382417E-4</v>
      </c>
      <c r="BG34" s="74">
        <v>5.5228559362241469E-5</v>
      </c>
      <c r="BH34" s="74">
        <v>2.0010614943966054E-4</v>
      </c>
      <c r="BI34" s="74">
        <v>9.2447086533109513E-5</v>
      </c>
      <c r="BJ34" s="74">
        <v>3.4515470147988836E-5</v>
      </c>
      <c r="BK34" s="74">
        <v>-3.3917753457868294E-4</v>
      </c>
      <c r="BL34" s="74">
        <v>1.0827099748755842E-4</v>
      </c>
      <c r="BM34" s="74">
        <v>-3.6714610808996628E-4</v>
      </c>
      <c r="BN34" s="74">
        <v>1.0281967901115685E-4</v>
      </c>
      <c r="BO34" s="74">
        <v>9.9856444665924471E-5</v>
      </c>
      <c r="BP34" s="74">
        <v>7.9739626822616927E-5</v>
      </c>
      <c r="BQ34" s="74">
        <v>7.3933674036519292E-5</v>
      </c>
      <c r="BR34" s="74">
        <v>2.0190108370221616E-4</v>
      </c>
      <c r="BS34" s="74">
        <v>1.6414603853975862E-4</v>
      </c>
      <c r="BT34" s="74">
        <v>3.001597791041366E-4</v>
      </c>
      <c r="BU34" s="74">
        <v>1.4684151671384704E-4</v>
      </c>
      <c r="BV34" s="74">
        <v>-7.1586561655545555E-4</v>
      </c>
      <c r="BW34" s="74">
        <v>-1.5380726245952658E-3</v>
      </c>
      <c r="BX34" s="74">
        <v>3.2451913911790697E-4</v>
      </c>
      <c r="BY34" s="74">
        <v>-2.8946452311107151E-4</v>
      </c>
      <c r="BZ34" s="74">
        <v>6.2769574856003096E-4</v>
      </c>
      <c r="CA34" s="74">
        <v>2.7645120327846051E-4</v>
      </c>
      <c r="CB34" s="74">
        <v>1.1084448976594885E-4</v>
      </c>
      <c r="CC34" s="74">
        <v>2.5216321657683949E-4</v>
      </c>
      <c r="CD34" s="74">
        <v>2.2494199098965773E-4</v>
      </c>
      <c r="CE34" s="74">
        <v>-4.1741574127729386E-5</v>
      </c>
      <c r="CF34" s="74">
        <v>8.2235199539693049E-4</v>
      </c>
      <c r="CG34" s="74">
        <v>6.5593499685112633E-4</v>
      </c>
      <c r="CH34" s="74">
        <v>-2.284460358270568E-4</v>
      </c>
      <c r="CI34" s="74">
        <v>-2.4134829420688897E-3</v>
      </c>
      <c r="CJ34" s="74">
        <v>5.4235850706185751E-4</v>
      </c>
      <c r="CK34" s="74">
        <v>-7.4197432667555407E-4</v>
      </c>
      <c r="CL34" s="74">
        <v>9.9582098085315707E-4</v>
      </c>
      <c r="CM34" s="74">
        <v>5.3331718404381334E-5</v>
      </c>
      <c r="CN34" s="74">
        <v>2.0498614736230714E-4</v>
      </c>
      <c r="CO34" s="74">
        <v>1.0866106004780995E-4</v>
      </c>
      <c r="CP34" s="74">
        <v>-1.4491505632308055E-4</v>
      </c>
      <c r="CQ34" s="74">
        <v>5.6708844347452825E-4</v>
      </c>
      <c r="CR34" s="74">
        <v>5.6813471781769209E-4</v>
      </c>
      <c r="CS34" s="74">
        <v>-6.5922791281147752E-5</v>
      </c>
      <c r="CT34" s="250">
        <v>3.3552047118612371E-4</v>
      </c>
      <c r="CU34" s="250">
        <v>-3.0651855243252202E-3</v>
      </c>
      <c r="CV34" s="250">
        <v>9.2783049681388619E-4</v>
      </c>
      <c r="CW34" s="250">
        <v>-6.2641864937584835E-4</v>
      </c>
      <c r="CX34" s="250">
        <v>1.2939232009938628E-3</v>
      </c>
      <c r="CY34" s="250">
        <v>-1.2534357175171262E-3</v>
      </c>
      <c r="CZ34" s="250">
        <v>1.0990628887543874E-3</v>
      </c>
      <c r="DA34" s="250">
        <v>-8.3163937001617949E-4</v>
      </c>
      <c r="DB34" s="250">
        <v>7.6644501149747413E-5</v>
      </c>
      <c r="DC34" s="250">
        <v>9.0144379778722694E-5</v>
      </c>
      <c r="DD34" s="250">
        <v>4.8109822634345711E-4</v>
      </c>
      <c r="DE34" s="250">
        <v>1.8124829108701057E-3</v>
      </c>
      <c r="DF34" s="250">
        <v>-7.204479330910063E-4</v>
      </c>
      <c r="DG34" s="250">
        <v>-3.8105961734811178E-3</v>
      </c>
      <c r="DH34" s="250">
        <v>-5.6029532697448037E-3</v>
      </c>
      <c r="DI34" s="50"/>
      <c r="DJ34" s="50"/>
      <c r="DK34" s="50"/>
      <c r="DL34" s="50"/>
      <c r="DM34" s="50"/>
      <c r="DN34" s="50"/>
      <c r="DO34" s="74">
        <v>3.4027704350014787E-5</v>
      </c>
      <c r="DP34" s="74">
        <v>8.4707882603840545E-6</v>
      </c>
      <c r="DQ34" s="74">
        <v>-2.9150600978633534E-6</v>
      </c>
      <c r="DR34" s="74">
        <v>2.4137042144323217E-5</v>
      </c>
      <c r="DS34" s="74">
        <v>7.5048038715053167E-5</v>
      </c>
      <c r="DT34" s="74">
        <v>-1.504966066889768E-5</v>
      </c>
      <c r="DU34" s="74">
        <v>1.015013997220926E-4</v>
      </c>
      <c r="DV34" s="74">
        <v>4.4155911931298419E-6</v>
      </c>
      <c r="DW34" s="74">
        <v>-5.4596380009819256E-5</v>
      </c>
      <c r="DX34" s="74">
        <v>-4.7118221109125891E-3</v>
      </c>
    </row>
    <row r="35" spans="2:128" x14ac:dyDescent="0.25">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mai 2026, les montants remboursés du total Soins de ville du mois de décembre 2024 ont été révisés de 0,03 % par rapport à ceux publiés le mois précédent. </v>
      </c>
      <c r="DI35" s="50"/>
      <c r="DJ35" s="50"/>
      <c r="DK35" s="50"/>
      <c r="DL35" s="50"/>
      <c r="DM35" s="50"/>
      <c r="DN35" s="50"/>
    </row>
    <row r="36" spans="2:128" x14ac:dyDescent="0.25">
      <c r="DI36" s="50"/>
      <c r="DJ36" s="50"/>
      <c r="DK36" s="50"/>
      <c r="DL36" s="50"/>
      <c r="DM36" s="50"/>
      <c r="DN36" s="50"/>
    </row>
    <row r="37" spans="2:128" x14ac:dyDescent="0.25">
      <c r="B37" s="245"/>
      <c r="DI37" s="50"/>
      <c r="DJ37" s="50"/>
      <c r="DK37" s="50"/>
      <c r="DL37" s="50"/>
      <c r="DM37" s="50"/>
      <c r="DN37" s="50"/>
    </row>
    <row r="38" spans="2:128" x14ac:dyDescent="0.25">
      <c r="B38" s="59" t="s">
        <v>1550</v>
      </c>
      <c r="DI38" s="50"/>
      <c r="DJ38" s="50"/>
      <c r="DK38" s="50"/>
      <c r="DL38" s="50"/>
      <c r="DM38" s="50"/>
      <c r="DN38" s="50"/>
    </row>
    <row r="39" spans="2:128" x14ac:dyDescent="0.25">
      <c r="DI39" s="50"/>
      <c r="DJ39" s="50"/>
      <c r="DK39" s="50"/>
      <c r="DL39" s="50"/>
      <c r="DM39" s="50"/>
      <c r="DN39" s="50"/>
    </row>
    <row r="40" spans="2:128" x14ac:dyDescent="0.25">
      <c r="DI40" s="50"/>
      <c r="DJ40" s="50"/>
      <c r="DK40" s="50"/>
      <c r="DL40" s="50"/>
      <c r="DM40" s="50"/>
      <c r="DN40" s="50"/>
    </row>
    <row r="41" spans="2:128" x14ac:dyDescent="0.25">
      <c r="DI41" s="50"/>
      <c r="DJ41" s="50"/>
      <c r="DK41" s="50"/>
      <c r="DL41" s="50"/>
      <c r="DM41" s="50"/>
      <c r="DN41" s="50"/>
    </row>
    <row r="43" spans="2:128" x14ac:dyDescent="0.25">
      <c r="B43" s="246"/>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BC75"/>
  <sheetViews>
    <sheetView showGridLines="0" showZeros="0" zoomScale="50" zoomScaleNormal="50" workbookViewId="0">
      <pane xSplit="3" ySplit="6" topLeftCell="D42" activePane="bottomRight" state="frozen"/>
      <selection sqref="A1:XFD1048576"/>
      <selection pane="topRight" sqref="A1:XFD1048576"/>
      <selection pane="bottomLeft" sqref="A1:XFD1048576"/>
      <selection pane="bottomRight" activeCell="BA48" sqref="BA48"/>
    </sheetView>
  </sheetViews>
  <sheetFormatPr baseColWidth="10" defaultColWidth="11.44140625" defaultRowHeight="13.8" x14ac:dyDescent="0.25"/>
  <cols>
    <col min="1" max="1" width="1.5546875" style="35" customWidth="1"/>
    <col min="2" max="2" width="13.33203125" style="35" customWidth="1"/>
    <col min="3" max="3" width="13.44140625" style="35" customWidth="1"/>
    <col min="4" max="4" width="12.44140625" style="35" customWidth="1"/>
    <col min="5" max="5" width="11.6640625" style="36" customWidth="1"/>
    <col min="6" max="54" width="12.6640625" style="36" customWidth="1"/>
    <col min="55" max="55" width="17" style="36" customWidth="1"/>
    <col min="56" max="56" width="17.44140625" style="35" customWidth="1"/>
    <col min="57" max="16384" width="11.44140625" style="35"/>
  </cols>
  <sheetData>
    <row r="1" spans="1:55" ht="26.25" customHeight="1" x14ac:dyDescent="0.25">
      <c r="B1" s="294" t="s">
        <v>1952</v>
      </c>
      <c r="C1" s="294"/>
      <c r="D1" s="294"/>
      <c r="E1" s="294"/>
      <c r="F1" s="294"/>
      <c r="G1" s="294"/>
      <c r="H1" s="294"/>
      <c r="I1" s="294"/>
      <c r="J1" s="294"/>
    </row>
    <row r="2" spans="1:55" ht="26.25" customHeight="1" x14ac:dyDescent="0.25">
      <c r="B2" s="294"/>
      <c r="C2" s="294"/>
      <c r="D2" s="294"/>
      <c r="E2" s="294"/>
      <c r="F2" s="294"/>
      <c r="G2" s="294"/>
      <c r="H2" s="294"/>
      <c r="I2" s="294"/>
      <c r="J2" s="294"/>
    </row>
    <row r="3" spans="1:55" ht="27.75" customHeight="1" x14ac:dyDescent="0.25">
      <c r="A3" s="47"/>
      <c r="B3" s="294"/>
      <c r="C3" s="294"/>
      <c r="D3" s="294"/>
      <c r="E3" s="294"/>
      <c r="F3" s="294"/>
      <c r="G3" s="294"/>
      <c r="H3" s="294"/>
      <c r="I3" s="294"/>
      <c r="J3" s="294"/>
    </row>
    <row r="5" spans="1:55" ht="35.25" customHeight="1" x14ac:dyDescent="0.25">
      <c r="B5" s="297" t="s">
        <v>113</v>
      </c>
      <c r="C5" s="299" t="s">
        <v>114</v>
      </c>
      <c r="D5" s="303" t="s">
        <v>1922</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5"/>
      <c r="BB5" s="301" t="s">
        <v>115</v>
      </c>
      <c r="BC5" s="295" t="s">
        <v>116</v>
      </c>
    </row>
    <row r="6" spans="1:55" ht="39.75" customHeight="1" x14ac:dyDescent="0.25">
      <c r="B6" s="298"/>
      <c r="C6" s="300"/>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233">
        <v>45962</v>
      </c>
      <c r="AV6" s="233">
        <v>45992</v>
      </c>
      <c r="AW6" s="233">
        <v>46023</v>
      </c>
      <c r="AX6" s="233">
        <v>46054</v>
      </c>
      <c r="AY6" s="233">
        <v>46082</v>
      </c>
      <c r="AZ6" s="233">
        <v>46113</v>
      </c>
      <c r="BA6" s="233">
        <v>46143</v>
      </c>
      <c r="BB6" s="302"/>
      <c r="BC6" s="296"/>
    </row>
    <row r="7" spans="1:55" x14ac:dyDescent="0.25">
      <c r="B7" s="42">
        <v>44562</v>
      </c>
      <c r="C7" s="38">
        <v>214.92952156129965</v>
      </c>
      <c r="D7" s="39">
        <v>0.39521137476671697</v>
      </c>
      <c r="E7" s="39">
        <v>0.51127929990127541</v>
      </c>
      <c r="F7" s="39">
        <v>4.8556292105928378E-2</v>
      </c>
      <c r="G7" s="39">
        <v>0.11252780070793733</v>
      </c>
      <c r="H7" s="39">
        <v>0.18649230823288576</v>
      </c>
      <c r="I7" s="39">
        <v>0.26813641249705711</v>
      </c>
      <c r="J7" s="253">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39">
        <v>-1.5276600000220242E-3</v>
      </c>
      <c r="AR7" s="39">
        <v>-1.6099999982088775E-5</v>
      </c>
      <c r="AS7" s="39">
        <v>-2.7699999999981628E-3</v>
      </c>
      <c r="AT7" s="39">
        <v>2.1608600000320166E-3</v>
      </c>
      <c r="AU7" s="39">
        <v>-1.1999999998124622E-5</v>
      </c>
      <c r="AV7" s="39">
        <v>0</v>
      </c>
      <c r="AW7" s="39">
        <v>-2.0129999995788239E-5</v>
      </c>
      <c r="AX7" s="39">
        <v>-2.0542000001455563E-4</v>
      </c>
      <c r="AY7" s="39">
        <v>9.2879999982642403E-5</v>
      </c>
      <c r="AZ7" s="39">
        <v>0</v>
      </c>
      <c r="BA7" s="39">
        <v>9.2967999998450068E-4</v>
      </c>
      <c r="BB7" s="40">
        <f t="shared" ref="BB7:BB38" si="0">SUM(D7:BA7)</f>
        <v>1.8198964387006527</v>
      </c>
      <c r="BC7" s="41">
        <f t="shared" ref="BC7:BC18" si="1">BB7/C7</f>
        <v>8.4674102723557368E-3</v>
      </c>
    </row>
    <row r="8" spans="1:55"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39">
        <v>-1.0299799999700099E-3</v>
      </c>
      <c r="AR8" s="39">
        <v>2.5799999974651655E-5</v>
      </c>
      <c r="AS8" s="39">
        <v>0</v>
      </c>
      <c r="AT8" s="39">
        <v>2.2322000003782705E-4</v>
      </c>
      <c r="AU8" s="39">
        <v>-1.6800000000216642E-3</v>
      </c>
      <c r="AV8" s="39">
        <v>0</v>
      </c>
      <c r="AW8" s="39">
        <v>-2.6840000032279931E-5</v>
      </c>
      <c r="AX8" s="39">
        <v>1.3835000004291942E-4</v>
      </c>
      <c r="AY8" s="39">
        <v>8.2720000023073226E-5</v>
      </c>
      <c r="AZ8" s="39">
        <v>0</v>
      </c>
      <c r="BA8" s="39">
        <v>0</v>
      </c>
      <c r="BB8" s="40">
        <f t="shared" si="0"/>
        <v>1.5454221695968897</v>
      </c>
      <c r="BC8" s="41">
        <f t="shared" si="1"/>
        <v>8.3023705497833351E-3</v>
      </c>
    </row>
    <row r="9" spans="1:55"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39">
        <v>-4.4647999999369858E-4</v>
      </c>
      <c r="AR9" s="39">
        <v>-2.4329999973815575E-5</v>
      </c>
      <c r="AS9" s="39">
        <v>-5.808740000020407E-3</v>
      </c>
      <c r="AT9" s="39">
        <v>4.420500000321681E-4</v>
      </c>
      <c r="AU9" s="39">
        <v>4.9759999967591284E-5</v>
      </c>
      <c r="AV9" s="39">
        <v>-2.8920000005427937E-5</v>
      </c>
      <c r="AW9" s="39">
        <v>-6.8399999690882396E-6</v>
      </c>
      <c r="AX9" s="39">
        <v>6.3929999953415972E-5</v>
      </c>
      <c r="AY9" s="39">
        <v>5.0753699999859236E-3</v>
      </c>
      <c r="AZ9" s="39">
        <v>-9.6489999975801766E-5</v>
      </c>
      <c r="BA9" s="39">
        <v>1.3079000000004726E-3</v>
      </c>
      <c r="BB9" s="40">
        <f t="shared" si="0"/>
        <v>2.0695018591756309</v>
      </c>
      <c r="BC9" s="41">
        <f t="shared" si="1"/>
        <v>9.5791207822887789E-3</v>
      </c>
    </row>
    <row r="10" spans="1:55"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39">
        <v>-1.0138899999958539E-3</v>
      </c>
      <c r="AR10" s="39">
        <v>0</v>
      </c>
      <c r="AS10" s="39">
        <v>-2.676500000006854E-3</v>
      </c>
      <c r="AT10" s="39">
        <v>4.530280000011544E-3</v>
      </c>
      <c r="AU10" s="39">
        <v>0</v>
      </c>
      <c r="AV10" s="39">
        <v>0</v>
      </c>
      <c r="AW10" s="39">
        <v>-5.8749999993779056E-5</v>
      </c>
      <c r="AX10" s="39">
        <v>5.4409999989957214E-5</v>
      </c>
      <c r="AY10" s="39">
        <v>-2.0201399999848491E-3</v>
      </c>
      <c r="AZ10" s="39">
        <v>0</v>
      </c>
      <c r="BA10" s="39">
        <v>1.9832199999711975E-3</v>
      </c>
      <c r="BB10" s="40">
        <f t="shared" si="0"/>
        <v>2.1809800799138941</v>
      </c>
      <c r="BC10" s="41">
        <f t="shared" si="1"/>
        <v>1.097721873371676E-2</v>
      </c>
    </row>
    <row r="11" spans="1:55"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39">
        <v>-8.4566000003860609E-4</v>
      </c>
      <c r="AR11" s="39">
        <v>0</v>
      </c>
      <c r="AS11" s="39">
        <v>-4.2119999960732457E-5</v>
      </c>
      <c r="AT11" s="39">
        <v>8.264699999926961E-4</v>
      </c>
      <c r="AU11" s="39">
        <v>0</v>
      </c>
      <c r="AV11" s="39">
        <v>0</v>
      </c>
      <c r="AW11" s="39">
        <v>-2.6840000003858222E-5</v>
      </c>
      <c r="AX11" s="39">
        <v>1.3529999998240783E-4</v>
      </c>
      <c r="AY11" s="39">
        <v>0</v>
      </c>
      <c r="AZ11" s="39">
        <v>-2.2999999998774001E-5</v>
      </c>
      <c r="BA11" s="39">
        <v>1.0661999999683758E-4</v>
      </c>
      <c r="BB11" s="40">
        <f t="shared" si="0"/>
        <v>1.23676923913888</v>
      </c>
      <c r="BC11" s="41">
        <f t="shared" si="1"/>
        <v>6.0595762196184221E-3</v>
      </c>
    </row>
    <row r="12" spans="1:55"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39">
        <v>1.3486000003126719E-4</v>
      </c>
      <c r="AR12" s="39">
        <v>3.2919999995328908E-5</v>
      </c>
      <c r="AS12" s="39">
        <v>4.3487999997182669E-4</v>
      </c>
      <c r="AT12" s="39">
        <v>6.7703000001984037E-4</v>
      </c>
      <c r="AU12" s="39">
        <v>0</v>
      </c>
      <c r="AV12" s="39">
        <v>-1.6799999999932425E-3</v>
      </c>
      <c r="AW12" s="39">
        <v>-3.6750000020902007E-5</v>
      </c>
      <c r="AX12" s="39">
        <v>1.6350000001352782E-4</v>
      </c>
      <c r="AY12" s="39">
        <v>0</v>
      </c>
      <c r="AZ12" s="39">
        <v>5.5098000001407854E-4</v>
      </c>
      <c r="BA12" s="39">
        <v>3.9819999983592425E-5</v>
      </c>
      <c r="BB12" s="40">
        <f t="shared" si="0"/>
        <v>0.28560208530151954</v>
      </c>
      <c r="BC12" s="41">
        <f t="shared" si="1"/>
        <v>1.3942655638636003E-3</v>
      </c>
    </row>
    <row r="13" spans="1:55"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39">
        <v>-5.687299999692641E-4</v>
      </c>
      <c r="AR13" s="39">
        <v>0</v>
      </c>
      <c r="AS13" s="39">
        <v>2.2367899999551355E-3</v>
      </c>
      <c r="AT13" s="39">
        <v>-1.2499999996862243E-5</v>
      </c>
      <c r="AU13" s="39">
        <v>-1.7173999995634404E-4</v>
      </c>
      <c r="AV13" s="39">
        <v>-8.1929999993235469E-5</v>
      </c>
      <c r="AW13" s="39">
        <v>-1.0091000001466455E-4</v>
      </c>
      <c r="AX13" s="39">
        <v>1.0843999999110565E-4</v>
      </c>
      <c r="AY13" s="39">
        <v>3.4290000002101806E-4</v>
      </c>
      <c r="AZ13" s="39">
        <v>0</v>
      </c>
      <c r="BA13" s="39">
        <v>1.6200000004573667E-5</v>
      </c>
      <c r="BB13" s="40">
        <f t="shared" si="0"/>
        <v>-0.16107449888804126</v>
      </c>
      <c r="BC13" s="41">
        <f t="shared" si="1"/>
        <v>-8.2130918061901778E-4</v>
      </c>
    </row>
    <row r="14" spans="1:55"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39">
        <v>-8.3638999998925101E-4</v>
      </c>
      <c r="AR14" s="39">
        <v>6.3860000000204309E-4</v>
      </c>
      <c r="AS14" s="39">
        <v>1.0371299999860639E-3</v>
      </c>
      <c r="AT14" s="39">
        <v>-3.399999999942338E-5</v>
      </c>
      <c r="AU14" s="39">
        <v>4.2059999998400599E-4</v>
      </c>
      <c r="AV14" s="39">
        <v>1.4994000000285723E-3</v>
      </c>
      <c r="AW14" s="39">
        <v>-4.3322400000249672E-3</v>
      </c>
      <c r="AX14" s="39">
        <v>0</v>
      </c>
      <c r="AY14" s="39">
        <v>-1.7851999996310042E-4</v>
      </c>
      <c r="AZ14" s="39">
        <v>1.3439999975162209E-5</v>
      </c>
      <c r="BA14" s="39">
        <v>3.865609999991193E-3</v>
      </c>
      <c r="BB14" s="40">
        <f t="shared" si="0"/>
        <v>5.8121776090132471E-2</v>
      </c>
      <c r="BC14" s="41">
        <f t="shared" si="1"/>
        <v>3.0884723364695671E-4</v>
      </c>
    </row>
    <row r="15" spans="1:55"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39">
        <v>-1.103079999950296E-3</v>
      </c>
      <c r="AR15" s="39">
        <v>3.3977100000015525E-3</v>
      </c>
      <c r="AS15" s="39">
        <v>5.713350000007722E-3</v>
      </c>
      <c r="AT15" s="39">
        <v>1.4699999979939093E-5</v>
      </c>
      <c r="AU15" s="39">
        <v>3.2446700000150486E-3</v>
      </c>
      <c r="AV15" s="39">
        <v>-3.4117300000104933E-3</v>
      </c>
      <c r="AW15" s="39">
        <v>-1.5565999999012092E-4</v>
      </c>
      <c r="AX15" s="39">
        <v>1.0779999996657352E-4</v>
      </c>
      <c r="AY15" s="39">
        <v>0</v>
      </c>
      <c r="AZ15" s="39">
        <v>0</v>
      </c>
      <c r="BA15" s="39">
        <v>-1.3512999998965824E-4</v>
      </c>
      <c r="BB15" s="40">
        <f t="shared" si="0"/>
        <v>-0.47658334529378976</v>
      </c>
      <c r="BC15" s="41">
        <f t="shared" si="1"/>
        <v>-2.324237574509527E-3</v>
      </c>
    </row>
    <row r="16" spans="1:55"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39">
        <v>-1.544310000014093E-3</v>
      </c>
      <c r="AR16" s="39">
        <v>0</v>
      </c>
      <c r="AS16" s="39">
        <v>3.2963599999220605E-3</v>
      </c>
      <c r="AT16" s="39">
        <v>4.839079999982232E-3</v>
      </c>
      <c r="AU16" s="39">
        <v>-2.1992400000101497E-3</v>
      </c>
      <c r="AV16" s="39">
        <v>5.9100000044054468E-5</v>
      </c>
      <c r="AW16" s="39">
        <v>-2.7487699999824144E-3</v>
      </c>
      <c r="AX16" s="39">
        <v>0</v>
      </c>
      <c r="AY16" s="39">
        <v>9.9999999747524271E-6</v>
      </c>
      <c r="AZ16" s="39">
        <v>0</v>
      </c>
      <c r="BA16" s="39">
        <v>9.1500000024780093E-5</v>
      </c>
      <c r="BB16" s="40">
        <f t="shared" si="0"/>
        <v>0.14176334735032015</v>
      </c>
      <c r="BC16" s="41">
        <f t="shared" si="1"/>
        <v>6.9211162800159466E-4</v>
      </c>
    </row>
    <row r="17" spans="2:55"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39">
        <v>2.1579999980758657E-5</v>
      </c>
      <c r="AR17" s="39">
        <v>-5.7700000013483077E-6</v>
      </c>
      <c r="AS17" s="39">
        <v>5.6180000001404551E-5</v>
      </c>
      <c r="AT17" s="39">
        <v>6.204599999932725E-4</v>
      </c>
      <c r="AU17" s="39">
        <v>1.4945999998872139E-4</v>
      </c>
      <c r="AV17" s="39">
        <v>1.1713300000337767E-3</v>
      </c>
      <c r="AW17" s="39">
        <v>-2.4204500000166718E-3</v>
      </c>
      <c r="AX17" s="39">
        <v>-5.0160000000687432E-5</v>
      </c>
      <c r="AY17" s="39">
        <v>0</v>
      </c>
      <c r="AZ17" s="39">
        <v>1.2111999998865031E-4</v>
      </c>
      <c r="BA17" s="39">
        <v>2.1391000001358407E-4</v>
      </c>
      <c r="BB17" s="40">
        <f t="shared" si="0"/>
        <v>-0.72365181829937342</v>
      </c>
      <c r="BC17" s="41">
        <f t="shared" si="1"/>
        <v>-3.5130822360044333E-3</v>
      </c>
    </row>
    <row r="18" spans="2:55" ht="14.4"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39">
        <v>-2.6097200000094745E-3</v>
      </c>
      <c r="AR18" s="39">
        <v>-1.4776000003280387E-4</v>
      </c>
      <c r="AS18" s="39">
        <v>1.195379999984425E-3</v>
      </c>
      <c r="AT18" s="39">
        <v>6.0990000000060718E-4</v>
      </c>
      <c r="AU18" s="39">
        <v>-9.3211999998743522E-4</v>
      </c>
      <c r="AV18" s="39">
        <v>-2.1418600000231436E-3</v>
      </c>
      <c r="AW18" s="39">
        <v>-1.59197999994376E-3</v>
      </c>
      <c r="AX18" s="39">
        <v>0</v>
      </c>
      <c r="AY18" s="39">
        <v>-9.6490000004223475E-5</v>
      </c>
      <c r="AZ18" s="39">
        <v>0</v>
      </c>
      <c r="BA18" s="39">
        <v>-7.1169000000281812E-4</v>
      </c>
      <c r="BB18" s="40">
        <f t="shared" si="0"/>
        <v>-1.0301003643957074</v>
      </c>
      <c r="BC18" s="41">
        <f t="shared" si="1"/>
        <v>-5.1947937761950645E-3</v>
      </c>
    </row>
    <row r="19" spans="2:55" ht="14.4" thickBot="1" x14ac:dyDescent="0.3">
      <c r="B19" s="292" t="s">
        <v>2054</v>
      </c>
      <c r="C19" s="293"/>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AQ19" si="19">SUM(AP7:AP18)</f>
        <v>-1.6576000010104508E-4</v>
      </c>
      <c r="AQ19" s="44">
        <f t="shared" si="19"/>
        <v>-1.1369459999940545E-2</v>
      </c>
      <c r="AR19" s="44">
        <f t="shared" ref="AR19:AS19" si="20">SUM(AR7:AR18)</f>
        <v>3.9010699999835197E-3</v>
      </c>
      <c r="AS19" s="44">
        <f t="shared" si="20"/>
        <v>2.6727099998424819E-3</v>
      </c>
      <c r="AT19" s="44">
        <f t="shared" ref="AT19:AU19" si="21">SUM(AT7:AT18)</f>
        <v>1.4897550000085857E-2</v>
      </c>
      <c r="AU19" s="44">
        <f t="shared" si="21"/>
        <v>-1.1306100000183505E-3</v>
      </c>
      <c r="AV19" s="44">
        <f t="shared" ref="AV19:AW19" si="22">SUM(AV7:AV18)</f>
        <v>-4.6146099999191392E-3</v>
      </c>
      <c r="AW19" s="44">
        <f t="shared" si="22"/>
        <v>-1.1526159999988295E-2</v>
      </c>
      <c r="AX19" s="44">
        <f t="shared" ref="AX19:AY19" si="23">SUM(AX7:AX18)</f>
        <v>5.1614999992466437E-4</v>
      </c>
      <c r="AY19" s="44">
        <f t="shared" si="23"/>
        <v>3.3087200000352368E-3</v>
      </c>
      <c r="AZ19" s="44">
        <f t="shared" ref="AZ19:BA19" si="24">SUM(AZ7:AZ18)</f>
        <v>5.6605000000331529E-4</v>
      </c>
      <c r="BA19" s="44">
        <f t="shared" si="24"/>
        <v>7.7076399999782552E-3</v>
      </c>
      <c r="BB19" s="45">
        <f t="shared" si="0"/>
        <v>6.9466469683910077</v>
      </c>
      <c r="BC19" s="46">
        <f>BB19/SUM(C7:C18)</f>
        <v>2.8667162841205921E-3</v>
      </c>
    </row>
    <row r="20" spans="2:55" ht="14.4"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39">
        <v>-3.7838499999622854E-3</v>
      </c>
      <c r="AR20" s="39">
        <v>1.8636900000501555E-3</v>
      </c>
      <c r="AS20" s="39">
        <v>2.1563699999660457E-3</v>
      </c>
      <c r="AT20" s="39">
        <v>-4.0769999998246931E-4</v>
      </c>
      <c r="AU20" s="39">
        <v>2.8416199999981018E-3</v>
      </c>
      <c r="AV20" s="39">
        <v>1.5299000000368324E-4</v>
      </c>
      <c r="AW20" s="39">
        <v>1.4013899999554269E-3</v>
      </c>
      <c r="AX20" s="39">
        <v>-2.7080000000978544E-4</v>
      </c>
      <c r="AY20" s="39">
        <v>-8.9149999979554195E-5</v>
      </c>
      <c r="AZ20" s="39">
        <v>-4.9999999873762135E-7</v>
      </c>
      <c r="BA20" s="39">
        <v>2.3073999997791361E-4</v>
      </c>
      <c r="BB20" s="40">
        <f t="shared" si="0"/>
        <v>-0.57096214974185955</v>
      </c>
      <c r="BC20" s="41">
        <f t="shared" ref="BC20:BC31" si="25">BB20/C20</f>
        <v>-2.671351093094184E-3</v>
      </c>
    </row>
    <row r="21" spans="2:55"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39">
        <v>-1.1039500000720182E-3</v>
      </c>
      <c r="AR21" s="39">
        <v>-8.8293000001726796E-4</v>
      </c>
      <c r="AS21" s="39">
        <v>1.4515400000050249E-3</v>
      </c>
      <c r="AT21" s="39">
        <v>1.4769200000159799E-3</v>
      </c>
      <c r="AU21" s="39">
        <v>-2.3566800000196508E-3</v>
      </c>
      <c r="AV21" s="39">
        <v>1.2000500000226566E-3</v>
      </c>
      <c r="AW21" s="39">
        <v>-2.6109699999778968E-3</v>
      </c>
      <c r="AX21" s="39">
        <v>-9.1274999999768625E-4</v>
      </c>
      <c r="AY21" s="39">
        <v>1.6861999998241117E-4</v>
      </c>
      <c r="AZ21" s="39">
        <v>-9.9999999747524271E-7</v>
      </c>
      <c r="BA21" s="39">
        <v>1.5252700000019104E-3</v>
      </c>
      <c r="BB21" s="40">
        <f t="shared" si="0"/>
        <v>-0.62370585076391194</v>
      </c>
      <c r="BC21" s="41">
        <f t="shared" si="25"/>
        <v>-3.3707634200216977E-3</v>
      </c>
    </row>
    <row r="22" spans="2:55"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39">
        <v>-5.9072999994214115E-4</v>
      </c>
      <c r="AR22" s="39">
        <v>-9.1025999998350926E-4</v>
      </c>
      <c r="AS22" s="39">
        <v>-2.6188300000455911E-3</v>
      </c>
      <c r="AT22" s="39">
        <v>1.9282900000519021E-3</v>
      </c>
      <c r="AU22" s="39">
        <v>-6.7439000000035776E-4</v>
      </c>
      <c r="AV22" s="39">
        <v>1.2212799999815616E-3</v>
      </c>
      <c r="AW22" s="39">
        <v>-2.7987499999539978E-3</v>
      </c>
      <c r="AX22" s="39">
        <v>-5.0007000004370639E-4</v>
      </c>
      <c r="AY22" s="39">
        <v>1.2810999999146588E-3</v>
      </c>
      <c r="AZ22" s="39">
        <v>-1.3669999998455751E-4</v>
      </c>
      <c r="BA22" s="39">
        <v>3.1902700000046025E-3</v>
      </c>
      <c r="BB22" s="40">
        <f t="shared" si="0"/>
        <v>-0.51976751852285474</v>
      </c>
      <c r="BC22" s="41">
        <f t="shared" si="25"/>
        <v>-2.42328422515229E-3</v>
      </c>
    </row>
    <row r="23" spans="2:55"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39">
        <v>-1.7067000000565713E-3</v>
      </c>
      <c r="AR23" s="39">
        <v>1.4461300000334631E-3</v>
      </c>
      <c r="AS23" s="39">
        <v>6.4305299999887211E-3</v>
      </c>
      <c r="AT23" s="39">
        <v>1.211209999979701E-3</v>
      </c>
      <c r="AU23" s="39">
        <v>-1.1762099999828024E-3</v>
      </c>
      <c r="AV23" s="39">
        <v>1.8134299999701398E-3</v>
      </c>
      <c r="AW23" s="39">
        <v>-1.3918199999807257E-3</v>
      </c>
      <c r="AX23" s="39">
        <v>-1.6496599999982209E-3</v>
      </c>
      <c r="AY23" s="39">
        <v>4.7511000002486981E-4</v>
      </c>
      <c r="AZ23" s="39">
        <v>1.0000000003174137E-5</v>
      </c>
      <c r="BA23" s="39">
        <v>8.6319999996931074E-4</v>
      </c>
      <c r="BB23" s="40">
        <f t="shared" si="0"/>
        <v>-1.2967832099996031</v>
      </c>
      <c r="BC23" s="41">
        <f t="shared" si="25"/>
        <v>-6.7154586221578813E-3</v>
      </c>
    </row>
    <row r="24" spans="2:55"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39">
        <v>-6.7386593954950058E-3</v>
      </c>
      <c r="AR24" s="39">
        <v>1.3038299999834635E-3</v>
      </c>
      <c r="AS24" s="39">
        <v>3.403120000001536E-3</v>
      </c>
      <c r="AT24" s="39">
        <v>3.4136199999750261E-3</v>
      </c>
      <c r="AU24" s="39">
        <v>-9.9474999998960811E-4</v>
      </c>
      <c r="AV24" s="39">
        <v>2.212420000006432E-3</v>
      </c>
      <c r="AW24" s="39">
        <v>-2.4094799999829775E-3</v>
      </c>
      <c r="AX24" s="39">
        <v>-6.0552000002189743E-4</v>
      </c>
      <c r="AY24" s="39">
        <v>-9.1500000024780093E-5</v>
      </c>
      <c r="AZ24" s="39">
        <v>-7.7839999960360728E-5</v>
      </c>
      <c r="BA24" s="39">
        <v>1.0811999999305044E-4</v>
      </c>
      <c r="BB24" s="40">
        <f t="shared" si="0"/>
        <v>-1.6662488640900506</v>
      </c>
      <c r="BC24" s="41">
        <f t="shared" si="25"/>
        <v>-8.2456865978920626E-3</v>
      </c>
    </row>
    <row r="25" spans="2:55"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39">
        <v>-6.6889732432855453E-3</v>
      </c>
      <c r="AR25" s="39">
        <v>-8.2412212761653336E-3</v>
      </c>
      <c r="AS25" s="39">
        <v>9.5534999996971237E-4</v>
      </c>
      <c r="AT25" s="39">
        <v>-1.6831900000227051E-3</v>
      </c>
      <c r="AU25" s="39">
        <v>-1.6213399999855937E-3</v>
      </c>
      <c r="AV25" s="39">
        <v>-3.1110999998418265E-4</v>
      </c>
      <c r="AW25" s="39">
        <v>-4.0086999999289219E-4</v>
      </c>
      <c r="AX25" s="39">
        <v>-1.0431700000310684E-3</v>
      </c>
      <c r="AY25" s="39">
        <v>-4.0680000012116579E-5</v>
      </c>
      <c r="AZ25" s="39">
        <v>9.5000000044365152E-6</v>
      </c>
      <c r="BA25" s="39">
        <v>-3.2808000003115012E-4</v>
      </c>
      <c r="BB25" s="40">
        <f t="shared" si="0"/>
        <v>-1.2910492112272323</v>
      </c>
      <c r="BC25" s="41">
        <f t="shared" si="25"/>
        <v>-6.2728260488181713E-3</v>
      </c>
    </row>
    <row r="26" spans="2:55"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39">
        <v>-1.2307619773736178E-2</v>
      </c>
      <c r="AR26" s="39">
        <v>2.3506259299807652E-2</v>
      </c>
      <c r="AS26" s="39">
        <v>3.0940617263212289E-2</v>
      </c>
      <c r="AT26" s="39">
        <v>1.1446730000017169E-2</v>
      </c>
      <c r="AU26" s="39">
        <v>-3.7700000001450462E-4</v>
      </c>
      <c r="AV26" s="39">
        <v>6.40367999997693E-3</v>
      </c>
      <c r="AW26" s="39">
        <v>-1.8181399999832593E-3</v>
      </c>
      <c r="AX26" s="39">
        <v>-1.0898300000121708E-3</v>
      </c>
      <c r="AY26" s="39">
        <v>-6.2560000003486493E-5</v>
      </c>
      <c r="AZ26" s="39">
        <v>-1.0012999999275962E-4</v>
      </c>
      <c r="BA26" s="39">
        <v>6.9592000002671739E-4</v>
      </c>
      <c r="BB26" s="40">
        <f t="shared" si="0"/>
        <v>1.18357708000039</v>
      </c>
      <c r="BC26" s="41">
        <f t="shared" si="25"/>
        <v>6.1011470162903756E-3</v>
      </c>
    </row>
    <row r="27" spans="2:55"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39">
        <v>8.869746196126016E-3</v>
      </c>
      <c r="AR27" s="39">
        <v>-6.6998599005501092E-3</v>
      </c>
      <c r="AS27" s="39">
        <v>-1.2146165361286876E-2</v>
      </c>
      <c r="AT27" s="39">
        <v>-3.7069105335660879E-3</v>
      </c>
      <c r="AU27" s="39">
        <v>5.8430599999610422E-3</v>
      </c>
      <c r="AV27" s="39">
        <v>3.7226000003443005E-4</v>
      </c>
      <c r="AW27" s="39">
        <v>3.6503700000594108E-3</v>
      </c>
      <c r="AX27" s="39">
        <v>-1.6880100000946641E-3</v>
      </c>
      <c r="AY27" s="39">
        <v>2.8829000001451277E-3</v>
      </c>
      <c r="AZ27" s="39">
        <v>6.5315999998460939E-4</v>
      </c>
      <c r="BA27" s="39">
        <v>1.8677600000103212E-3</v>
      </c>
      <c r="BB27" s="40">
        <f t="shared" si="0"/>
        <v>-0.86701985046295249</v>
      </c>
      <c r="BC27" s="41">
        <f t="shared" si="25"/>
        <v>-4.6225375188166749E-3</v>
      </c>
    </row>
    <row r="28" spans="2:55"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39">
        <v>-1.7555080939644085E-3</v>
      </c>
      <c r="AR28" s="39">
        <v>-6.0150213657834684E-3</v>
      </c>
      <c r="AS28" s="39">
        <v>4.0664430722188172E-3</v>
      </c>
      <c r="AT28" s="39">
        <v>9.6353054706810326E-4</v>
      </c>
      <c r="AU28" s="39">
        <v>-8.790971584488716E-3</v>
      </c>
      <c r="AV28" s="39">
        <v>1.3563100001192652E-3</v>
      </c>
      <c r="AW28" s="39">
        <v>-5.0196000012192599E-4</v>
      </c>
      <c r="AX28" s="39">
        <v>-1.3467999997374136E-4</v>
      </c>
      <c r="AY28" s="39">
        <v>2.9249000010622694E-4</v>
      </c>
      <c r="AZ28" s="39">
        <v>8.4526999998502106E-4</v>
      </c>
      <c r="BA28" s="39">
        <v>9.9482999996780563E-4</v>
      </c>
      <c r="BB28" s="40">
        <f t="shared" si="0"/>
        <v>-1.0927252635487719</v>
      </c>
      <c r="BC28" s="41">
        <f t="shared" si="25"/>
        <v>-5.4960894296102016E-3</v>
      </c>
    </row>
    <row r="29" spans="2:55"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39">
        <v>1.3224826167174797E-2</v>
      </c>
      <c r="AR29" s="39">
        <v>3.3430085407530896E-3</v>
      </c>
      <c r="AS29" s="39">
        <v>-3.8734750315256861E-3</v>
      </c>
      <c r="AT29" s="39">
        <v>1.2409738946359994E-2</v>
      </c>
      <c r="AU29" s="39">
        <v>-6.9885791077695103E-4</v>
      </c>
      <c r="AV29" s="39">
        <v>-2.9753334798101605E-3</v>
      </c>
      <c r="AW29" s="39">
        <v>2.1989900000392026E-3</v>
      </c>
      <c r="AX29" s="39">
        <v>-1.6961799999819505E-3</v>
      </c>
      <c r="AY29" s="39">
        <v>4.7329999972589576E-5</v>
      </c>
      <c r="AZ29" s="39">
        <v>3.3297000001653032E-4</v>
      </c>
      <c r="BA29" s="39">
        <v>1.2877999995453138E-4</v>
      </c>
      <c r="BB29" s="40">
        <f t="shared" si="0"/>
        <v>-1.0535423524431167</v>
      </c>
      <c r="BC29" s="41">
        <f t="shared" si="25"/>
        <v>-5.059606160641935E-3</v>
      </c>
    </row>
    <row r="30" spans="2:55"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39">
        <v>-8.1928777734674441E-4</v>
      </c>
      <c r="AR30" s="39">
        <v>1.1525943168919639E-3</v>
      </c>
      <c r="AS30" s="39">
        <v>2.263247894916276E-3</v>
      </c>
      <c r="AT30" s="39">
        <v>-1.8644144387735651E-2</v>
      </c>
      <c r="AU30" s="39">
        <v>-1.4987849075055237E-2</v>
      </c>
      <c r="AV30" s="39">
        <v>-6.4708419517955917E-4</v>
      </c>
      <c r="AW30" s="39">
        <v>-2.9460623191823743E-3</v>
      </c>
      <c r="AX30" s="39">
        <v>-2.7604999996810875E-4</v>
      </c>
      <c r="AY30" s="39">
        <v>5.2294999997570812E-4</v>
      </c>
      <c r="AZ30" s="39">
        <v>-4.219399999954021E-4</v>
      </c>
      <c r="BA30" s="39">
        <v>3.5724100000038561E-3</v>
      </c>
      <c r="BB30" s="40">
        <f t="shared" si="0"/>
        <v>-0.41179023435608997</v>
      </c>
      <c r="BC30" s="41">
        <f t="shared" si="25"/>
        <v>-1.9909933901511114E-3</v>
      </c>
    </row>
    <row r="31" spans="2:55" ht="14.4"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39">
        <v>-1.1885251446955181E-2</v>
      </c>
      <c r="AR31" s="39">
        <v>4.1208994911698937E-3</v>
      </c>
      <c r="AS31" s="39">
        <v>1.6834244358960859E-3</v>
      </c>
      <c r="AT31" s="39">
        <v>-1.0171497409544372E-2</v>
      </c>
      <c r="AU31" s="39">
        <v>-1.6388454681646181E-3</v>
      </c>
      <c r="AV31" s="39">
        <v>-2.448351940813609E-4</v>
      </c>
      <c r="AW31" s="39">
        <v>6.4295536702161371E-3</v>
      </c>
      <c r="AX31" s="39">
        <v>-4.418847351274735E-3</v>
      </c>
      <c r="AY31" s="39">
        <v>1.3271900000404457E-3</v>
      </c>
      <c r="AZ31" s="39">
        <v>2.094929999998385E-3</v>
      </c>
      <c r="BA31" s="39">
        <v>-2.4550999998496081E-4</v>
      </c>
      <c r="BB31" s="40">
        <f t="shared" si="0"/>
        <v>-0.7941446700191932</v>
      </c>
      <c r="BC31" s="41">
        <f t="shared" si="25"/>
        <v>-4.0799845566331554E-3</v>
      </c>
    </row>
    <row r="32" spans="2:55" ht="14.4" thickBot="1" x14ac:dyDescent="0.3">
      <c r="B32" s="292" t="s">
        <v>2199</v>
      </c>
      <c r="C32" s="293"/>
      <c r="D32" s="44">
        <f t="shared" ref="D32:I32" si="26">SUM(D20:D31)</f>
        <v>0</v>
      </c>
      <c r="E32" s="44">
        <f t="shared" si="26"/>
        <v>0</v>
      </c>
      <c r="F32" s="44">
        <f t="shared" si="26"/>
        <v>0</v>
      </c>
      <c r="G32" s="44">
        <f t="shared" si="26"/>
        <v>0</v>
      </c>
      <c r="H32" s="44">
        <f t="shared" si="26"/>
        <v>0</v>
      </c>
      <c r="I32" s="44">
        <f t="shared" si="26"/>
        <v>0</v>
      </c>
      <c r="J32" s="44">
        <f t="shared" ref="J32:O32" si="27">SUM(J20:J31)</f>
        <v>0</v>
      </c>
      <c r="K32" s="44">
        <f t="shared" si="27"/>
        <v>0</v>
      </c>
      <c r="L32" s="44">
        <f t="shared" si="27"/>
        <v>0</v>
      </c>
      <c r="M32" s="44">
        <f t="shared" si="27"/>
        <v>0</v>
      </c>
      <c r="N32" s="44">
        <f t="shared" si="27"/>
        <v>0</v>
      </c>
      <c r="O32" s="44">
        <f t="shared" si="27"/>
        <v>0</v>
      </c>
      <c r="P32" s="44">
        <f t="shared" ref="P32:Q32" si="28">SUM(P20:P31)</f>
        <v>-0.62417133220372989</v>
      </c>
      <c r="Q32" s="44">
        <f t="shared" si="28"/>
        <v>-0.90479744647834082</v>
      </c>
      <c r="R32" s="44">
        <f t="shared" ref="R32:S32" si="29">SUM(R20:R31)</f>
        <v>0.26920660965186016</v>
      </c>
      <c r="S32" s="44">
        <f t="shared" si="29"/>
        <v>-0.25174517186584922</v>
      </c>
      <c r="T32" s="44">
        <f t="shared" ref="T32:U32" si="30">SUM(T20:T31)</f>
        <v>-1.4836172945898625</v>
      </c>
      <c r="U32" s="44">
        <f t="shared" si="30"/>
        <v>-2.099550538862303</v>
      </c>
      <c r="V32" s="44">
        <f t="shared" ref="V32:W32" si="31">SUM(V20:V31)</f>
        <v>0.4272016425894094</v>
      </c>
      <c r="W32" s="44">
        <f t="shared" si="31"/>
        <v>-0.9028399898541295</v>
      </c>
      <c r="X32" s="44">
        <f t="shared" ref="X32:Y32" si="32">SUM(X20:X31)</f>
        <v>-0.96406153370892866</v>
      </c>
      <c r="Y32" s="44">
        <f t="shared" si="32"/>
        <v>-1.0387070477131033</v>
      </c>
      <c r="Z32" s="44">
        <f t="shared" ref="Z32:AA32" si="33">SUM(Z20:Z31)</f>
        <v>-0.15622947896946471</v>
      </c>
      <c r="AA32" s="44">
        <f t="shared" si="33"/>
        <v>-1.5839627555424158</v>
      </c>
      <c r="AB32" s="44">
        <f t="shared" ref="AB32:AC32" si="34">SUM(AB20:AB31)</f>
        <v>0.88241811342618348</v>
      </c>
      <c r="AC32" s="44">
        <f t="shared" si="34"/>
        <v>6.2353021377873574E-2</v>
      </c>
      <c r="AD32" s="44">
        <f t="shared" ref="AD32:AE32" si="35">SUM(AD20:AD31)</f>
        <v>-8.7050854757990237E-2</v>
      </c>
      <c r="AE32" s="44">
        <f t="shared" si="35"/>
        <v>0.12558991556954879</v>
      </c>
      <c r="AF32" s="44">
        <f t="shared" ref="AF32:AG32" si="36">SUM(AF20:AF31)</f>
        <v>-2.6834088065015749E-2</v>
      </c>
      <c r="AG32" s="44">
        <f t="shared" si="36"/>
        <v>1.4418346495176593E-2</v>
      </c>
      <c r="AH32" s="44">
        <f t="shared" ref="AH32:AI32" si="37">SUM(AH20:AH31)</f>
        <v>-0.16573576982176519</v>
      </c>
      <c r="AI32" s="44">
        <f t="shared" si="37"/>
        <v>-0.19779627831181301</v>
      </c>
      <c r="AJ32" s="44">
        <f t="shared" ref="AJ32:AK32" si="38">SUM(AJ20:AJ31)</f>
        <v>2.9819110994594666E-2</v>
      </c>
      <c r="AK32" s="44">
        <f t="shared" si="38"/>
        <v>-8.0388232540201443E-2</v>
      </c>
      <c r="AL32" s="44">
        <f t="shared" ref="AL32:AM32" si="39">SUM(AL20:AL31)</f>
        <v>-7.7423570103064776E-2</v>
      </c>
      <c r="AM32" s="44">
        <f t="shared" si="39"/>
        <v>-6.0513732538112208E-2</v>
      </c>
      <c r="AN32" s="44">
        <f t="shared" ref="AN32:AO32" si="40">SUM(AN20:AN31)</f>
        <v>2.0545467072878409E-2</v>
      </c>
      <c r="AO32" s="44">
        <f t="shared" si="40"/>
        <v>-9.886849650484919E-2</v>
      </c>
      <c r="AP32" s="44">
        <f t="shared" ref="AP32:AQ32" si="41">SUM(AP20:AP31)</f>
        <v>-4.603439818876609E-2</v>
      </c>
      <c r="AQ32" s="44">
        <f t="shared" si="41"/>
        <v>-2.5285957367515266E-2</v>
      </c>
      <c r="AR32" s="44">
        <f t="shared" ref="AR32:AS32" si="42">SUM(AR20:AR31)</f>
        <v>1.3987119106189994E-2</v>
      </c>
      <c r="AS32" s="44">
        <f t="shared" si="42"/>
        <v>3.4712172273316355E-2</v>
      </c>
      <c r="AT32" s="44">
        <f t="shared" ref="AT32:AU32" si="43">SUM(AT20:AT31)</f>
        <v>-1.7634028373834099E-3</v>
      </c>
      <c r="AU32" s="44">
        <f t="shared" si="43"/>
        <v>-2.4632214038518896E-2</v>
      </c>
      <c r="AV32" s="44">
        <f t="shared" ref="AV32:AW32" si="44">SUM(AV20:AV31)</f>
        <v>1.0554057131059835E-2</v>
      </c>
      <c r="AW32" s="44">
        <f t="shared" si="44"/>
        <v>-1.197748648905872E-3</v>
      </c>
      <c r="AX32" s="44">
        <f t="shared" ref="AX32:AY32" si="45">SUM(AX20:AX31)</f>
        <v>-1.4285567351407735E-2</v>
      </c>
      <c r="AY32" s="44">
        <f t="shared" si="45"/>
        <v>6.7138000001421005E-3</v>
      </c>
      <c r="AZ32" s="44">
        <f t="shared" ref="AZ32:BA32" si="46">SUM(AZ20:AZ31)</f>
        <v>3.2077200000628636E-3</v>
      </c>
      <c r="BA32" s="44">
        <f t="shared" si="46"/>
        <v>1.2603709999893908E-2</v>
      </c>
      <c r="BB32" s="45">
        <f t="shared" si="0"/>
        <v>-9.0041620951752463</v>
      </c>
      <c r="BC32" s="46">
        <f>BB32/SUM(C20:C31)</f>
        <v>-3.74498480998461E-3</v>
      </c>
    </row>
    <row r="33" spans="2:55" ht="14.4"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39">
        <v>-1.5997987418188586E-2</v>
      </c>
      <c r="AR33" s="39">
        <v>-2.042720430256395E-2</v>
      </c>
      <c r="AS33" s="39">
        <v>-8.1539326871222784E-3</v>
      </c>
      <c r="AT33" s="39">
        <v>2.0971294799068119E-2</v>
      </c>
      <c r="AU33" s="39">
        <v>6.4898171473259936E-3</v>
      </c>
      <c r="AV33" s="39">
        <v>1.5653264362413211E-2</v>
      </c>
      <c r="AW33" s="39">
        <v>-1.6495474059155413E-2</v>
      </c>
      <c r="AX33" s="39">
        <v>8.8830232439818246E-4</v>
      </c>
      <c r="AY33" s="39">
        <v>-3.0811000870187399E-2</v>
      </c>
      <c r="AZ33" s="39">
        <v>5.9694199999853481E-3</v>
      </c>
      <c r="BA33" s="39">
        <v>2.9725900000130423E-3</v>
      </c>
      <c r="BB33" s="40">
        <f t="shared" si="0"/>
        <v>2.6340022196364998E-2</v>
      </c>
      <c r="BC33" s="41">
        <f t="shared" ref="BC33:BC38" si="47">BB33/C33</f>
        <v>1.2372200394719952E-4</v>
      </c>
    </row>
    <row r="34" spans="2:55"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39">
        <v>3.6696264363058617E-3</v>
      </c>
      <c r="AR34" s="39">
        <v>2.5475699417256692E-3</v>
      </c>
      <c r="AS34" s="39">
        <v>-7.6891499944053976E-3</v>
      </c>
      <c r="AT34" s="39">
        <v>-7.832321330454306E-3</v>
      </c>
      <c r="AU34" s="39">
        <v>-4.7096543642055622E-4</v>
      </c>
      <c r="AV34" s="39">
        <v>-6.4166951292747854E-3</v>
      </c>
      <c r="AW34" s="39">
        <v>-8.321574123613118E-3</v>
      </c>
      <c r="AX34" s="39">
        <v>7.7504211281222979E-3</v>
      </c>
      <c r="AY34" s="39">
        <v>5.217451528295669E-3</v>
      </c>
      <c r="AZ34" s="39">
        <v>-6.4914571419762979E-3</v>
      </c>
      <c r="BA34" s="39">
        <v>-2.1256899999571033E-3</v>
      </c>
      <c r="BB34" s="40">
        <f t="shared" si="0"/>
        <v>7.7910815333126493E-2</v>
      </c>
      <c r="BC34" s="41">
        <f t="shared" si="47"/>
        <v>3.9811539617091621E-4</v>
      </c>
    </row>
    <row r="35" spans="2:55"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39">
        <v>2.7631472685243352E-3</v>
      </c>
      <c r="AR35" s="39">
        <v>-1.9271249917863997E-2</v>
      </c>
      <c r="AS35" s="39">
        <v>5.2884052743706889E-3</v>
      </c>
      <c r="AT35" s="39">
        <v>4.8954353953547525E-3</v>
      </c>
      <c r="AU35" s="39">
        <v>-1.8022462298006303E-3</v>
      </c>
      <c r="AV35" s="39">
        <v>-2.3895182731223485E-2</v>
      </c>
      <c r="AW35" s="39">
        <v>-6.1267487810141574E-3</v>
      </c>
      <c r="AX35" s="39">
        <v>1.8474257086609214E-4</v>
      </c>
      <c r="AY35" s="39">
        <v>-4.9193718434992206E-3</v>
      </c>
      <c r="AZ35" s="39">
        <v>5.0922669619524186E-3</v>
      </c>
      <c r="BA35" s="39">
        <v>-3.6417188504742626E-3</v>
      </c>
      <c r="BB35" s="40">
        <f t="shared" si="0"/>
        <v>0.96389969128429698</v>
      </c>
      <c r="BC35" s="41">
        <f t="shared" si="47"/>
        <v>4.7697091310389605E-3</v>
      </c>
    </row>
    <row r="36" spans="2:55"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39">
        <v>-1.7984447211745191E-3</v>
      </c>
      <c r="AR36" s="39">
        <v>1.0530540363618002E-2</v>
      </c>
      <c r="AS36" s="39">
        <v>1.3147864819444521E-2</v>
      </c>
      <c r="AT36" s="39">
        <v>2.9217239026053221E-2</v>
      </c>
      <c r="AU36" s="39">
        <v>2.007868019083503E-2</v>
      </c>
      <c r="AV36" s="39">
        <v>4.2834150556245731E-3</v>
      </c>
      <c r="AW36" s="39">
        <v>1.2999850780659017E-2</v>
      </c>
      <c r="AX36" s="39">
        <v>-2.6871861125528085E-3</v>
      </c>
      <c r="AY36" s="39">
        <v>2.89493546226538E-2</v>
      </c>
      <c r="AZ36" s="39">
        <v>-6.7392769085472537E-4</v>
      </c>
      <c r="BA36" s="39">
        <v>6.5721609903732769E-3</v>
      </c>
      <c r="BB36" s="40">
        <f t="shared" si="0"/>
        <v>1.1513567188265768</v>
      </c>
      <c r="BC36" s="41">
        <f t="shared" si="47"/>
        <v>5.729112828398969E-3</v>
      </c>
    </row>
    <row r="37" spans="2:55"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39">
        <v>2.327921695783175E-2</v>
      </c>
      <c r="AR37" s="39">
        <v>-2.4624280058560544E-3</v>
      </c>
      <c r="AS37" s="39">
        <v>3.1553643057833369E-2</v>
      </c>
      <c r="AT37" s="39">
        <v>-3.2263415381805771E-3</v>
      </c>
      <c r="AU37" s="39">
        <v>2.8410676404462265E-3</v>
      </c>
      <c r="AV37" s="39">
        <v>5.4998503560454992E-3</v>
      </c>
      <c r="AW37" s="39">
        <v>1.3451906657167001E-3</v>
      </c>
      <c r="AX37" s="39">
        <v>-3.7908853392195851E-2</v>
      </c>
      <c r="AY37" s="39">
        <v>1.7682258334275502E-2</v>
      </c>
      <c r="AZ37" s="39">
        <v>-7.0922922913609909E-3</v>
      </c>
      <c r="BA37" s="39">
        <v>-9.4451102680750409E-3</v>
      </c>
      <c r="BB37" s="40">
        <f t="shared" si="0"/>
        <v>0.92883920908408868</v>
      </c>
      <c r="BC37" s="41">
        <f t="shared" si="47"/>
        <v>4.7203888328372886E-3</v>
      </c>
    </row>
    <row r="38" spans="2:55"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39">
        <v>1.2268556202570835E-2</v>
      </c>
      <c r="AR38" s="39">
        <v>-1.245244738385054E-2</v>
      </c>
      <c r="AS38" s="39">
        <v>2.5950234207584799E-2</v>
      </c>
      <c r="AT38" s="39">
        <v>-1.4584211629738775E-2</v>
      </c>
      <c r="AU38" s="39">
        <v>-5.05185568161437E-3</v>
      </c>
      <c r="AV38" s="39">
        <v>-7.9550637121315049E-3</v>
      </c>
      <c r="AW38" s="39">
        <v>7.9008145846160005E-3</v>
      </c>
      <c r="AX38" s="39">
        <v>-1.8354280209280205E-2</v>
      </c>
      <c r="AY38" s="39">
        <v>-1.7147269779229646E-3</v>
      </c>
      <c r="AZ38" s="39">
        <v>-9.0217057025085978E-3</v>
      </c>
      <c r="BA38" s="39">
        <v>2.4870318866021535E-3</v>
      </c>
      <c r="BB38" s="40">
        <f t="shared" si="0"/>
        <v>3.0210295197775849E-2</v>
      </c>
      <c r="BC38" s="41">
        <f t="shared" si="47"/>
        <v>1.5720034472368035E-4</v>
      </c>
    </row>
    <row r="39" spans="2:55"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39">
        <v>2.7929603782212098E-2</v>
      </c>
      <c r="AR39" s="39">
        <v>1.1680141899120144E-2</v>
      </c>
      <c r="AS39" s="39">
        <v>4.9851423259184457E-2</v>
      </c>
      <c r="AT39" s="39">
        <v>-4.8068083904411196E-3</v>
      </c>
      <c r="AU39" s="39">
        <v>-3.3801206551459018E-2</v>
      </c>
      <c r="AV39" s="39">
        <v>1.6018831155349744E-2</v>
      </c>
      <c r="AW39" s="39">
        <v>-2.3801227270155323E-2</v>
      </c>
      <c r="AX39" s="39">
        <v>-3.2479866039722083E-2</v>
      </c>
      <c r="AY39" s="39">
        <v>-1.57722883230349E-2</v>
      </c>
      <c r="AZ39" s="39">
        <v>-1.0351839611502101E-2</v>
      </c>
      <c r="BA39" s="39">
        <v>-2.401475350865212E-3</v>
      </c>
      <c r="BB39" s="40">
        <f t="shared" ref="BB39:BB70" si="48">SUM(D39:BA39)</f>
        <v>-1.5650863538581916</v>
      </c>
      <c r="BC39" s="41">
        <f t="shared" ref="BC39" si="49">BB39/C39</f>
        <v>-7.6460677332845272E-3</v>
      </c>
    </row>
    <row r="40" spans="2:55"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39">
        <v>2.0660587898305494E-2</v>
      </c>
      <c r="AR40" s="39">
        <v>4.3661267754146138E-2</v>
      </c>
      <c r="AS40" s="39">
        <v>1.6183997223720326E-2</v>
      </c>
      <c r="AT40" s="39">
        <v>1.2638515451925514E-2</v>
      </c>
      <c r="AU40" s="39">
        <v>5.1202448660205846E-3</v>
      </c>
      <c r="AV40" s="39">
        <v>7.1719475823783796E-3</v>
      </c>
      <c r="AW40" s="39">
        <v>5.8788252683825704E-3</v>
      </c>
      <c r="AX40" s="39">
        <v>1.9472934078464732E-2</v>
      </c>
      <c r="AY40" s="39">
        <v>-3.063131229055216E-3</v>
      </c>
      <c r="AZ40" s="39">
        <v>-5.8866538643655986E-3</v>
      </c>
      <c r="BA40" s="39">
        <v>-1.2098655379077172E-2</v>
      </c>
      <c r="BB40" s="40">
        <f t="shared" si="48"/>
        <v>3.017559169273909E-2</v>
      </c>
      <c r="BC40" s="41">
        <f t="shared" ref="BC40" si="50">BB40/C40</f>
        <v>1.6552355982717154E-4</v>
      </c>
    </row>
    <row r="41" spans="2:55"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39">
        <v>7.8579529190676567E-3</v>
      </c>
      <c r="AR41" s="39">
        <v>5.6750920392317994E-2</v>
      </c>
      <c r="AS41" s="39">
        <v>6.3976050777910132E-2</v>
      </c>
      <c r="AT41" s="39">
        <v>1.6773006754164044E-2</v>
      </c>
      <c r="AU41" s="39">
        <v>1.1078049722044625E-2</v>
      </c>
      <c r="AV41" s="39">
        <v>1.1516251326156635E-2</v>
      </c>
      <c r="AW41" s="39">
        <v>-5.1933929810843438E-3</v>
      </c>
      <c r="AX41" s="39">
        <v>-6.1593548209373239E-3</v>
      </c>
      <c r="AY41" s="39">
        <v>1.8321069345006435E-4</v>
      </c>
      <c r="AZ41" s="39">
        <v>-3.1441237112346698E-2</v>
      </c>
      <c r="BA41" s="39">
        <v>8.0341470830944672E-3</v>
      </c>
      <c r="BB41" s="40">
        <f t="shared" si="48"/>
        <v>-0.15447254748454498</v>
      </c>
      <c r="BC41" s="41">
        <f t="shared" ref="BC41" si="51">BB41/C41</f>
        <v>-7.8767211116709767E-4</v>
      </c>
    </row>
    <row r="42" spans="2:55"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39">
        <v>3.5816850374544629E-2</v>
      </c>
      <c r="AR42" s="39">
        <v>9.5455996693658562E-3</v>
      </c>
      <c r="AS42" s="39">
        <v>5.0637223652955754E-2</v>
      </c>
      <c r="AT42" s="39">
        <v>5.356984846270052E-2</v>
      </c>
      <c r="AU42" s="39">
        <v>2.7101601119881025E-2</v>
      </c>
      <c r="AV42" s="39">
        <v>3.6275563858026771E-2</v>
      </c>
      <c r="AW42" s="39">
        <v>1.7560729775624395E-2</v>
      </c>
      <c r="AX42" s="39">
        <v>-3.2805447920054576E-3</v>
      </c>
      <c r="AY42" s="39">
        <v>-1.9931820079364115E-3</v>
      </c>
      <c r="AZ42" s="39">
        <v>-6.134170951725082E-3</v>
      </c>
      <c r="BA42" s="39">
        <v>-1.5276408047100176E-3</v>
      </c>
      <c r="BB42" s="40">
        <f t="shared" si="48"/>
        <v>-0.18117391570834229</v>
      </c>
      <c r="BC42" s="41">
        <f t="shared" ref="BC42:BC43" si="52">BB42/C42</f>
        <v>-8.587315006310498E-4</v>
      </c>
    </row>
    <row r="43" spans="2:55"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39">
        <v>-4.0429484279428607E-2</v>
      </c>
      <c r="AR43" s="39">
        <v>1.9922104670996532E-2</v>
      </c>
      <c r="AS43" s="39">
        <v>7.1087757105487981E-2</v>
      </c>
      <c r="AT43" s="39">
        <v>3.6762198142156421E-2</v>
      </c>
      <c r="AU43" s="39">
        <v>6.9614488255638207E-3</v>
      </c>
      <c r="AV43" s="39">
        <v>3.3334901188027288E-2</v>
      </c>
      <c r="AW43" s="39">
        <v>-3.8791051039765989E-3</v>
      </c>
      <c r="AX43" s="39">
        <v>1.1096237282572474E-2</v>
      </c>
      <c r="AY43" s="39">
        <v>-9.173536701609919E-3</v>
      </c>
      <c r="AZ43" s="39">
        <v>-8.5234595453584916E-3</v>
      </c>
      <c r="BA43" s="39">
        <v>6.1222125495987711E-3</v>
      </c>
      <c r="BB43" s="40">
        <f t="shared" si="48"/>
        <v>-0.30363138607697238</v>
      </c>
      <c r="BC43" s="41">
        <f t="shared" si="52"/>
        <v>-1.5329682203165291E-3</v>
      </c>
    </row>
    <row r="44" spans="2:55" ht="14.4"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39">
        <v>-3.7475978829490941E-3</v>
      </c>
      <c r="AR44" s="39">
        <v>5.4637070784394837E-2</v>
      </c>
      <c r="AS44" s="39">
        <v>4.4297480004985346E-2</v>
      </c>
      <c r="AT44" s="39">
        <v>5.9671502138485266E-2</v>
      </c>
      <c r="AU44" s="39">
        <v>3.7542772831301363E-2</v>
      </c>
      <c r="AV44" s="39">
        <v>9.9935301919714448E-2</v>
      </c>
      <c r="AW44" s="39">
        <v>-7.3859237036799641E-4</v>
      </c>
      <c r="AX44" s="39">
        <v>2.7053990645129034E-2</v>
      </c>
      <c r="AY44" s="39">
        <v>1.4452299505421706E-2</v>
      </c>
      <c r="AZ44" s="39">
        <v>-1.0752241388701123E-2</v>
      </c>
      <c r="BA44" s="39">
        <v>-5.9652232972666752E-3</v>
      </c>
      <c r="BB44" s="40">
        <f t="shared" si="48"/>
        <v>0.44751638778350866</v>
      </c>
      <c r="BC44" s="41">
        <f t="shared" ref="BC44" si="53">BB44/C44</f>
        <v>2.3118225477588117E-3</v>
      </c>
    </row>
    <row r="45" spans="2:55" ht="14.4" thickBot="1" x14ac:dyDescent="0.3">
      <c r="B45" s="292" t="s">
        <v>2324</v>
      </c>
      <c r="C45" s="293"/>
      <c r="D45" s="44">
        <f t="shared" ref="D45:I45" si="54">SUM(D33:D44)</f>
        <v>0</v>
      </c>
      <c r="E45" s="44">
        <f t="shared" si="54"/>
        <v>0</v>
      </c>
      <c r="F45" s="44">
        <f t="shared" si="54"/>
        <v>0</v>
      </c>
      <c r="G45" s="44">
        <f t="shared" si="54"/>
        <v>0</v>
      </c>
      <c r="H45" s="44">
        <f t="shared" si="54"/>
        <v>0</v>
      </c>
      <c r="I45" s="44">
        <f t="shared" si="54"/>
        <v>0</v>
      </c>
      <c r="J45" s="44">
        <f t="shared" ref="J45:AB45" si="55">SUM(J33:J44)</f>
        <v>0</v>
      </c>
      <c r="K45" s="44">
        <f t="shared" si="55"/>
        <v>0</v>
      </c>
      <c r="L45" s="44">
        <f t="shared" si="55"/>
        <v>0</v>
      </c>
      <c r="M45" s="44">
        <f t="shared" si="55"/>
        <v>0</v>
      </c>
      <c r="N45" s="44">
        <f t="shared" si="55"/>
        <v>0</v>
      </c>
      <c r="O45" s="44">
        <f t="shared" si="55"/>
        <v>0</v>
      </c>
      <c r="P45" s="44">
        <f t="shared" si="55"/>
        <v>0</v>
      </c>
      <c r="Q45" s="44">
        <f t="shared" si="55"/>
        <v>0</v>
      </c>
      <c r="R45" s="44">
        <f t="shared" si="55"/>
        <v>0</v>
      </c>
      <c r="S45" s="44">
        <f t="shared" si="55"/>
        <v>0</v>
      </c>
      <c r="T45" s="44">
        <f t="shared" si="55"/>
        <v>0</v>
      </c>
      <c r="U45" s="44">
        <f t="shared" si="55"/>
        <v>0</v>
      </c>
      <c r="V45" s="44">
        <f t="shared" si="55"/>
        <v>0</v>
      </c>
      <c r="W45" s="44">
        <f t="shared" si="55"/>
        <v>0</v>
      </c>
      <c r="X45" s="44">
        <f t="shared" si="55"/>
        <v>0</v>
      </c>
      <c r="Y45" s="44">
        <f t="shared" si="55"/>
        <v>0</v>
      </c>
      <c r="Z45" s="44">
        <f t="shared" si="55"/>
        <v>0</v>
      </c>
      <c r="AA45" s="44">
        <f t="shared" si="55"/>
        <v>0</v>
      </c>
      <c r="AB45" s="44">
        <f t="shared" si="55"/>
        <v>0.26118011458041224</v>
      </c>
      <c r="AC45" s="44">
        <f t="shared" ref="AC45:AD45" si="56">SUM(AC33:AC44)</f>
        <v>-0.17834266542956811</v>
      </c>
      <c r="AD45" s="44">
        <f t="shared" si="56"/>
        <v>0.5238429191384455</v>
      </c>
      <c r="AE45" s="44">
        <f t="shared" ref="AE45:AF45" si="57">SUM(AE33:AE44)</f>
        <v>1.4454407586478908</v>
      </c>
      <c r="AF45" s="44">
        <f t="shared" si="57"/>
        <v>0.20637998372913557</v>
      </c>
      <c r="AG45" s="44">
        <f t="shared" ref="AG45:AH45" si="58">SUM(AG33:AG44)</f>
        <v>3.7536321039510767E-4</v>
      </c>
      <c r="AH45" s="44">
        <f t="shared" si="58"/>
        <v>-0.73004971023885901</v>
      </c>
      <c r="AI45" s="44">
        <f t="shared" ref="AI45:AJ45" si="59">SUM(AI33:AI44)</f>
        <v>-0.64386690558205828</v>
      </c>
      <c r="AJ45" s="44">
        <f t="shared" si="59"/>
        <v>-0.24586980503340783</v>
      </c>
      <c r="AK45" s="44">
        <f t="shared" ref="AK45:AL45" si="60">SUM(AK33:AK44)</f>
        <v>-0.34567459138011714</v>
      </c>
      <c r="AL45" s="44">
        <f t="shared" si="60"/>
        <v>-0.53087147018069913</v>
      </c>
      <c r="AM45" s="44">
        <f t="shared" ref="AM45:AN45" si="61">SUM(AM33:AM44)</f>
        <v>0.83079937956802041</v>
      </c>
      <c r="AN45" s="44">
        <f t="shared" si="61"/>
        <v>-0.12291752189136673</v>
      </c>
      <c r="AO45" s="44">
        <f t="shared" ref="AO45:AP45" si="62">SUM(AO33:AO44)</f>
        <v>-2.5623568557818999E-2</v>
      </c>
      <c r="AP45" s="44">
        <f t="shared" si="62"/>
        <v>0.10303968062873992</v>
      </c>
      <c r="AQ45" s="44">
        <f t="shared" ref="AQ45:AR45" si="63">SUM(AQ33:AQ44)</f>
        <v>7.2272027537621852E-2</v>
      </c>
      <c r="AR45" s="44">
        <f t="shared" si="63"/>
        <v>0.15466188586555063</v>
      </c>
      <c r="AS45" s="44">
        <f t="shared" ref="AS45:AT45" si="64">SUM(AS33:AS44)</f>
        <v>0.3561309967019497</v>
      </c>
      <c r="AT45" s="44">
        <f t="shared" si="64"/>
        <v>0.20404935728109308</v>
      </c>
      <c r="AU45" s="44">
        <f t="shared" ref="AU45:AV45" si="65">SUM(AU33:AU44)</f>
        <v>7.6087408444124094E-2</v>
      </c>
      <c r="AV45" s="44">
        <f t="shared" si="65"/>
        <v>0.19142238523110677</v>
      </c>
      <c r="AW45" s="44">
        <f t="shared" ref="AW45:AX45" si="66">SUM(AW33:AW44)</f>
        <v>-1.8870703614368267E-2</v>
      </c>
      <c r="AX45" s="44">
        <f t="shared" si="66"/>
        <v>-3.4423457337140917E-2</v>
      </c>
      <c r="AY45" s="44">
        <f t="shared" ref="AY45:AZ45" si="67">SUM(AY33:AY44)</f>
        <v>-9.6266326914928868E-4</v>
      </c>
      <c r="AZ45" s="44">
        <f t="shared" si="67"/>
        <v>-8.5307298338761939E-2</v>
      </c>
      <c r="BA45" s="44">
        <f t="shared" ref="BA45" si="68">SUM(BA33:BA44)</f>
        <v>-1.1017371440743773E-2</v>
      </c>
      <c r="BB45" s="45">
        <f t="shared" si="48"/>
        <v>1.4518845282704262</v>
      </c>
      <c r="BC45" s="46">
        <f>BB45/SUM(C33:C44)</f>
        <v>6.0841727958406444E-4</v>
      </c>
    </row>
    <row r="46" spans="2:55" s="256" customFormat="1" ht="14.4"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39">
        <v>-0.11252466431520247</v>
      </c>
      <c r="AR46" s="39">
        <v>9.3754163773951404E-3</v>
      </c>
      <c r="AS46" s="39">
        <v>5.6998037388893863E-2</v>
      </c>
      <c r="AT46" s="39">
        <v>0.17098552520255339</v>
      </c>
      <c r="AU46" s="39">
        <v>-5.4939513586447219E-2</v>
      </c>
      <c r="AV46" s="39">
        <v>0.11285687456523874</v>
      </c>
      <c r="AW46" s="39">
        <v>3.4959880296469237E-2</v>
      </c>
      <c r="AX46" s="39">
        <v>3.1649214832242478E-2</v>
      </c>
      <c r="AY46" s="39">
        <v>1.8063689101126101E-2</v>
      </c>
      <c r="AZ46" s="39">
        <v>-2.1677800524713575E-2</v>
      </c>
      <c r="BA46" s="39">
        <v>1.8025546271360327E-2</v>
      </c>
      <c r="BB46" s="40">
        <f t="shared" si="48"/>
        <v>-0.38488349720162773</v>
      </c>
      <c r="BC46" s="41">
        <f t="shared" ref="BC46" si="69">BB46/C46</f>
        <v>-1.8061807097605367E-3</v>
      </c>
    </row>
    <row r="47" spans="2:55" s="256" customFormat="1"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39">
        <v>-0.23489918661348952</v>
      </c>
      <c r="AR47" s="39">
        <v>-3.8098604140060388E-2</v>
      </c>
      <c r="AS47" s="39">
        <v>2.8008096897082169E-2</v>
      </c>
      <c r="AT47" s="39">
        <v>5.1886630475905804E-2</v>
      </c>
      <c r="AU47" s="39">
        <v>-2.140067979843252E-2</v>
      </c>
      <c r="AV47" s="39">
        <v>4.9526129329251489E-2</v>
      </c>
      <c r="AW47" s="39">
        <v>3.9412690248894933E-2</v>
      </c>
      <c r="AX47" s="39">
        <v>3.6698845457749485E-2</v>
      </c>
      <c r="AY47" s="39">
        <v>-4.4619248245965082E-3</v>
      </c>
      <c r="AZ47" s="39">
        <v>-1.2600686735908084E-2</v>
      </c>
      <c r="BA47" s="39">
        <v>-9.3002108199868871E-3</v>
      </c>
      <c r="BB47" s="40">
        <f t="shared" si="48"/>
        <v>-5.5053620011221938E-2</v>
      </c>
      <c r="BC47" s="41">
        <f t="shared" ref="BC47" si="70">BB47/C47</f>
        <v>-2.9506873302570573E-4</v>
      </c>
    </row>
    <row r="48" spans="2:55" s="256" customFormat="1"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39">
        <v>-0.66153681460355074</v>
      </c>
      <c r="AR48" s="39">
        <v>-0.10707447322135977</v>
      </c>
      <c r="AS48" s="39">
        <v>-2.151403277585473E-2</v>
      </c>
      <c r="AT48" s="39">
        <v>7.4724543352033379E-2</v>
      </c>
      <c r="AU48" s="39">
        <v>-1.0338344524939203E-2</v>
      </c>
      <c r="AV48" s="39">
        <v>9.3800880735841474E-3</v>
      </c>
      <c r="AW48" s="39">
        <v>2.3575400474243224E-2</v>
      </c>
      <c r="AX48" s="39">
        <v>5.6445169414530483E-2</v>
      </c>
      <c r="AY48" s="39">
        <v>2.2933510056958539E-2</v>
      </c>
      <c r="AZ48" s="39">
        <v>-1.2989463281314784E-2</v>
      </c>
      <c r="BA48" s="39">
        <v>-5.4803707850510364E-3</v>
      </c>
      <c r="BB48" s="40">
        <f t="shared" si="48"/>
        <v>-2.2970754508239963</v>
      </c>
      <c r="BC48" s="41">
        <f t="shared" ref="BC48" si="71">BB48/C48</f>
        <v>-1.118270244767483E-2</v>
      </c>
    </row>
    <row r="49" spans="2:55" s="256" customFormat="1"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-0.37215643610960569</v>
      </c>
      <c r="AR49" s="39">
        <v>2.117435199423312E-2</v>
      </c>
      <c r="AS49" s="39">
        <v>0.13134884458222018</v>
      </c>
      <c r="AT49" s="39">
        <v>0.17622487318104163</v>
      </c>
      <c r="AU49" s="39">
        <v>5.7810143878498366E-3</v>
      </c>
      <c r="AV49" s="39">
        <v>8.7517647138042776E-2</v>
      </c>
      <c r="AW49" s="39">
        <v>5.0059761702669903E-2</v>
      </c>
      <c r="AX49" s="39">
        <v>5.1092616331516183E-2</v>
      </c>
      <c r="AY49" s="39">
        <v>3.0081258998023941E-2</v>
      </c>
      <c r="AZ49" s="39">
        <v>4.4516829683658443E-2</v>
      </c>
      <c r="BA49" s="39">
        <v>3.944014069440982E-2</v>
      </c>
      <c r="BB49" s="40">
        <f t="shared" si="48"/>
        <v>0.26508090258406014</v>
      </c>
      <c r="BC49" s="41">
        <f t="shared" ref="BC49" si="72">BB49/C49</f>
        <v>1.2883682162175281E-3</v>
      </c>
    </row>
    <row r="50" spans="2:55" x14ac:dyDescent="0.25">
      <c r="B50" s="42">
        <v>45778</v>
      </c>
      <c r="C50" s="38">
        <v>197.53835064249611</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-9.0775866606975342E-2</v>
      </c>
      <c r="AS50" s="39">
        <v>-1.4797477448922791E-2</v>
      </c>
      <c r="AT50" s="39">
        <v>-2.4655575388266016E-2</v>
      </c>
      <c r="AU50" s="39">
        <v>-2.1661798311384928E-2</v>
      </c>
      <c r="AV50" s="39">
        <v>3.5638443196063463E-2</v>
      </c>
      <c r="AW50" s="39">
        <v>-1.6539922322834855E-2</v>
      </c>
      <c r="AX50" s="39">
        <v>5.215760768464861E-3</v>
      </c>
      <c r="AY50" s="39">
        <v>3.1686347296385975E-2</v>
      </c>
      <c r="AZ50" s="39">
        <v>-1.5536488040623908E-2</v>
      </c>
      <c r="BA50" s="39">
        <v>3.2360012790491055E-3</v>
      </c>
      <c r="BB50" s="40">
        <f t="shared" si="48"/>
        <v>-0.10819057557904443</v>
      </c>
      <c r="BC50" s="41">
        <f t="shared" ref="BC50" si="73">BB50/C50</f>
        <v>-5.476940311952244E-4</v>
      </c>
    </row>
    <row r="51" spans="2:55" x14ac:dyDescent="0.25">
      <c r="B51" s="42">
        <v>45809</v>
      </c>
      <c r="C51" s="38">
        <v>198.70117107253813</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1.0890181556021616E-2</v>
      </c>
      <c r="AT51" s="39">
        <v>2.6552908718798562E-2</v>
      </c>
      <c r="AU51" s="39">
        <v>-3.9187413666269322E-2</v>
      </c>
      <c r="AV51" s="39">
        <v>-1.3841434854384715E-3</v>
      </c>
      <c r="AW51" s="39">
        <v>-4.633262149010875E-2</v>
      </c>
      <c r="AX51" s="39">
        <v>-1.5626601541015361E-2</v>
      </c>
      <c r="AY51" s="39">
        <v>-3.3921723245043722E-2</v>
      </c>
      <c r="AZ51" s="39">
        <v>-1.375764519769973E-2</v>
      </c>
      <c r="BA51" s="39">
        <v>3.0661232651198134E-2</v>
      </c>
      <c r="BB51" s="40">
        <f t="shared" si="48"/>
        <v>-8.2105825699557045E-2</v>
      </c>
      <c r="BC51" s="41">
        <f t="shared" ref="BC51" si="74">BB51/C51</f>
        <v>-4.1321259082858336E-4</v>
      </c>
    </row>
    <row r="52" spans="2:55" x14ac:dyDescent="0.25">
      <c r="B52" s="42">
        <v>45839</v>
      </c>
      <c r="C52" s="38">
        <v>204.80772599079486</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-5.0659685162145252E-2</v>
      </c>
      <c r="AU52" s="39">
        <v>-0.10684025807901776</v>
      </c>
      <c r="AV52" s="39">
        <v>7.6668210951623905E-2</v>
      </c>
      <c r="AW52" s="39">
        <v>-3.254431675924252E-2</v>
      </c>
      <c r="AX52" s="39">
        <v>5.4604509971852622E-2</v>
      </c>
      <c r="AY52" s="39">
        <v>-3.7894095197884781E-2</v>
      </c>
      <c r="AZ52" s="39">
        <v>-2.6550690354781636E-2</v>
      </c>
      <c r="BA52" s="39">
        <v>1.6005263655586077E-2</v>
      </c>
      <c r="BB52" s="40">
        <f t="shared" si="48"/>
        <v>-0.10721106097400934</v>
      </c>
      <c r="BC52" s="41">
        <f t="shared" ref="BC52" si="75">BB52/C52</f>
        <v>-5.2347176091798397E-4</v>
      </c>
    </row>
    <row r="53" spans="2:55" x14ac:dyDescent="0.25">
      <c r="B53" s="42">
        <v>45870</v>
      </c>
      <c r="C53" s="38">
        <v>178.77978798480197</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39">
        <v>0</v>
      </c>
      <c r="AR53" s="39">
        <v>0</v>
      </c>
      <c r="AS53" s="39">
        <v>0</v>
      </c>
      <c r="AT53" s="39">
        <v>0</v>
      </c>
      <c r="AU53" s="39">
        <v>-0.30193096431108302</v>
      </c>
      <c r="AV53" s="39">
        <v>7.8753944252440533E-2</v>
      </c>
      <c r="AW53" s="39">
        <v>-0.11678111712109285</v>
      </c>
      <c r="AX53" s="39">
        <v>8.0774134237088902E-2</v>
      </c>
      <c r="AY53" s="39">
        <v>6.6740439815134778E-2</v>
      </c>
      <c r="AZ53" s="39">
        <v>-8.6028647159537286E-3</v>
      </c>
      <c r="BA53" s="39">
        <v>1.4537046383736651E-2</v>
      </c>
      <c r="BB53" s="40">
        <f t="shared" si="48"/>
        <v>-0.18650938145972873</v>
      </c>
      <c r="BC53" s="41">
        <f t="shared" ref="BC53" si="76">BB53/C53</f>
        <v>-1.0432352759898332E-3</v>
      </c>
    </row>
    <row r="54" spans="2:55" x14ac:dyDescent="0.25">
      <c r="B54" s="42">
        <v>45901</v>
      </c>
      <c r="C54" s="38">
        <v>205.15309483001667</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-7.7759328799089644E-2</v>
      </c>
      <c r="AW54" s="39">
        <v>-7.9154444966263782E-2</v>
      </c>
      <c r="AX54" s="39">
        <v>-3.6439821480087176E-2</v>
      </c>
      <c r="AY54" s="39">
        <v>1.6764645378657406E-2</v>
      </c>
      <c r="AZ54" s="39">
        <v>-4.4781594977024497E-2</v>
      </c>
      <c r="BA54" s="39">
        <v>-2.4509895829964989E-2</v>
      </c>
      <c r="BB54" s="40">
        <f t="shared" si="48"/>
        <v>-0.24588044067377268</v>
      </c>
      <c r="BC54" s="41">
        <f t="shared" ref="BC54" si="77">BB54/C54</f>
        <v>-1.1985217228991909E-3</v>
      </c>
    </row>
    <row r="55" spans="2:55" x14ac:dyDescent="0.25">
      <c r="B55" s="42">
        <v>45931</v>
      </c>
      <c r="C55" s="38">
        <v>212.9527730419918</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39">
        <v>-0.43809238613766865</v>
      </c>
      <c r="AX55" s="39">
        <v>2.5341113182861363E-2</v>
      </c>
      <c r="AY55" s="39">
        <v>-5.072343185202044E-2</v>
      </c>
      <c r="AZ55" s="39">
        <v>-6.0495708316921082E-3</v>
      </c>
      <c r="BA55" s="39">
        <v>-2.7886295870956701E-2</v>
      </c>
      <c r="BB55" s="40">
        <f t="shared" si="48"/>
        <v>-0.49741057150947654</v>
      </c>
      <c r="BC55" s="41">
        <f t="shared" ref="BC55" si="78">BB55/C55</f>
        <v>-2.335778794537665E-3</v>
      </c>
    </row>
    <row r="56" spans="2:55" x14ac:dyDescent="0.25">
      <c r="B56" s="42">
        <v>45962</v>
      </c>
      <c r="C56" s="38">
        <v>197.66512687220549</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39">
        <v>0</v>
      </c>
      <c r="AR56" s="39">
        <v>0</v>
      </c>
      <c r="AS56" s="39">
        <v>0</v>
      </c>
      <c r="AT56" s="39">
        <v>0</v>
      </c>
      <c r="AU56" s="39">
        <v>0</v>
      </c>
      <c r="AV56" s="39">
        <v>0</v>
      </c>
      <c r="AW56" s="39">
        <v>0</v>
      </c>
      <c r="AX56" s="39">
        <v>0.21711053566332339</v>
      </c>
      <c r="AY56" s="39">
        <v>0.14653541850998408</v>
      </c>
      <c r="AZ56" s="39">
        <v>-1.1749611022935369E-2</v>
      </c>
      <c r="BA56" s="39">
        <v>-3.6506351792951364E-2</v>
      </c>
      <c r="BB56" s="40">
        <f t="shared" si="48"/>
        <v>0.31538999135742074</v>
      </c>
      <c r="BC56" s="41">
        <f t="shared" ref="BC56" si="79">BB56/C56</f>
        <v>1.5955773097058581E-3</v>
      </c>
    </row>
    <row r="57" spans="2:55" ht="14.4" thickBot="1" x14ac:dyDescent="0.3">
      <c r="B57" s="43">
        <v>45992</v>
      </c>
      <c r="C57" s="38">
        <v>200.25555926347883</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39">
        <v>0</v>
      </c>
      <c r="AX57" s="39">
        <v>0</v>
      </c>
      <c r="AY57" s="39">
        <v>0.41585654733955835</v>
      </c>
      <c r="AZ57" s="39">
        <v>-0.11084287811016225</v>
      </c>
      <c r="BA57" s="39">
        <v>-6.4795837644055609E-2</v>
      </c>
      <c r="BB57" s="40">
        <f t="shared" si="48"/>
        <v>0.24021783158534049</v>
      </c>
      <c r="BC57" s="41">
        <f t="shared" ref="BC57" si="80">BB57/C57</f>
        <v>1.1995563692156121E-3</v>
      </c>
    </row>
    <row r="58" spans="2:55" ht="14.4" thickBot="1" x14ac:dyDescent="0.3">
      <c r="B58" s="292" t="s">
        <v>2421</v>
      </c>
      <c r="C58" s="293"/>
      <c r="D58" s="44">
        <f t="shared" ref="D58:AN58" si="81">SUM(D46:D57)</f>
        <v>0</v>
      </c>
      <c r="E58" s="44">
        <f t="shared" si="81"/>
        <v>0</v>
      </c>
      <c r="F58" s="44">
        <f t="shared" si="81"/>
        <v>0</v>
      </c>
      <c r="G58" s="44">
        <f t="shared" si="81"/>
        <v>0</v>
      </c>
      <c r="H58" s="44">
        <f t="shared" si="81"/>
        <v>0</v>
      </c>
      <c r="I58" s="44">
        <f t="shared" si="81"/>
        <v>0</v>
      </c>
      <c r="J58" s="44">
        <f t="shared" si="81"/>
        <v>0</v>
      </c>
      <c r="K58" s="44">
        <f t="shared" si="81"/>
        <v>0</v>
      </c>
      <c r="L58" s="44">
        <f t="shared" si="81"/>
        <v>0</v>
      </c>
      <c r="M58" s="44">
        <f t="shared" si="81"/>
        <v>0</v>
      </c>
      <c r="N58" s="44">
        <f t="shared" si="81"/>
        <v>0</v>
      </c>
      <c r="O58" s="44">
        <f t="shared" si="81"/>
        <v>0</v>
      </c>
      <c r="P58" s="44">
        <f t="shared" si="81"/>
        <v>0</v>
      </c>
      <c r="Q58" s="44">
        <f t="shared" si="81"/>
        <v>0</v>
      </c>
      <c r="R58" s="44">
        <f t="shared" si="81"/>
        <v>0</v>
      </c>
      <c r="S58" s="44">
        <f t="shared" si="81"/>
        <v>0</v>
      </c>
      <c r="T58" s="44">
        <f t="shared" si="81"/>
        <v>0</v>
      </c>
      <c r="U58" s="44">
        <f t="shared" si="81"/>
        <v>0</v>
      </c>
      <c r="V58" s="44">
        <f t="shared" si="81"/>
        <v>0</v>
      </c>
      <c r="W58" s="44">
        <f t="shared" si="81"/>
        <v>0</v>
      </c>
      <c r="X58" s="44">
        <f t="shared" si="81"/>
        <v>0</v>
      </c>
      <c r="Y58" s="44">
        <f t="shared" si="81"/>
        <v>0</v>
      </c>
      <c r="Z58" s="44">
        <f t="shared" si="81"/>
        <v>0</v>
      </c>
      <c r="AA58" s="44">
        <f t="shared" si="81"/>
        <v>0</v>
      </c>
      <c r="AB58" s="44">
        <f t="shared" si="81"/>
        <v>0</v>
      </c>
      <c r="AC58" s="44">
        <f t="shared" si="81"/>
        <v>0</v>
      </c>
      <c r="AD58" s="44">
        <f t="shared" si="81"/>
        <v>0</v>
      </c>
      <c r="AE58" s="44">
        <f t="shared" si="81"/>
        <v>0</v>
      </c>
      <c r="AF58" s="44">
        <f t="shared" si="81"/>
        <v>0</v>
      </c>
      <c r="AG58" s="44">
        <f t="shared" si="81"/>
        <v>0</v>
      </c>
      <c r="AH58" s="44">
        <f t="shared" si="81"/>
        <v>0</v>
      </c>
      <c r="AI58" s="44">
        <f t="shared" si="81"/>
        <v>0</v>
      </c>
      <c r="AJ58" s="44">
        <f t="shared" si="81"/>
        <v>0</v>
      </c>
      <c r="AK58" s="44">
        <f t="shared" si="81"/>
        <v>0</v>
      </c>
      <c r="AL58" s="44">
        <f t="shared" si="81"/>
        <v>0</v>
      </c>
      <c r="AM58" s="44">
        <f t="shared" si="81"/>
        <v>0</v>
      </c>
      <c r="AN58" s="44">
        <f t="shared" si="81"/>
        <v>-0.63704316806584416</v>
      </c>
      <c r="AO58" s="44">
        <f t="shared" ref="AO58:AP58" si="82">SUM(AO46:AO57)</f>
        <v>0.34997118427557439</v>
      </c>
      <c r="AP58" s="44">
        <f t="shared" si="82"/>
        <v>-1.9666091015111817</v>
      </c>
      <c r="AQ58" s="44">
        <f t="shared" ref="AQ58:AR58" si="83">SUM(AQ46:AQ57)</f>
        <v>-1.3811171016418484</v>
      </c>
      <c r="AR58" s="44">
        <f t="shared" si="83"/>
        <v>-0.20539917559676724</v>
      </c>
      <c r="AS58" s="44">
        <f t="shared" ref="AS58:AT58" si="84">SUM(AS46:AS57)</f>
        <v>0.19093365019944031</v>
      </c>
      <c r="AT58" s="44">
        <f t="shared" si="84"/>
        <v>0.4250592203799215</v>
      </c>
      <c r="AU58" s="44">
        <f t="shared" ref="AU58:AV58" si="85">SUM(AU46:AU57)</f>
        <v>-0.55051795788972413</v>
      </c>
      <c r="AV58" s="44">
        <f t="shared" si="85"/>
        <v>0.37119786522171694</v>
      </c>
      <c r="AW58" s="44">
        <f t="shared" ref="AW58:AX58" si="86">SUM(AW46:AW57)</f>
        <v>-0.58143707607493411</v>
      </c>
      <c r="AX58" s="44">
        <f t="shared" si="86"/>
        <v>0.50686547683852723</v>
      </c>
      <c r="AY58" s="44">
        <f t="shared" ref="AY58:AZ58" si="87">SUM(AY46:AY57)</f>
        <v>0.62166068137628372</v>
      </c>
      <c r="AZ58" s="44">
        <f t="shared" si="87"/>
        <v>-0.24062246410915122</v>
      </c>
      <c r="BA58" s="44">
        <f t="shared" ref="BA58" si="88">SUM(BA46:BA57)</f>
        <v>-4.6573731807626473E-2</v>
      </c>
      <c r="BB58" s="45">
        <f t="shared" si="48"/>
        <v>-3.1436316984056134</v>
      </c>
      <c r="BC58" s="46">
        <f>BB58/SUM(C46:C57)</f>
        <v>-1.3062067826593265E-3</v>
      </c>
    </row>
    <row r="59" spans="2:55" ht="14.4" thickTop="1" x14ac:dyDescent="0.25">
      <c r="B59" s="37">
        <v>46023</v>
      </c>
      <c r="C59" s="38">
        <v>203.82690225924421</v>
      </c>
      <c r="D59" s="39">
        <v>0</v>
      </c>
      <c r="E59" s="39">
        <v>0</v>
      </c>
      <c r="F59" s="39">
        <v>0</v>
      </c>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-9.7982089119909688E-2</v>
      </c>
      <c r="BA59" s="39">
        <v>-0.32894665496203856</v>
      </c>
      <c r="BB59" s="40">
        <f t="shared" si="48"/>
        <v>-0.42692874408194825</v>
      </c>
      <c r="BC59" s="41">
        <f t="shared" ref="BC59" si="89">BB59/C59</f>
        <v>-2.0945652381987555E-3</v>
      </c>
    </row>
    <row r="60" spans="2:55" x14ac:dyDescent="0.25">
      <c r="B60" s="42">
        <v>46054</v>
      </c>
      <c r="C60" s="38">
        <v>183.69713891703964</v>
      </c>
      <c r="D60" s="39"/>
      <c r="E60" s="39">
        <v>0</v>
      </c>
      <c r="F60" s="39">
        <v>0</v>
      </c>
      <c r="G60" s="39">
        <v>0</v>
      </c>
      <c r="H60" s="39">
        <v>0</v>
      </c>
      <c r="I60" s="39">
        <v>0</v>
      </c>
      <c r="J60" s="39">
        <v>0</v>
      </c>
      <c r="K60" s="39">
        <v>0</v>
      </c>
      <c r="L60" s="39">
        <v>0</v>
      </c>
      <c r="M60" s="39">
        <v>0</v>
      </c>
      <c r="N60" s="39">
        <v>0</v>
      </c>
      <c r="O60" s="39">
        <v>0</v>
      </c>
      <c r="P60" s="39">
        <v>0</v>
      </c>
      <c r="Q60" s="39">
        <v>0</v>
      </c>
      <c r="R60" s="39">
        <v>0</v>
      </c>
      <c r="S60" s="39">
        <v>0</v>
      </c>
      <c r="T60" s="39">
        <v>0</v>
      </c>
      <c r="U60" s="39">
        <v>0</v>
      </c>
      <c r="V60" s="39">
        <v>0</v>
      </c>
      <c r="W60" s="39">
        <v>0</v>
      </c>
      <c r="X60" s="39">
        <v>0</v>
      </c>
      <c r="Y60" s="39">
        <v>0</v>
      </c>
      <c r="Z60" s="39">
        <v>0</v>
      </c>
      <c r="AA60" s="39">
        <v>0</v>
      </c>
      <c r="AB60" s="39"/>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-1.251977812450292</v>
      </c>
      <c r="BB60" s="40">
        <f t="shared" si="48"/>
        <v>-1.251977812450292</v>
      </c>
      <c r="BC60" s="41">
        <f t="shared" ref="BC60" si="90">BB60/C60</f>
        <v>-6.8154453565861138E-3</v>
      </c>
    </row>
    <row r="61" spans="2:55" x14ac:dyDescent="0.25">
      <c r="B61" s="42">
        <v>46082</v>
      </c>
      <c r="C61" s="38">
        <v>206.5296025677238</v>
      </c>
      <c r="D61" s="39"/>
      <c r="E61" s="39"/>
      <c r="F61" s="39">
        <v>0</v>
      </c>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v>0</v>
      </c>
      <c r="AB61" s="39"/>
      <c r="AC61" s="39"/>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c r="BB61" s="40">
        <f t="shared" si="48"/>
        <v>0</v>
      </c>
      <c r="BC61" s="41"/>
    </row>
    <row r="62" spans="2:55" x14ac:dyDescent="0.25">
      <c r="B62" s="42">
        <v>46113</v>
      </c>
      <c r="C62" s="38">
        <v>0</v>
      </c>
      <c r="D62" s="39"/>
      <c r="E62" s="39"/>
      <c r="F62" s="39"/>
      <c r="G62" s="39">
        <v>0</v>
      </c>
      <c r="H62" s="39">
        <v>0</v>
      </c>
      <c r="I62" s="39">
        <v>0</v>
      </c>
      <c r="J62" s="39">
        <v>0</v>
      </c>
      <c r="K62" s="39">
        <v>0</v>
      </c>
      <c r="L62" s="39">
        <v>0</v>
      </c>
      <c r="M62" s="39">
        <v>0</v>
      </c>
      <c r="N62" s="39">
        <v>0</v>
      </c>
      <c r="O62" s="39">
        <v>0</v>
      </c>
      <c r="P62" s="39">
        <v>0</v>
      </c>
      <c r="Q62" s="39">
        <v>0</v>
      </c>
      <c r="R62" s="39">
        <v>0</v>
      </c>
      <c r="S62" s="39">
        <v>0</v>
      </c>
      <c r="T62" s="39">
        <v>0</v>
      </c>
      <c r="U62" s="39">
        <v>0</v>
      </c>
      <c r="V62" s="39">
        <v>0</v>
      </c>
      <c r="W62" s="39">
        <v>0</v>
      </c>
      <c r="X62" s="39">
        <v>0</v>
      </c>
      <c r="Y62" s="39">
        <v>0</v>
      </c>
      <c r="Z62" s="39">
        <v>0</v>
      </c>
      <c r="AA62" s="39">
        <v>0</v>
      </c>
      <c r="AB62" s="39"/>
      <c r="AC62" s="39"/>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40">
        <f t="shared" si="48"/>
        <v>0</v>
      </c>
      <c r="BC62" s="41"/>
    </row>
    <row r="63" spans="2:55" x14ac:dyDescent="0.25">
      <c r="B63" s="42">
        <v>46143</v>
      </c>
      <c r="C63" s="38">
        <v>0</v>
      </c>
      <c r="D63" s="39"/>
      <c r="E63" s="39"/>
      <c r="F63" s="39"/>
      <c r="G63" s="39"/>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c r="AC63" s="39"/>
      <c r="AD63" s="39"/>
      <c r="AE63" s="39"/>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40">
        <f t="shared" si="48"/>
        <v>0</v>
      </c>
      <c r="BC63" s="41"/>
    </row>
    <row r="64" spans="2:55" x14ac:dyDescent="0.25">
      <c r="B64" s="42">
        <v>46174</v>
      </c>
      <c r="C64" s="38">
        <v>0</v>
      </c>
      <c r="D64" s="39"/>
      <c r="E64" s="39"/>
      <c r="F64" s="39"/>
      <c r="G64" s="39"/>
      <c r="H64" s="39"/>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c r="AC64" s="39"/>
      <c r="AD64" s="39"/>
      <c r="AE64" s="39"/>
      <c r="AF64" s="39"/>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40">
        <f t="shared" si="48"/>
        <v>0</v>
      </c>
      <c r="BC64" s="41"/>
    </row>
    <row r="65" spans="2:55" x14ac:dyDescent="0.25">
      <c r="B65" s="42">
        <v>46204</v>
      </c>
      <c r="C65" s="38">
        <v>0</v>
      </c>
      <c r="D65" s="39"/>
      <c r="E65" s="39"/>
      <c r="F65" s="39"/>
      <c r="G65" s="39"/>
      <c r="H65" s="39"/>
      <c r="I65" s="39"/>
      <c r="J65" s="39">
        <v>0</v>
      </c>
      <c r="K65" s="39">
        <v>0</v>
      </c>
      <c r="L65" s="39">
        <v>0</v>
      </c>
      <c r="M65" s="39">
        <v>0</v>
      </c>
      <c r="N65" s="39">
        <v>0</v>
      </c>
      <c r="O65" s="39">
        <v>0</v>
      </c>
      <c r="P65" s="39">
        <v>0</v>
      </c>
      <c r="Q65" s="39">
        <v>0</v>
      </c>
      <c r="R65" s="39">
        <v>0</v>
      </c>
      <c r="S65" s="39">
        <v>0</v>
      </c>
      <c r="T65" s="39">
        <v>0</v>
      </c>
      <c r="U65" s="39">
        <v>0</v>
      </c>
      <c r="V65" s="39">
        <v>0</v>
      </c>
      <c r="W65" s="39">
        <v>0</v>
      </c>
      <c r="X65" s="39">
        <v>0</v>
      </c>
      <c r="Y65" s="39">
        <v>0</v>
      </c>
      <c r="Z65" s="39">
        <v>0</v>
      </c>
      <c r="AA65" s="39">
        <v>0</v>
      </c>
      <c r="AB65" s="39"/>
      <c r="AC65" s="39"/>
      <c r="AD65" s="39"/>
      <c r="AE65" s="39"/>
      <c r="AF65" s="39"/>
      <c r="AG65" s="39"/>
      <c r="AH65" s="39">
        <v>0</v>
      </c>
      <c r="AI65" s="39">
        <v>0</v>
      </c>
      <c r="AJ65" s="39">
        <v>0</v>
      </c>
      <c r="AK65" s="39">
        <v>0</v>
      </c>
      <c r="AL65" s="39">
        <v>0</v>
      </c>
      <c r="AM65" s="39">
        <v>0</v>
      </c>
      <c r="AN65" s="39">
        <v>0</v>
      </c>
      <c r="AO65" s="39">
        <v>0</v>
      </c>
      <c r="AP65" s="39">
        <v>0</v>
      </c>
      <c r="AQ65" s="39">
        <v>0</v>
      </c>
      <c r="AR65" s="39">
        <v>0</v>
      </c>
      <c r="AS65" s="39">
        <v>0</v>
      </c>
      <c r="AT65" s="39">
        <v>0</v>
      </c>
      <c r="AU65" s="39">
        <v>0</v>
      </c>
      <c r="AV65" s="39">
        <v>0</v>
      </c>
      <c r="AW65" s="39">
        <v>0</v>
      </c>
      <c r="AX65" s="39">
        <v>0</v>
      </c>
      <c r="AY65" s="39">
        <v>0</v>
      </c>
      <c r="AZ65" s="39">
        <v>0</v>
      </c>
      <c r="BA65" s="39">
        <v>0</v>
      </c>
      <c r="BB65" s="40">
        <f t="shared" si="48"/>
        <v>0</v>
      </c>
      <c r="BC65" s="41"/>
    </row>
    <row r="66" spans="2:55" x14ac:dyDescent="0.25">
      <c r="B66" s="42">
        <v>46235</v>
      </c>
      <c r="C66" s="38">
        <v>0</v>
      </c>
      <c r="D66" s="39"/>
      <c r="E66" s="39"/>
      <c r="F66" s="39"/>
      <c r="G66" s="39"/>
      <c r="H66" s="39"/>
      <c r="I66" s="39"/>
      <c r="J66" s="39"/>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v>0</v>
      </c>
      <c r="AB66" s="39"/>
      <c r="AC66" s="39"/>
      <c r="AD66" s="39"/>
      <c r="AE66" s="39"/>
      <c r="AF66" s="39"/>
      <c r="AG66" s="39"/>
      <c r="AH66" s="39">
        <v>0</v>
      </c>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40">
        <f t="shared" si="48"/>
        <v>0</v>
      </c>
      <c r="BC66" s="41"/>
    </row>
    <row r="67" spans="2:55" x14ac:dyDescent="0.25">
      <c r="B67" s="42">
        <v>46266</v>
      </c>
      <c r="C67" s="38">
        <v>0</v>
      </c>
      <c r="D67" s="39"/>
      <c r="E67" s="39"/>
      <c r="F67" s="39"/>
      <c r="G67" s="39"/>
      <c r="H67" s="39"/>
      <c r="I67" s="39"/>
      <c r="J67" s="39"/>
      <c r="K67" s="39"/>
      <c r="L67" s="39">
        <v>0</v>
      </c>
      <c r="M67" s="39">
        <v>0</v>
      </c>
      <c r="N67" s="39">
        <v>0</v>
      </c>
      <c r="O67" s="39">
        <v>0</v>
      </c>
      <c r="P67" s="39">
        <v>0</v>
      </c>
      <c r="Q67" s="39">
        <v>0</v>
      </c>
      <c r="R67" s="39">
        <v>0</v>
      </c>
      <c r="S67" s="39">
        <v>0</v>
      </c>
      <c r="T67" s="39">
        <v>0</v>
      </c>
      <c r="U67" s="39">
        <v>0</v>
      </c>
      <c r="V67" s="39">
        <v>0</v>
      </c>
      <c r="W67" s="39">
        <v>0</v>
      </c>
      <c r="X67" s="39">
        <v>0</v>
      </c>
      <c r="Y67" s="39">
        <v>0</v>
      </c>
      <c r="Z67" s="39">
        <v>0</v>
      </c>
      <c r="AA67" s="39">
        <v>0</v>
      </c>
      <c r="AB67" s="39"/>
      <c r="AC67" s="39"/>
      <c r="AD67" s="39"/>
      <c r="AE67" s="39"/>
      <c r="AF67" s="39"/>
      <c r="AG67" s="39"/>
      <c r="AH67" s="39"/>
      <c r="AI67" s="39"/>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40">
        <f t="shared" si="48"/>
        <v>0</v>
      </c>
      <c r="BC67" s="41"/>
    </row>
    <row r="68" spans="2:55" x14ac:dyDescent="0.25">
      <c r="B68" s="42">
        <v>46296</v>
      </c>
      <c r="C68" s="38">
        <v>0</v>
      </c>
      <c r="D68" s="39"/>
      <c r="E68" s="39"/>
      <c r="F68" s="39"/>
      <c r="G68" s="39"/>
      <c r="H68" s="39"/>
      <c r="I68" s="39"/>
      <c r="J68" s="39"/>
      <c r="K68" s="39"/>
      <c r="L68" s="39"/>
      <c r="M68" s="39">
        <v>0</v>
      </c>
      <c r="N68" s="39">
        <v>0</v>
      </c>
      <c r="O68" s="39">
        <v>0</v>
      </c>
      <c r="P68" s="39">
        <v>0</v>
      </c>
      <c r="Q68" s="39">
        <v>0</v>
      </c>
      <c r="R68" s="39">
        <v>0</v>
      </c>
      <c r="S68" s="39">
        <v>0</v>
      </c>
      <c r="T68" s="39">
        <v>0</v>
      </c>
      <c r="U68" s="39">
        <v>0</v>
      </c>
      <c r="V68" s="39">
        <v>0</v>
      </c>
      <c r="W68" s="39">
        <v>0</v>
      </c>
      <c r="X68" s="39">
        <v>0</v>
      </c>
      <c r="Y68" s="39">
        <v>0</v>
      </c>
      <c r="Z68" s="39">
        <v>0</v>
      </c>
      <c r="AA68" s="39">
        <v>0</v>
      </c>
      <c r="AB68" s="39"/>
      <c r="AC68" s="39"/>
      <c r="AD68" s="39"/>
      <c r="AE68" s="39"/>
      <c r="AF68" s="39"/>
      <c r="AG68" s="39"/>
      <c r="AH68" s="39"/>
      <c r="AI68" s="39"/>
      <c r="AJ68" s="39"/>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40">
        <f t="shared" si="48"/>
        <v>0</v>
      </c>
      <c r="BC68" s="41"/>
    </row>
    <row r="69" spans="2:55" x14ac:dyDescent="0.25">
      <c r="B69" s="42">
        <v>46327</v>
      </c>
      <c r="C69" s="38">
        <v>0</v>
      </c>
      <c r="D69" s="39"/>
      <c r="E69" s="39"/>
      <c r="F69" s="39"/>
      <c r="G69" s="39"/>
      <c r="H69" s="39"/>
      <c r="I69" s="39"/>
      <c r="J69" s="39"/>
      <c r="K69" s="39"/>
      <c r="L69" s="39"/>
      <c r="M69" s="39"/>
      <c r="N69" s="39">
        <v>0</v>
      </c>
      <c r="O69" s="39">
        <v>0</v>
      </c>
      <c r="P69" s="39">
        <v>0</v>
      </c>
      <c r="Q69" s="39">
        <v>0</v>
      </c>
      <c r="R69" s="39">
        <v>0</v>
      </c>
      <c r="S69" s="39">
        <v>0</v>
      </c>
      <c r="T69" s="39">
        <v>0</v>
      </c>
      <c r="U69" s="39">
        <v>0</v>
      </c>
      <c r="V69" s="39">
        <v>0</v>
      </c>
      <c r="W69" s="39">
        <v>0</v>
      </c>
      <c r="X69" s="39">
        <v>0</v>
      </c>
      <c r="Y69" s="39">
        <v>0</v>
      </c>
      <c r="Z69" s="39">
        <v>0</v>
      </c>
      <c r="AA69" s="39">
        <v>0</v>
      </c>
      <c r="AB69" s="39"/>
      <c r="AC69" s="39"/>
      <c r="AD69" s="39"/>
      <c r="AE69" s="39"/>
      <c r="AF69" s="39"/>
      <c r="AG69" s="39"/>
      <c r="AH69" s="39"/>
      <c r="AI69" s="39"/>
      <c r="AJ69" s="39"/>
      <c r="AK69" s="39"/>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40">
        <f t="shared" si="48"/>
        <v>0</v>
      </c>
      <c r="BC69" s="41"/>
    </row>
    <row r="70" spans="2:55" ht="14.4" thickBot="1" x14ac:dyDescent="0.3">
      <c r="B70" s="43">
        <v>46357</v>
      </c>
      <c r="C70" s="38">
        <v>0</v>
      </c>
      <c r="D70" s="39"/>
      <c r="E70" s="39"/>
      <c r="F70" s="39"/>
      <c r="G70" s="39"/>
      <c r="H70" s="39"/>
      <c r="I70" s="39"/>
      <c r="J70" s="39"/>
      <c r="K70" s="39"/>
      <c r="L70" s="39"/>
      <c r="M70" s="39"/>
      <c r="N70" s="39">
        <v>0</v>
      </c>
      <c r="O70" s="39">
        <v>0</v>
      </c>
      <c r="P70" s="39">
        <v>0</v>
      </c>
      <c r="Q70" s="39">
        <v>0</v>
      </c>
      <c r="R70" s="39">
        <v>0</v>
      </c>
      <c r="S70" s="39">
        <v>0</v>
      </c>
      <c r="T70" s="39">
        <v>0</v>
      </c>
      <c r="U70" s="39">
        <v>0</v>
      </c>
      <c r="V70" s="39">
        <v>0</v>
      </c>
      <c r="W70" s="39">
        <v>0</v>
      </c>
      <c r="X70" s="39">
        <v>0</v>
      </c>
      <c r="Y70" s="39">
        <v>0</v>
      </c>
      <c r="Z70" s="39">
        <v>0</v>
      </c>
      <c r="AA70" s="39">
        <v>0</v>
      </c>
      <c r="AB70" s="39"/>
      <c r="AC70" s="39"/>
      <c r="AD70" s="39"/>
      <c r="AE70" s="39"/>
      <c r="AF70" s="39"/>
      <c r="AG70" s="39"/>
      <c r="AH70" s="39"/>
      <c r="AI70" s="39"/>
      <c r="AJ70" s="39"/>
      <c r="AK70" s="39"/>
      <c r="AL70" s="39"/>
      <c r="AM70" s="39">
        <v>0</v>
      </c>
      <c r="AN70" s="39">
        <v>0</v>
      </c>
      <c r="AO70" s="39">
        <v>0</v>
      </c>
      <c r="AP70" s="39">
        <v>0</v>
      </c>
      <c r="AQ70" s="39">
        <v>0</v>
      </c>
      <c r="AR70" s="39">
        <v>0</v>
      </c>
      <c r="AS70" s="39">
        <v>0</v>
      </c>
      <c r="AT70" s="39">
        <v>0</v>
      </c>
      <c r="AU70" s="39">
        <v>0</v>
      </c>
      <c r="AV70" s="39">
        <v>0</v>
      </c>
      <c r="AW70" s="39">
        <v>0</v>
      </c>
      <c r="AX70" s="39">
        <v>0</v>
      </c>
      <c r="AY70" s="39">
        <v>0</v>
      </c>
      <c r="AZ70" s="39">
        <v>0</v>
      </c>
      <c r="BA70" s="39">
        <v>0</v>
      </c>
      <c r="BB70" s="40"/>
      <c r="BC70" s="41"/>
    </row>
    <row r="71" spans="2:55" ht="14.4" thickBot="1" x14ac:dyDescent="0.3">
      <c r="B71" s="292" t="s">
        <v>2572</v>
      </c>
      <c r="C71" s="293"/>
      <c r="D71" s="44">
        <f t="shared" ref="D71:AN71" si="91">SUM(D59:D70)</f>
        <v>0</v>
      </c>
      <c r="E71" s="44">
        <f t="shared" si="91"/>
        <v>0</v>
      </c>
      <c r="F71" s="44">
        <f t="shared" si="91"/>
        <v>0</v>
      </c>
      <c r="G71" s="44">
        <f t="shared" si="91"/>
        <v>0</v>
      </c>
      <c r="H71" s="44">
        <f t="shared" si="91"/>
        <v>0</v>
      </c>
      <c r="I71" s="44">
        <f t="shared" si="91"/>
        <v>0</v>
      </c>
      <c r="J71" s="44">
        <f t="shared" si="91"/>
        <v>0</v>
      </c>
      <c r="K71" s="44">
        <f t="shared" si="91"/>
        <v>0</v>
      </c>
      <c r="L71" s="44">
        <f t="shared" si="91"/>
        <v>0</v>
      </c>
      <c r="M71" s="44">
        <f t="shared" si="91"/>
        <v>0</v>
      </c>
      <c r="N71" s="44">
        <f t="shared" si="91"/>
        <v>0</v>
      </c>
      <c r="O71" s="44">
        <f t="shared" si="91"/>
        <v>0</v>
      </c>
      <c r="P71" s="44">
        <f t="shared" si="91"/>
        <v>0</v>
      </c>
      <c r="Q71" s="44">
        <f t="shared" si="91"/>
        <v>0</v>
      </c>
      <c r="R71" s="44">
        <f t="shared" si="91"/>
        <v>0</v>
      </c>
      <c r="S71" s="44">
        <f t="shared" si="91"/>
        <v>0</v>
      </c>
      <c r="T71" s="44">
        <f t="shared" si="91"/>
        <v>0</v>
      </c>
      <c r="U71" s="44">
        <f t="shared" si="91"/>
        <v>0</v>
      </c>
      <c r="V71" s="44">
        <f t="shared" si="91"/>
        <v>0</v>
      </c>
      <c r="W71" s="44">
        <f t="shared" si="91"/>
        <v>0</v>
      </c>
      <c r="X71" s="44">
        <f t="shared" si="91"/>
        <v>0</v>
      </c>
      <c r="Y71" s="44">
        <f t="shared" si="91"/>
        <v>0</v>
      </c>
      <c r="Z71" s="44">
        <f t="shared" si="91"/>
        <v>0</v>
      </c>
      <c r="AA71" s="44">
        <f t="shared" si="91"/>
        <v>0</v>
      </c>
      <c r="AB71" s="44">
        <f t="shared" si="91"/>
        <v>0</v>
      </c>
      <c r="AC71" s="44">
        <f t="shared" si="91"/>
        <v>0</v>
      </c>
      <c r="AD71" s="44">
        <f t="shared" si="91"/>
        <v>0</v>
      </c>
      <c r="AE71" s="44">
        <f t="shared" si="91"/>
        <v>0</v>
      </c>
      <c r="AF71" s="44">
        <f t="shared" si="91"/>
        <v>0</v>
      </c>
      <c r="AG71" s="44">
        <f t="shared" si="91"/>
        <v>0</v>
      </c>
      <c r="AH71" s="44">
        <f t="shared" si="91"/>
        <v>0</v>
      </c>
      <c r="AI71" s="44">
        <f t="shared" si="91"/>
        <v>0</v>
      </c>
      <c r="AJ71" s="44">
        <f t="shared" si="91"/>
        <v>0</v>
      </c>
      <c r="AK71" s="44">
        <f t="shared" si="91"/>
        <v>0</v>
      </c>
      <c r="AL71" s="44">
        <f t="shared" si="91"/>
        <v>0</v>
      </c>
      <c r="AM71" s="44">
        <f t="shared" si="91"/>
        <v>0</v>
      </c>
      <c r="AN71" s="44">
        <f t="shared" si="91"/>
        <v>0</v>
      </c>
      <c r="AO71" s="44">
        <f t="shared" ref="AO71:AY71" si="92">SUM(AO59:AO70)</f>
        <v>0</v>
      </c>
      <c r="AP71" s="44">
        <f t="shared" si="92"/>
        <v>0</v>
      </c>
      <c r="AQ71" s="44">
        <f t="shared" si="92"/>
        <v>0</v>
      </c>
      <c r="AR71" s="44">
        <f t="shared" si="92"/>
        <v>0</v>
      </c>
      <c r="AS71" s="44">
        <f t="shared" si="92"/>
        <v>0</v>
      </c>
      <c r="AT71" s="44">
        <f t="shared" si="92"/>
        <v>0</v>
      </c>
      <c r="AU71" s="44">
        <f t="shared" si="92"/>
        <v>0</v>
      </c>
      <c r="AV71" s="44">
        <f t="shared" si="92"/>
        <v>0</v>
      </c>
      <c r="AW71" s="44">
        <f t="shared" si="92"/>
        <v>0</v>
      </c>
      <c r="AX71" s="44">
        <f t="shared" si="92"/>
        <v>0</v>
      </c>
      <c r="AY71" s="44">
        <f t="shared" si="92"/>
        <v>0</v>
      </c>
      <c r="AZ71" s="44">
        <f t="shared" ref="AZ71:BA71" si="93">SUM(AZ59:AZ70)</f>
        <v>-9.7982089119909688E-2</v>
      </c>
      <c r="BA71" s="44">
        <f t="shared" si="93"/>
        <v>-1.5809244674123306</v>
      </c>
      <c r="BB71" s="45">
        <f>SUM(D71:BA71)</f>
        <v>-1.6789065565322403</v>
      </c>
      <c r="BC71" s="46">
        <f>BB71/SUM(C59:C70)</f>
        <v>-2.8261867833197273E-3</v>
      </c>
    </row>
    <row r="72" spans="2:55" ht="14.4" thickTop="1" x14ac:dyDescent="0.25"/>
    <row r="73" spans="2:55" x14ac:dyDescent="0.25">
      <c r="B73" s="255" t="s">
        <v>1951</v>
      </c>
      <c r="C73"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73" s="256"/>
      <c r="E73" s="123"/>
      <c r="F73" s="123"/>
      <c r="G73" s="123"/>
      <c r="H73" s="123"/>
      <c r="I73" s="123"/>
      <c r="J73" s="123"/>
      <c r="K73" s="123"/>
      <c r="L73" s="123"/>
      <c r="M73" s="123"/>
      <c r="N73" s="123"/>
      <c r="O73" s="123"/>
      <c r="P73" s="123"/>
      <c r="Q73" s="123"/>
      <c r="R73" s="123"/>
      <c r="S73" s="123"/>
    </row>
    <row r="74" spans="2:55" x14ac:dyDescent="0.25">
      <c r="B74" s="255"/>
      <c r="C74"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74" s="256"/>
      <c r="E74" s="123"/>
      <c r="F74" s="123"/>
      <c r="G74" s="123"/>
      <c r="H74" s="123"/>
      <c r="I74" s="123"/>
      <c r="J74" s="123"/>
      <c r="K74" s="123"/>
      <c r="L74" s="123"/>
      <c r="M74" s="123"/>
      <c r="N74" s="123"/>
      <c r="O74" s="123"/>
      <c r="P74" s="123"/>
      <c r="Q74" s="123"/>
      <c r="R74" s="123"/>
      <c r="S74" s="123"/>
    </row>
    <row r="75" spans="2:55" x14ac:dyDescent="0.25">
      <c r="B75" s="258"/>
      <c r="C75" s="257" t="str">
        <f>"Le total des montants remboursés, pour des soins effectués en "&amp; TEXT(B33,"mmmm aaaa")&amp;" a été révisé à la hausse de "&amp;ROUND(BB33,3)&amp;" millions d'euros par rapport à l'estimation faite en "&amp; TEXT(AB6,"mmmm aaaa")&amp;"."</f>
        <v>Le total des montants remboursés, pour des soins effectués en janvier 2024 a été révisé à la hausse de 0,026 millions d'euros par rapport à l'estimation faite en avril 2024.</v>
      </c>
      <c r="D75" s="256"/>
      <c r="E75" s="123"/>
      <c r="F75" s="123"/>
      <c r="G75" s="123"/>
      <c r="H75" s="123"/>
      <c r="I75" s="123"/>
      <c r="J75" s="123"/>
      <c r="K75" s="123"/>
      <c r="L75" s="123"/>
      <c r="M75" s="123"/>
      <c r="N75" s="123"/>
      <c r="O75" s="123"/>
      <c r="P75" s="123"/>
      <c r="Q75" s="123"/>
      <c r="R75" s="123"/>
      <c r="S75" s="123"/>
    </row>
  </sheetData>
  <mergeCells count="11">
    <mergeCell ref="B71:C71"/>
    <mergeCell ref="B58:C58"/>
    <mergeCell ref="B45:C45"/>
    <mergeCell ref="B1:J3"/>
    <mergeCell ref="BC5:BC6"/>
    <mergeCell ref="B19:C19"/>
    <mergeCell ref="B32:C32"/>
    <mergeCell ref="B5:B6"/>
    <mergeCell ref="C5:C6"/>
    <mergeCell ref="BB5:BB6"/>
    <mergeCell ref="D5:BA5"/>
  </mergeCells>
  <conditionalFormatting sqref="D8 D9:E9 D10:F10 D11:G11 D12:H12 D13:I13 D14:J14 D15:K16 D17:M18 D21 D22:E22 D23:F23 D24:G24 D25:H25 D26:I26 D27:J27 D28:K29 D30:M31 D34 D35:E35 D36:F36 D37:G37 D38:H38 D39:I39 D40:J40 D41:K42 D43:M44">
    <cfRule type="cellIs" dxfId="326" priority="223" operator="equal">
      <formula>"  "</formula>
    </cfRule>
    <cfRule type="cellIs" dxfId="325" priority="224" operator="greaterThan">
      <formula>0</formula>
    </cfRule>
    <cfRule type="cellIs" dxfId="324" priority="225" operator="lessThan">
      <formula>-1E-25</formula>
    </cfRule>
  </conditionalFormatting>
  <conditionalFormatting sqref="BC7:BC18">
    <cfRule type="cellIs" dxfId="323" priority="169" operator="equal">
      <formula>"  "</formula>
    </cfRule>
    <cfRule type="cellIs" dxfId="322" priority="170" operator="greaterThan">
      <formula>0</formula>
    </cfRule>
    <cfRule type="cellIs" dxfId="321" priority="171" operator="lessThan">
      <formula>-1E-25</formula>
    </cfRule>
  </conditionalFormatting>
  <conditionalFormatting sqref="BC19">
    <cfRule type="cellIs" dxfId="320" priority="166" operator="equal">
      <formula>"  "</formula>
    </cfRule>
    <cfRule type="cellIs" dxfId="319" priority="167" operator="greaterThan">
      <formula>0</formula>
    </cfRule>
    <cfRule type="cellIs" dxfId="318" priority="168" operator="lessThan">
      <formula>-1E-25</formula>
    </cfRule>
  </conditionalFormatting>
  <conditionalFormatting sqref="D19:Q19">
    <cfRule type="cellIs" dxfId="317" priority="184" operator="equal">
      <formula>"  "</formula>
    </cfRule>
    <cfRule type="cellIs" dxfId="316" priority="185" operator="greaterThan">
      <formula>0</formula>
    </cfRule>
    <cfRule type="cellIs" dxfId="315" priority="186" operator="lessThan">
      <formula>-1E-25</formula>
    </cfRule>
  </conditionalFormatting>
  <conditionalFormatting sqref="BB19">
    <cfRule type="cellIs" dxfId="314" priority="181" operator="equal">
      <formula>"  "</formula>
    </cfRule>
    <cfRule type="cellIs" dxfId="313" priority="182" operator="greaterThan">
      <formula>0</formula>
    </cfRule>
    <cfRule type="cellIs" dxfId="312" priority="183" operator="lessThan">
      <formula>-1E-25</formula>
    </cfRule>
  </conditionalFormatting>
  <conditionalFormatting sqref="D7:E7 E8 F7:G9 G10 H7:I11 I12 J7:K13 K14 L7:N16 N17:N18 O7:Q18">
    <cfRule type="cellIs" dxfId="311" priority="175" operator="equal">
      <formula>"  "</formula>
    </cfRule>
    <cfRule type="cellIs" dxfId="310" priority="176" operator="greaterThan">
      <formula>0</formula>
    </cfRule>
    <cfRule type="cellIs" dxfId="309" priority="177" operator="lessThan">
      <formula>-1E-25</formula>
    </cfRule>
  </conditionalFormatting>
  <conditionalFormatting sqref="BB7:BB18">
    <cfRule type="cellIs" dxfId="308" priority="172" operator="equal">
      <formula>"  "</formula>
    </cfRule>
    <cfRule type="cellIs" dxfId="307" priority="173" operator="greaterThan">
      <formula>0</formula>
    </cfRule>
    <cfRule type="cellIs" dxfId="306" priority="174" operator="lessThan">
      <formula>-1E-25</formula>
    </cfRule>
  </conditionalFormatting>
  <conditionalFormatting sqref="BC20:BC31">
    <cfRule type="cellIs" dxfId="305" priority="145" operator="equal">
      <formula>"  "</formula>
    </cfRule>
    <cfRule type="cellIs" dxfId="304" priority="146" operator="greaterThan">
      <formula>0</formula>
    </cfRule>
    <cfRule type="cellIs" dxfId="303" priority="147" operator="lessThan">
      <formula>-1E-25</formula>
    </cfRule>
  </conditionalFormatting>
  <conditionalFormatting sqref="BC32">
    <cfRule type="cellIs" dxfId="302" priority="142" operator="equal">
      <formula>"  "</formula>
    </cfRule>
    <cfRule type="cellIs" dxfId="301" priority="143" operator="greaterThan">
      <formula>0</formula>
    </cfRule>
    <cfRule type="cellIs" dxfId="300" priority="144" operator="lessThan">
      <formula>-1E-25</formula>
    </cfRule>
  </conditionalFormatting>
  <conditionalFormatting sqref="D32:Q32">
    <cfRule type="cellIs" dxfId="299" priority="157" operator="equal">
      <formula>"  "</formula>
    </cfRule>
    <cfRule type="cellIs" dxfId="298" priority="158" operator="greaterThan">
      <formula>0</formula>
    </cfRule>
    <cfRule type="cellIs" dxfId="297" priority="159" operator="lessThan">
      <formula>-1E-25</formula>
    </cfRule>
  </conditionalFormatting>
  <conditionalFormatting sqref="BB32">
    <cfRule type="cellIs" dxfId="296" priority="154" operator="equal">
      <formula>"  "</formula>
    </cfRule>
    <cfRule type="cellIs" dxfId="295" priority="155" operator="greaterThan">
      <formula>0</formula>
    </cfRule>
    <cfRule type="cellIs" dxfId="294" priority="156" operator="lessThan">
      <formula>-1E-25</formula>
    </cfRule>
  </conditionalFormatting>
  <conditionalFormatting sqref="D20:E20 E21 F20:G22 G23 H20:I24 I25 J20:K26 K27 L20:N29 N30:N31 O20:Q31">
    <cfRule type="cellIs" dxfId="293" priority="151" operator="equal">
      <formula>"  "</formula>
    </cfRule>
    <cfRule type="cellIs" dxfId="292" priority="152" operator="greaterThan">
      <formula>0</formula>
    </cfRule>
    <cfRule type="cellIs" dxfId="291" priority="153" operator="lessThan">
      <formula>-1E-25</formula>
    </cfRule>
  </conditionalFormatting>
  <conditionalFormatting sqref="BB20:BB31">
    <cfRule type="cellIs" dxfId="290" priority="148" operator="equal">
      <formula>"  "</formula>
    </cfRule>
    <cfRule type="cellIs" dxfId="289" priority="149" operator="greaterThan">
      <formula>0</formula>
    </cfRule>
    <cfRule type="cellIs" dxfId="288" priority="150" operator="lessThan">
      <formula>-1E-25</formula>
    </cfRule>
  </conditionalFormatting>
  <conditionalFormatting sqref="R19:AL19">
    <cfRule type="cellIs" dxfId="287" priority="133" operator="equal">
      <formula>"  "</formula>
    </cfRule>
    <cfRule type="cellIs" dxfId="286" priority="134" operator="greaterThan">
      <formula>0</formula>
    </cfRule>
    <cfRule type="cellIs" dxfId="285" priority="135" operator="lessThan">
      <formula>-1E-25</formula>
    </cfRule>
  </conditionalFormatting>
  <conditionalFormatting sqref="R7:AL18">
    <cfRule type="cellIs" dxfId="284" priority="130" operator="equal">
      <formula>"  "</formula>
    </cfRule>
    <cfRule type="cellIs" dxfId="283" priority="131" operator="greaterThan">
      <formula>0</formula>
    </cfRule>
    <cfRule type="cellIs" dxfId="282" priority="132" operator="lessThan">
      <formula>-1E-25</formula>
    </cfRule>
  </conditionalFormatting>
  <conditionalFormatting sqref="R32:AL32">
    <cfRule type="cellIs" dxfId="281" priority="127" operator="equal">
      <formula>"  "</formula>
    </cfRule>
    <cfRule type="cellIs" dxfId="280" priority="128" operator="greaterThan">
      <formula>0</formula>
    </cfRule>
    <cfRule type="cellIs" dxfId="279" priority="129" operator="lessThan">
      <formula>-1E-25</formula>
    </cfRule>
  </conditionalFormatting>
  <conditionalFormatting sqref="R20:AL31">
    <cfRule type="cellIs" dxfId="278" priority="124" operator="equal">
      <formula>"  "</formula>
    </cfRule>
    <cfRule type="cellIs" dxfId="277" priority="125" operator="greaterThan">
      <formula>0</formula>
    </cfRule>
    <cfRule type="cellIs" dxfId="276" priority="126" operator="lessThan">
      <formula>-1E-25</formula>
    </cfRule>
  </conditionalFormatting>
  <conditionalFormatting sqref="BC33:BC44">
    <cfRule type="cellIs" dxfId="275" priority="103" operator="equal">
      <formula>"  "</formula>
    </cfRule>
    <cfRule type="cellIs" dxfId="274" priority="104" operator="greaterThan">
      <formula>0</formula>
    </cfRule>
    <cfRule type="cellIs" dxfId="273" priority="105" operator="lessThan">
      <formula>-1E-25</formula>
    </cfRule>
  </conditionalFormatting>
  <conditionalFormatting sqref="BC45">
    <cfRule type="cellIs" dxfId="272" priority="100" operator="equal">
      <formula>"  "</formula>
    </cfRule>
    <cfRule type="cellIs" dxfId="271" priority="101" operator="greaterThan">
      <formula>0</formula>
    </cfRule>
    <cfRule type="cellIs" dxfId="270" priority="102" operator="lessThan">
      <formula>-1E-25</formula>
    </cfRule>
  </conditionalFormatting>
  <conditionalFormatting sqref="D45:Q45">
    <cfRule type="cellIs" dxfId="269" priority="115" operator="equal">
      <formula>"  "</formula>
    </cfRule>
    <cfRule type="cellIs" dxfId="268" priority="116" operator="greaterThan">
      <formula>0</formula>
    </cfRule>
    <cfRule type="cellIs" dxfId="267" priority="117" operator="lessThan">
      <formula>-1E-25</formula>
    </cfRule>
  </conditionalFormatting>
  <conditionalFormatting sqref="BB45">
    <cfRule type="cellIs" dxfId="266" priority="112" operator="equal">
      <formula>"  "</formula>
    </cfRule>
    <cfRule type="cellIs" dxfId="265" priority="113" operator="greaterThan">
      <formula>0</formula>
    </cfRule>
    <cfRule type="cellIs" dxfId="264" priority="114" operator="lessThan">
      <formula>-1E-25</formula>
    </cfRule>
  </conditionalFormatting>
  <conditionalFormatting sqref="D33:E33 E34 F33:G35 G36 H33:I37 I38 J33:K39 K40 L33:N42 N43:N44 O33:Q44">
    <cfRule type="cellIs" dxfId="263" priority="109" operator="equal">
      <formula>"  "</formula>
    </cfRule>
    <cfRule type="cellIs" dxfId="262" priority="110" operator="greaterThan">
      <formula>0</formula>
    </cfRule>
    <cfRule type="cellIs" dxfId="261" priority="111" operator="lessThan">
      <formula>-1E-25</formula>
    </cfRule>
  </conditionalFormatting>
  <conditionalFormatting sqref="BB33:BB44">
    <cfRule type="cellIs" dxfId="260" priority="106" operator="equal">
      <formula>"  "</formula>
    </cfRule>
    <cfRule type="cellIs" dxfId="259" priority="107" operator="greaterThan">
      <formula>0</formula>
    </cfRule>
    <cfRule type="cellIs" dxfId="258" priority="108" operator="lessThan">
      <formula>-1E-25</formula>
    </cfRule>
  </conditionalFormatting>
  <conditionalFormatting sqref="R45:AL45">
    <cfRule type="cellIs" dxfId="257" priority="97" operator="equal">
      <formula>"  "</formula>
    </cfRule>
    <cfRule type="cellIs" dxfId="256" priority="98" operator="greaterThan">
      <formula>0</formula>
    </cfRule>
    <cfRule type="cellIs" dxfId="255" priority="99" operator="lessThan">
      <formula>-1E-25</formula>
    </cfRule>
  </conditionalFormatting>
  <conditionalFormatting sqref="R33:AL44">
    <cfRule type="cellIs" dxfId="254" priority="94" operator="equal">
      <formula>"  "</formula>
    </cfRule>
    <cfRule type="cellIs" dxfId="253" priority="95" operator="greaterThan">
      <formula>0</formula>
    </cfRule>
    <cfRule type="cellIs" dxfId="252" priority="96" operator="lessThan">
      <formula>-1E-25</formula>
    </cfRule>
  </conditionalFormatting>
  <conditionalFormatting sqref="AM19:BA19">
    <cfRule type="cellIs" dxfId="251" priority="91" operator="equal">
      <formula>"  "</formula>
    </cfRule>
    <cfRule type="cellIs" dxfId="250" priority="92" operator="greaterThan">
      <formula>0</formula>
    </cfRule>
    <cfRule type="cellIs" dxfId="249" priority="93" operator="lessThan">
      <formula>-1E-25</formula>
    </cfRule>
  </conditionalFormatting>
  <conditionalFormatting sqref="AM7:BA18">
    <cfRule type="cellIs" dxfId="248" priority="88" operator="equal">
      <formula>"  "</formula>
    </cfRule>
    <cfRule type="cellIs" dxfId="247" priority="89" operator="greaterThan">
      <formula>0</formula>
    </cfRule>
    <cfRule type="cellIs" dxfId="246" priority="90" operator="lessThan">
      <formula>-1E-25</formula>
    </cfRule>
  </conditionalFormatting>
  <conditionalFormatting sqref="AM32:BA32">
    <cfRule type="cellIs" dxfId="245" priority="85" operator="equal">
      <formula>"  "</formula>
    </cfRule>
    <cfRule type="cellIs" dxfId="244" priority="86" operator="greaterThan">
      <formula>0</formula>
    </cfRule>
    <cfRule type="cellIs" dxfId="243" priority="87" operator="lessThan">
      <formula>-1E-25</formula>
    </cfRule>
  </conditionalFormatting>
  <conditionalFormatting sqref="AM20:BA31">
    <cfRule type="cellIs" dxfId="242" priority="82" operator="equal">
      <formula>"  "</formula>
    </cfRule>
    <cfRule type="cellIs" dxfId="241" priority="83" operator="greaterThan">
      <formula>0</formula>
    </cfRule>
    <cfRule type="cellIs" dxfId="240" priority="84" operator="lessThan">
      <formula>-1E-25</formula>
    </cfRule>
  </conditionalFormatting>
  <conditionalFormatting sqref="AM45:BA45">
    <cfRule type="cellIs" dxfId="239" priority="79" operator="equal">
      <formula>"  "</formula>
    </cfRule>
    <cfRule type="cellIs" dxfId="238" priority="80" operator="greaterThan">
      <formula>0</formula>
    </cfRule>
    <cfRule type="cellIs" dxfId="237" priority="81" operator="lessThan">
      <formula>-1E-25</formula>
    </cfRule>
  </conditionalFormatting>
  <conditionalFormatting sqref="AM33:BA44">
    <cfRule type="cellIs" dxfId="236" priority="76" operator="equal">
      <formula>"  "</formula>
    </cfRule>
    <cfRule type="cellIs" dxfId="235" priority="77" operator="greaterThan">
      <formula>0</formula>
    </cfRule>
    <cfRule type="cellIs" dxfId="234" priority="78" operator="lessThan">
      <formula>-1E-25</formula>
    </cfRule>
  </conditionalFormatting>
  <conditionalFormatting sqref="D47 D48:E48 D49:F49 D50:G50 D51:H51 D52:I52 D53:J53 D54:K55 D56:M57">
    <cfRule type="cellIs" dxfId="233" priority="73" operator="equal">
      <formula>"  "</formula>
    </cfRule>
    <cfRule type="cellIs" dxfId="232" priority="74" operator="greaterThan">
      <formula>0</formula>
    </cfRule>
    <cfRule type="cellIs" dxfId="231" priority="75" operator="lessThan">
      <formula>-1E-25</formula>
    </cfRule>
  </conditionalFormatting>
  <conditionalFormatting sqref="BC46:BC57">
    <cfRule type="cellIs" dxfId="230" priority="58" operator="equal">
      <formula>"  "</formula>
    </cfRule>
    <cfRule type="cellIs" dxfId="229" priority="59" operator="greaterThan">
      <formula>0</formula>
    </cfRule>
    <cfRule type="cellIs" dxfId="228" priority="60" operator="lessThan">
      <formula>-1E-25</formula>
    </cfRule>
  </conditionalFormatting>
  <conditionalFormatting sqref="BC58">
    <cfRule type="cellIs" dxfId="227" priority="55" operator="equal">
      <formula>"  "</formula>
    </cfRule>
    <cfRule type="cellIs" dxfId="226" priority="56" operator="greaterThan">
      <formula>0</formula>
    </cfRule>
    <cfRule type="cellIs" dxfId="225" priority="57" operator="lessThan">
      <formula>-1E-25</formula>
    </cfRule>
  </conditionalFormatting>
  <conditionalFormatting sqref="D58:Q58">
    <cfRule type="cellIs" dxfId="224" priority="70" operator="equal">
      <formula>"  "</formula>
    </cfRule>
    <cfRule type="cellIs" dxfId="223" priority="71" operator="greaterThan">
      <formula>0</formula>
    </cfRule>
    <cfRule type="cellIs" dxfId="222" priority="72" operator="lessThan">
      <formula>-1E-25</formula>
    </cfRule>
  </conditionalFormatting>
  <conditionalFormatting sqref="BB58">
    <cfRule type="cellIs" dxfId="221" priority="67" operator="equal">
      <formula>"  "</formula>
    </cfRule>
    <cfRule type="cellIs" dxfId="220" priority="68" operator="greaterThan">
      <formula>0</formula>
    </cfRule>
    <cfRule type="cellIs" dxfId="219" priority="69" operator="lessThan">
      <formula>-1E-25</formula>
    </cfRule>
  </conditionalFormatting>
  <conditionalFormatting sqref="D46:E46 E47 F46:G48 G49 H46:I50 I51 J46:K52 K53 L46:N55 N56:N57 O46:Q57">
    <cfRule type="cellIs" dxfId="218" priority="64" operator="equal">
      <formula>"  "</formula>
    </cfRule>
    <cfRule type="cellIs" dxfId="217" priority="65" operator="greaterThan">
      <formula>0</formula>
    </cfRule>
    <cfRule type="cellIs" dxfId="216" priority="66" operator="lessThan">
      <formula>-1E-25</formula>
    </cfRule>
  </conditionalFormatting>
  <conditionalFormatting sqref="BB46:BB57">
    <cfRule type="cellIs" dxfId="215" priority="61" operator="equal">
      <formula>"  "</formula>
    </cfRule>
    <cfRule type="cellIs" dxfId="214" priority="62" operator="greaterThan">
      <formula>0</formula>
    </cfRule>
    <cfRule type="cellIs" dxfId="213" priority="63" operator="lessThan">
      <formula>-1E-25</formula>
    </cfRule>
  </conditionalFormatting>
  <conditionalFormatting sqref="R58:AL58">
    <cfRule type="cellIs" dxfId="212" priority="52" operator="equal">
      <formula>"  "</formula>
    </cfRule>
    <cfRule type="cellIs" dxfId="211" priority="53" operator="greaterThan">
      <formula>0</formula>
    </cfRule>
    <cfRule type="cellIs" dxfId="210" priority="54" operator="lessThan">
      <formula>-1E-25</formula>
    </cfRule>
  </conditionalFormatting>
  <conditionalFormatting sqref="R46:AL57">
    <cfRule type="cellIs" dxfId="209" priority="49" operator="equal">
      <formula>"  "</formula>
    </cfRule>
    <cfRule type="cellIs" dxfId="208" priority="50" operator="greaterThan">
      <formula>0</formula>
    </cfRule>
    <cfRule type="cellIs" dxfId="207" priority="51" operator="lessThan">
      <formula>-1E-25</formula>
    </cfRule>
  </conditionalFormatting>
  <conditionalFormatting sqref="AM58:BA58">
    <cfRule type="cellIs" dxfId="206" priority="46" operator="equal">
      <formula>"  "</formula>
    </cfRule>
    <cfRule type="cellIs" dxfId="205" priority="47" operator="greaterThan">
      <formula>0</formula>
    </cfRule>
    <cfRule type="cellIs" dxfId="204" priority="48" operator="lessThan">
      <formula>-1E-25</formula>
    </cfRule>
  </conditionalFormatting>
  <conditionalFormatting sqref="AM46:BA57">
    <cfRule type="cellIs" dxfId="203" priority="43" operator="equal">
      <formula>"  "</formula>
    </cfRule>
    <cfRule type="cellIs" dxfId="202" priority="44" operator="greaterThan">
      <formula>0</formula>
    </cfRule>
    <cfRule type="cellIs" dxfId="201" priority="45" operator="lessThan">
      <formula>-1E-25</formula>
    </cfRule>
  </conditionalFormatting>
  <conditionalFormatting sqref="D60 D61:E61 D62:F62 D63:G63 D64:H64 D65:I65 D66:J66 D67:K68 D69:M70">
    <cfRule type="cellIs" dxfId="200" priority="40" operator="equal">
      <formula>"  "</formula>
    </cfRule>
    <cfRule type="cellIs" dxfId="199" priority="41" operator="greaterThan">
      <formula>0</formula>
    </cfRule>
    <cfRule type="cellIs" dxfId="198" priority="42" operator="lessThan">
      <formula>-1E-25</formula>
    </cfRule>
  </conditionalFormatting>
  <conditionalFormatting sqref="R71:AL71">
    <cfRule type="cellIs" dxfId="197" priority="19" operator="equal">
      <formula>"  "</formula>
    </cfRule>
    <cfRule type="cellIs" dxfId="196" priority="20" operator="greaterThan">
      <formula>0</formula>
    </cfRule>
    <cfRule type="cellIs" dxfId="195" priority="21" operator="lessThan">
      <formula>-1E-25</formula>
    </cfRule>
  </conditionalFormatting>
  <conditionalFormatting sqref="D71:Q71">
    <cfRule type="cellIs" dxfId="194" priority="37" operator="equal">
      <formula>"  "</formula>
    </cfRule>
    <cfRule type="cellIs" dxfId="193" priority="38" operator="greaterThan">
      <formula>0</formula>
    </cfRule>
    <cfRule type="cellIs" dxfId="192" priority="39" operator="lessThan">
      <formula>-1E-25</formula>
    </cfRule>
  </conditionalFormatting>
  <conditionalFormatting sqref="BB71">
    <cfRule type="cellIs" dxfId="191" priority="34" operator="equal">
      <formula>"  "</formula>
    </cfRule>
    <cfRule type="cellIs" dxfId="190" priority="35" operator="greaterThan">
      <formula>0</formula>
    </cfRule>
    <cfRule type="cellIs" dxfId="189" priority="36" operator="lessThan">
      <formula>-1E-25</formula>
    </cfRule>
  </conditionalFormatting>
  <conditionalFormatting sqref="D59:E59 E60 F59:G61 G62 H59:I63 I64 J59:K65 K66 L59:N68 N69:N70 O59:Q70">
    <cfRule type="cellIs" dxfId="188" priority="31" operator="equal">
      <formula>"  "</formula>
    </cfRule>
    <cfRule type="cellIs" dxfId="187" priority="32" operator="greaterThan">
      <formula>0</formula>
    </cfRule>
    <cfRule type="cellIs" dxfId="186" priority="33" operator="lessThan">
      <formula>-1E-25</formula>
    </cfRule>
  </conditionalFormatting>
  <conditionalFormatting sqref="BB61:BB70">
    <cfRule type="cellIs" dxfId="185" priority="28" operator="equal">
      <formula>"  "</formula>
    </cfRule>
    <cfRule type="cellIs" dxfId="184" priority="29" operator="greaterThan">
      <formula>0</formula>
    </cfRule>
    <cfRule type="cellIs" dxfId="183" priority="30" operator="lessThan">
      <formula>-1E-25</formula>
    </cfRule>
  </conditionalFormatting>
  <conditionalFormatting sqref="R59:AL70">
    <cfRule type="cellIs" dxfId="182" priority="16" operator="equal">
      <formula>"  "</formula>
    </cfRule>
    <cfRule type="cellIs" dxfId="181" priority="17" operator="greaterThan">
      <formula>0</formula>
    </cfRule>
    <cfRule type="cellIs" dxfId="180" priority="18" operator="lessThan">
      <formula>-1E-25</formula>
    </cfRule>
  </conditionalFormatting>
  <conditionalFormatting sqref="AM71:BA71">
    <cfRule type="cellIs" dxfId="179" priority="13" operator="equal">
      <formula>"  "</formula>
    </cfRule>
    <cfRule type="cellIs" dxfId="178" priority="14" operator="greaterThan">
      <formula>0</formula>
    </cfRule>
    <cfRule type="cellIs" dxfId="177" priority="15" operator="lessThan">
      <formula>-1E-25</formula>
    </cfRule>
  </conditionalFormatting>
  <conditionalFormatting sqref="AM59:BA70">
    <cfRule type="cellIs" dxfId="176" priority="10" operator="equal">
      <formula>"  "</formula>
    </cfRule>
    <cfRule type="cellIs" dxfId="175" priority="11" operator="greaterThan">
      <formula>0</formula>
    </cfRule>
    <cfRule type="cellIs" dxfId="174" priority="12" operator="lessThan">
      <formula>-1E-25</formula>
    </cfRule>
  </conditionalFormatting>
  <conditionalFormatting sqref="BC59:BC70">
    <cfRule type="cellIs" dxfId="173" priority="4" operator="equal">
      <formula>"  "</formula>
    </cfRule>
    <cfRule type="cellIs" dxfId="172" priority="5" operator="greaterThan">
      <formula>0</formula>
    </cfRule>
    <cfRule type="cellIs" dxfId="171" priority="6" operator="lessThan">
      <formula>-1E-25</formula>
    </cfRule>
  </conditionalFormatting>
  <conditionalFormatting sqref="BB59:BB60">
    <cfRule type="cellIs" dxfId="170" priority="7" operator="equal">
      <formula>"  "</formula>
    </cfRule>
    <cfRule type="cellIs" dxfId="169" priority="8" operator="greaterThan">
      <formula>0</formula>
    </cfRule>
    <cfRule type="cellIs" dxfId="168" priority="9" operator="lessThan">
      <formula>-1E-25</formula>
    </cfRule>
  </conditionalFormatting>
  <conditionalFormatting sqref="BC71">
    <cfRule type="cellIs" dxfId="167" priority="1" operator="equal">
      <formula>"  "</formula>
    </cfRule>
    <cfRule type="cellIs" dxfId="166" priority="2" operator="greaterThan">
      <formula>0</formula>
    </cfRule>
    <cfRule type="cellIs" dxfId="165"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BE75"/>
  <sheetViews>
    <sheetView showGridLines="0" showZeros="0" topLeftCell="AD25" zoomScale="55" zoomScaleNormal="55" workbookViewId="0">
      <selection activeCell="BA48" sqref="BA48"/>
    </sheetView>
  </sheetViews>
  <sheetFormatPr baseColWidth="10" defaultColWidth="11.44140625" defaultRowHeight="13.8" x14ac:dyDescent="0.25"/>
  <cols>
    <col min="1" max="1" width="1.5546875" style="35" customWidth="1"/>
    <col min="2" max="2" width="13.109375" style="35" customWidth="1"/>
    <col min="3" max="3" width="13.44140625" style="35" customWidth="1"/>
    <col min="4" max="4" width="12.44140625" style="35" customWidth="1"/>
    <col min="5" max="5" width="11.6640625" style="36" customWidth="1"/>
    <col min="6" max="54" width="12.6640625" style="36" customWidth="1"/>
    <col min="55" max="55" width="16.88671875" style="36" customWidth="1"/>
    <col min="56" max="56" width="12.88671875" style="36" customWidth="1"/>
    <col min="57" max="57" width="17.44140625" style="36" customWidth="1"/>
    <col min="58" max="58" width="17.44140625" style="35" customWidth="1"/>
    <col min="59" max="16384" width="11.44140625" style="35"/>
  </cols>
  <sheetData>
    <row r="1" spans="1:57" ht="30.75" customHeight="1" x14ac:dyDescent="0.25">
      <c r="B1" s="294" t="s">
        <v>1950</v>
      </c>
      <c r="C1" s="294"/>
      <c r="D1" s="294"/>
      <c r="E1" s="294"/>
      <c r="F1" s="294"/>
      <c r="G1" s="294"/>
      <c r="H1" s="294"/>
      <c r="I1" s="294"/>
      <c r="J1" s="294"/>
      <c r="BD1" s="35"/>
      <c r="BE1" s="35"/>
    </row>
    <row r="2" spans="1:57" ht="30.75" customHeight="1" x14ac:dyDescent="0.25">
      <c r="B2" s="294"/>
      <c r="C2" s="294"/>
      <c r="D2" s="294"/>
      <c r="E2" s="294"/>
      <c r="F2" s="294"/>
      <c r="G2" s="294"/>
      <c r="H2" s="294"/>
      <c r="I2" s="294"/>
      <c r="J2" s="294"/>
      <c r="BD2" s="35"/>
      <c r="BE2" s="35"/>
    </row>
    <row r="3" spans="1:57" ht="28.5" customHeight="1" x14ac:dyDescent="0.25">
      <c r="A3" s="47"/>
      <c r="B3" s="294"/>
      <c r="C3" s="294"/>
      <c r="D3" s="294"/>
      <c r="E3" s="294"/>
      <c r="F3" s="294"/>
      <c r="G3" s="294"/>
      <c r="H3" s="294"/>
      <c r="I3" s="294"/>
      <c r="J3" s="294"/>
      <c r="BD3" s="35"/>
      <c r="BE3" s="35"/>
    </row>
    <row r="5" spans="1:57" ht="33.75" customHeight="1" x14ac:dyDescent="0.25">
      <c r="B5" s="297" t="s">
        <v>113</v>
      </c>
      <c r="C5" s="299" t="s">
        <v>114</v>
      </c>
      <c r="D5" s="303" t="s">
        <v>1922</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5"/>
      <c r="BB5" s="301" t="s">
        <v>115</v>
      </c>
      <c r="BC5" s="295" t="s">
        <v>116</v>
      </c>
    </row>
    <row r="6" spans="1:57" ht="45" customHeight="1" x14ac:dyDescent="0.25">
      <c r="B6" s="298"/>
      <c r="C6" s="300"/>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233">
        <v>45962</v>
      </c>
      <c r="AV6" s="233">
        <v>45992</v>
      </c>
      <c r="AW6" s="233">
        <v>46023</v>
      </c>
      <c r="AX6" s="233">
        <v>46054</v>
      </c>
      <c r="AY6" s="233">
        <v>46082</v>
      </c>
      <c r="AZ6" s="233">
        <v>46113</v>
      </c>
      <c r="BA6" s="233">
        <v>46143</v>
      </c>
      <c r="BB6" s="302"/>
      <c r="BC6" s="296"/>
      <c r="BD6" s="35"/>
      <c r="BE6" s="35"/>
    </row>
    <row r="7" spans="1:57"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39">
        <v>9.0083800000115843E-3</v>
      </c>
      <c r="AR7" s="39">
        <v>-7.5155000001814187E-4</v>
      </c>
      <c r="AS7" s="39">
        <v>6.2598900000239155E-3</v>
      </c>
      <c r="AT7" s="39">
        <v>1.4029499999992368E-3</v>
      </c>
      <c r="AU7" s="39">
        <v>3.0411999989610194E-4</v>
      </c>
      <c r="AV7" s="39">
        <v>3.9864999999963402E-3</v>
      </c>
      <c r="AW7" s="39">
        <v>1.6823980000083338E-2</v>
      </c>
      <c r="AX7" s="39">
        <v>-3.848000000061802E-5</v>
      </c>
      <c r="AY7" s="39">
        <v>4.5309199999792327E-3</v>
      </c>
      <c r="AZ7" s="39">
        <v>1.6885100000081366E-3</v>
      </c>
      <c r="BA7" s="39">
        <v>1.5750000000025466E-4</v>
      </c>
      <c r="BB7" s="40">
        <f t="shared" ref="BB7:BB38" si="0">SUM(D7:BA7)</f>
        <v>5.7099188242075343</v>
      </c>
      <c r="BC7" s="41">
        <f t="shared" ref="BC7:BC18" si="1">BB7/C7</f>
        <v>2.1688514868025862E-2</v>
      </c>
      <c r="BD7" s="35"/>
      <c r="BE7" s="35"/>
    </row>
    <row r="8" spans="1:57"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39">
        <v>-1.6595099999676677E-3</v>
      </c>
      <c r="AR8" s="39">
        <v>1.8219999986968105E-5</v>
      </c>
      <c r="AS8" s="39">
        <v>-5.0432000000455446E-4</v>
      </c>
      <c r="AT8" s="39">
        <v>-3.5990800000149648E-3</v>
      </c>
      <c r="AU8" s="39">
        <v>-1.128070000106618E-3</v>
      </c>
      <c r="AV8" s="39">
        <v>4.6244000000683627E-4</v>
      </c>
      <c r="AW8" s="39">
        <v>3.8187800001310279E-3</v>
      </c>
      <c r="AX8" s="39">
        <v>-1.4451999999209875E-4</v>
      </c>
      <c r="AY8" s="39">
        <v>1.3938399999631201E-3</v>
      </c>
      <c r="AZ8" s="39">
        <v>6.992300000092655E-4</v>
      </c>
      <c r="BA8" s="39">
        <v>1.3124999998126441E-4</v>
      </c>
      <c r="BB8" s="40">
        <f t="shared" si="0"/>
        <v>3.4845306916503205</v>
      </c>
      <c r="BC8" s="41">
        <f t="shared" si="1"/>
        <v>1.6519442713243893E-2</v>
      </c>
      <c r="BD8" s="35"/>
      <c r="BE8" s="35"/>
    </row>
    <row r="9" spans="1:57"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39">
        <v>4.0338499999847954E-3</v>
      </c>
      <c r="AR9" s="39">
        <v>-9.915099999773247E-4</v>
      </c>
      <c r="AS9" s="39">
        <v>8.8669999996682236E-5</v>
      </c>
      <c r="AT9" s="39">
        <v>-1.0686600000155977E-3</v>
      </c>
      <c r="AU9" s="39">
        <v>-1.9666000002018791E-3</v>
      </c>
      <c r="AV9" s="39">
        <v>5.2732000000332846E-3</v>
      </c>
      <c r="AW9" s="39">
        <v>3.028460000166433E-3</v>
      </c>
      <c r="AX9" s="39">
        <v>2.6498000002561639E-4</v>
      </c>
      <c r="AY9" s="39">
        <v>1.4845000000036634E-3</v>
      </c>
      <c r="AZ9" s="39">
        <v>6.9208000005005488E-4</v>
      </c>
      <c r="BA9" s="39">
        <v>3.375000000005457E-5</v>
      </c>
      <c r="BB9" s="40">
        <f t="shared" si="0"/>
        <v>3.7586826360121108</v>
      </c>
      <c r="BC9" s="41">
        <f t="shared" si="1"/>
        <v>1.5556338261908028E-2</v>
      </c>
      <c r="BD9" s="35"/>
      <c r="BE9" s="35"/>
    </row>
    <row r="10" spans="1:57"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39">
        <v>-6.4876000001845568E-4</v>
      </c>
      <c r="AR10" s="39">
        <v>1.8409999998425519E-4</v>
      </c>
      <c r="AS10" s="39">
        <v>1.2516300000413594E-3</v>
      </c>
      <c r="AT10" s="39">
        <v>6.1429220000007945E-2</v>
      </c>
      <c r="AU10" s="39">
        <v>-1.5974800001288258E-3</v>
      </c>
      <c r="AV10" s="39">
        <v>1.2887999999975364E-3</v>
      </c>
      <c r="AW10" s="39">
        <v>2.0516000001009616E-3</v>
      </c>
      <c r="AX10" s="39">
        <v>1.2146000003099289E-4</v>
      </c>
      <c r="AY10" s="39">
        <v>1.7037300000026789E-3</v>
      </c>
      <c r="AZ10" s="39">
        <v>6.1902000001623492E-4</v>
      </c>
      <c r="BA10" s="39">
        <v>-5.8608000000504035E-4</v>
      </c>
      <c r="BB10" s="40">
        <f t="shared" si="0"/>
        <v>2.7115048187772288</v>
      </c>
      <c r="BC10" s="41">
        <f t="shared" si="1"/>
        <v>1.2422651242326256E-2</v>
      </c>
      <c r="BD10" s="35"/>
      <c r="BE10" s="35"/>
    </row>
    <row r="11" spans="1:57"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39">
        <v>2.2922199999868553E-3</v>
      </c>
      <c r="AR11" s="39">
        <v>-5.3473999997777355E-4</v>
      </c>
      <c r="AS11" s="39">
        <v>-9.2932000001155757E-4</v>
      </c>
      <c r="AT11" s="39">
        <v>-2.8984300000161056E-3</v>
      </c>
      <c r="AU11" s="39">
        <v>-1.6635300003429165E-3</v>
      </c>
      <c r="AV11" s="39">
        <v>8.9587000002211425E-4</v>
      </c>
      <c r="AW11" s="39">
        <v>2.7399900003217681E-3</v>
      </c>
      <c r="AX11" s="39">
        <v>-1.2029999993501406E-5</v>
      </c>
      <c r="AY11" s="39">
        <v>2.8925100000378734E-3</v>
      </c>
      <c r="AZ11" s="39">
        <v>-1.1306900000249698E-3</v>
      </c>
      <c r="BA11" s="39">
        <v>-3.8053000000104475E-3</v>
      </c>
      <c r="BB11" s="40">
        <f t="shared" si="0"/>
        <v>3.079835015185779</v>
      </c>
      <c r="BC11" s="41">
        <f t="shared" si="1"/>
        <v>1.3953073278387395E-2</v>
      </c>
      <c r="BD11" s="35"/>
      <c r="BE11" s="35"/>
    </row>
    <row r="12" spans="1:57"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39">
        <v>3.8742300000080832E-3</v>
      </c>
      <c r="AR12" s="39">
        <v>1.2778600000160623E-3</v>
      </c>
      <c r="AS12" s="39">
        <v>2.7926100000001952E-3</v>
      </c>
      <c r="AT12" s="39">
        <v>1.0549239999988913E-2</v>
      </c>
      <c r="AU12" s="39">
        <v>8.6815999969758195E-4</v>
      </c>
      <c r="AV12" s="39">
        <v>7.6602000001457782E-4</v>
      </c>
      <c r="AW12" s="39">
        <v>2.3344400002827115E-3</v>
      </c>
      <c r="AX12" s="39">
        <v>-1.9349999999462852E-4</v>
      </c>
      <c r="AY12" s="39">
        <v>2.8787399999998797E-3</v>
      </c>
      <c r="AZ12" s="39">
        <v>-3.1723000000738466E-4</v>
      </c>
      <c r="BA12" s="39">
        <v>4.590059999998175E-3</v>
      </c>
      <c r="BB12" s="40">
        <f t="shared" si="0"/>
        <v>2.4458626494856901</v>
      </c>
      <c r="BC12" s="41">
        <f t="shared" si="1"/>
        <v>1.1072953252191859E-2</v>
      </c>
      <c r="BD12" s="35"/>
      <c r="BE12" s="35"/>
    </row>
    <row r="13" spans="1:57"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39">
        <v>2.2521799999992709E-3</v>
      </c>
      <c r="AR13" s="39">
        <v>8.8180100000272432E-3</v>
      </c>
      <c r="AS13" s="39">
        <v>2.6415199999689776E-3</v>
      </c>
      <c r="AT13" s="39">
        <v>-1.7648099999973965E-3</v>
      </c>
      <c r="AU13" s="39">
        <v>-7.0105000017406383E-4</v>
      </c>
      <c r="AV13" s="39">
        <v>1.0524599999826023E-3</v>
      </c>
      <c r="AW13" s="39">
        <v>2.1391300002164826E-3</v>
      </c>
      <c r="AX13" s="39">
        <v>6.4870000016981066E-5</v>
      </c>
      <c r="AY13" s="39">
        <v>2.3987799999645176E-3</v>
      </c>
      <c r="AZ13" s="39">
        <v>5.9479000000806082E-4</v>
      </c>
      <c r="BA13" s="39">
        <v>5.8340999999018095E-4</v>
      </c>
      <c r="BB13" s="40">
        <f t="shared" si="0"/>
        <v>1.5413560889975315</v>
      </c>
      <c r="BC13" s="41">
        <f t="shared" si="1"/>
        <v>7.2312213891915101E-3</v>
      </c>
      <c r="BD13" s="35"/>
      <c r="BE13" s="35"/>
    </row>
    <row r="14" spans="1:57"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39">
        <v>4.489070000005313E-3</v>
      </c>
      <c r="AR14" s="39">
        <v>5.2965999998377811E-4</v>
      </c>
      <c r="AS14" s="39">
        <v>9.5157000001222514E-4</v>
      </c>
      <c r="AT14" s="39">
        <v>-3.6691499999790267E-3</v>
      </c>
      <c r="AU14" s="39">
        <v>-2.6615200002311212E-3</v>
      </c>
      <c r="AV14" s="39">
        <v>1.4112599999975828E-3</v>
      </c>
      <c r="AW14" s="39">
        <v>2.8667300002496177E-3</v>
      </c>
      <c r="AX14" s="39">
        <v>6.2519999971755169E-5</v>
      </c>
      <c r="AY14" s="39">
        <v>3.3529099999896061E-3</v>
      </c>
      <c r="AZ14" s="39">
        <v>-9.808899999939058E-4</v>
      </c>
      <c r="BA14" s="39">
        <v>8.8388999998301188E-4</v>
      </c>
      <c r="BB14" s="40">
        <f t="shared" si="0"/>
        <v>0.92664421546655262</v>
      </c>
      <c r="BC14" s="41">
        <f t="shared" si="1"/>
        <v>4.8070609492143514E-3</v>
      </c>
      <c r="BD14" s="35"/>
      <c r="BE14" s="35"/>
    </row>
    <row r="15" spans="1:57"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39">
        <v>6.4091900000278201E-3</v>
      </c>
      <c r="AR15" s="39">
        <v>-9.6014000001787281E-4</v>
      </c>
      <c r="AS15" s="39">
        <v>6.1357999996403123E-4</v>
      </c>
      <c r="AT15" s="39">
        <v>-1.2981399999603127E-3</v>
      </c>
      <c r="AU15" s="39">
        <v>-2.5189200003126189E-3</v>
      </c>
      <c r="AV15" s="39">
        <v>1.8765499999631174E-3</v>
      </c>
      <c r="AW15" s="39">
        <v>6.7762700003584087E-3</v>
      </c>
      <c r="AX15" s="39">
        <v>1.8565999994279991E-4</v>
      </c>
      <c r="AY15" s="39">
        <v>4.671320000028345E-3</v>
      </c>
      <c r="AZ15" s="39">
        <v>1.7415000002074521E-4</v>
      </c>
      <c r="BA15" s="39">
        <v>4.9019999977417683E-5</v>
      </c>
      <c r="BB15" s="40">
        <f t="shared" si="0"/>
        <v>0.64149494376877669</v>
      </c>
      <c r="BC15" s="41">
        <f t="shared" si="1"/>
        <v>2.9153238245482318E-3</v>
      </c>
      <c r="BD15" s="35"/>
      <c r="BE15" s="35"/>
    </row>
    <row r="16" spans="1:57"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39">
        <v>1.2703459999983124E-2</v>
      </c>
      <c r="AR16" s="39">
        <v>3.1321500000274227E-3</v>
      </c>
      <c r="AS16" s="39">
        <v>5.7017599999937829E-3</v>
      </c>
      <c r="AT16" s="39">
        <v>-3.9201699999864559E-3</v>
      </c>
      <c r="AU16" s="39">
        <v>-3.6247800004503006E-3</v>
      </c>
      <c r="AV16" s="39">
        <v>2.6333300000089821E-3</v>
      </c>
      <c r="AW16" s="39">
        <v>2.2980900004085925E-3</v>
      </c>
      <c r="AX16" s="39">
        <v>2.656760000036229E-3</v>
      </c>
      <c r="AY16" s="39">
        <v>4.2619199999762714E-3</v>
      </c>
      <c r="AZ16" s="39">
        <v>-5.9378000000265274E-4</v>
      </c>
      <c r="BA16" s="39">
        <v>1.971969999999601E-3</v>
      </c>
      <c r="BB16" s="40">
        <f t="shared" si="0"/>
        <v>1.4232149052721752</v>
      </c>
      <c r="BC16" s="41">
        <f t="shared" si="1"/>
        <v>6.2732493582399948E-3</v>
      </c>
      <c r="BD16" s="35"/>
      <c r="BE16" s="35"/>
    </row>
    <row r="17" spans="2:57"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39">
        <v>1.1399189999991677E-2</v>
      </c>
      <c r="AR17" s="39">
        <v>-2.3769800000081887E-3</v>
      </c>
      <c r="AS17" s="39">
        <v>-1.9896999998536558E-4</v>
      </c>
      <c r="AT17" s="39">
        <v>-3.3806200000299214E-3</v>
      </c>
      <c r="AU17" s="39">
        <v>-8.0160000027262868E-4</v>
      </c>
      <c r="AV17" s="39">
        <v>7.4117499999886149E-3</v>
      </c>
      <c r="AW17" s="39">
        <v>2.7583900003378403E-3</v>
      </c>
      <c r="AX17" s="39">
        <v>2.679939999978842E-3</v>
      </c>
      <c r="AY17" s="39">
        <v>4.1712000000018179E-3</v>
      </c>
      <c r="AZ17" s="39">
        <v>-1.6104299999994964E-3</v>
      </c>
      <c r="BA17" s="39">
        <v>3.0559099999720729E-3</v>
      </c>
      <c r="BB17" s="40">
        <f t="shared" si="0"/>
        <v>0.59126817926767217</v>
      </c>
      <c r="BC17" s="41">
        <f t="shared" si="1"/>
        <v>2.6644037915173483E-3</v>
      </c>
      <c r="BD17" s="35"/>
      <c r="BE17" s="35"/>
    </row>
    <row r="18" spans="2:57" ht="14.4"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39">
        <v>1.049123999999324E-2</v>
      </c>
      <c r="AR18" s="39">
        <v>-2.2564300000169624E-3</v>
      </c>
      <c r="AS18" s="39">
        <v>-1.1701479999970843E-2</v>
      </c>
      <c r="AT18" s="39">
        <v>-1.3021000000037475E-3</v>
      </c>
      <c r="AU18" s="39">
        <v>-3.0322600003955813E-3</v>
      </c>
      <c r="AV18" s="39">
        <v>-1.7753999999854386E-3</v>
      </c>
      <c r="AW18" s="39">
        <v>2.7143500003887766E-3</v>
      </c>
      <c r="AX18" s="39">
        <v>1.5480500000251141E-3</v>
      </c>
      <c r="AY18" s="39">
        <v>6.5402900000037789E-3</v>
      </c>
      <c r="AZ18" s="39">
        <v>9.201199999893106E-4</v>
      </c>
      <c r="BA18" s="39">
        <v>0</v>
      </c>
      <c r="BB18" s="40">
        <f t="shared" si="0"/>
        <v>8.8520454087273492E-2</v>
      </c>
      <c r="BC18" s="41">
        <f t="shared" si="1"/>
        <v>4.127645074284913E-4</v>
      </c>
      <c r="BD18" s="35"/>
      <c r="BE18" s="35"/>
    </row>
    <row r="19" spans="2:57" ht="14.4" thickBot="1" x14ac:dyDescent="0.3">
      <c r="B19" s="292" t="s">
        <v>2054</v>
      </c>
      <c r="C19" s="293"/>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AQ19" si="21">SUM(AP7:AP18)</f>
        <v>8.6812539999897353E-2</v>
      </c>
      <c r="AQ19" s="44">
        <f t="shared" si="21"/>
        <v>6.464474000000564E-2</v>
      </c>
      <c r="AR19" s="44">
        <f t="shared" ref="AR19:AS19" si="22">SUM(AR7:AR18)</f>
        <v>6.0886500000094657E-3</v>
      </c>
      <c r="AS19" s="44">
        <f t="shared" si="22"/>
        <v>6.9671400000288486E-3</v>
      </c>
      <c r="AT19" s="44">
        <f t="shared" ref="AT19:AU19" si="23">SUM(AT7:AT18)</f>
        <v>5.0480249999992566E-2</v>
      </c>
      <c r="AU19" s="44">
        <f t="shared" si="23"/>
        <v>-1.852353000302287E-2</v>
      </c>
      <c r="AV19" s="44">
        <f t="shared" ref="AV19:AW19" si="24">SUM(AV7:AV18)</f>
        <v>2.528278000002615E-2</v>
      </c>
      <c r="AW19" s="44">
        <f t="shared" si="24"/>
        <v>5.0350210003045959E-2</v>
      </c>
      <c r="AX19" s="44">
        <f t="shared" ref="AX19:AY19" si="25">SUM(AX7:AX18)</f>
        <v>7.1957100000474838E-3</v>
      </c>
      <c r="AY19" s="44">
        <f t="shared" si="25"/>
        <v>4.0280659999950785E-2</v>
      </c>
      <c r="AZ19" s="44">
        <f t="shared" ref="AZ19:BA19" si="26">SUM(AZ7:AZ18)</f>
        <v>7.5488000007339906E-4</v>
      </c>
      <c r="BA19" s="44">
        <f t="shared" si="26"/>
        <v>7.0653799998865452E-3</v>
      </c>
      <c r="BB19" s="45">
        <f t="shared" si="0"/>
        <v>26.402833422178645</v>
      </c>
      <c r="BC19" s="46">
        <f>BB19/SUM(C7:C18)</f>
        <v>9.907583036783095E-3</v>
      </c>
      <c r="BD19" s="35"/>
      <c r="BE19" s="35"/>
    </row>
    <row r="20" spans="2:57" ht="14.4"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39">
        <v>4.3732249999976602E-2</v>
      </c>
      <c r="AR20" s="39">
        <v>0.1072454000000107</v>
      </c>
      <c r="AS20" s="39">
        <v>1.4743470000013303E-2</v>
      </c>
      <c r="AT20" s="39">
        <v>2.9046920000013188E-2</v>
      </c>
      <c r="AU20" s="39">
        <v>5.8806699997830947E-3</v>
      </c>
      <c r="AV20" s="39">
        <v>4.0365049999962821E-2</v>
      </c>
      <c r="AW20" s="39">
        <v>2.8735900002345716E-3</v>
      </c>
      <c r="AX20" s="39">
        <v>2.3428000000080829E-3</v>
      </c>
      <c r="AY20" s="39">
        <v>7.7845000000138498E-3</v>
      </c>
      <c r="AZ20" s="39">
        <v>9.4476999998960309E-4</v>
      </c>
      <c r="BA20" s="39">
        <v>2.628670000007105E-3</v>
      </c>
      <c r="BB20" s="40">
        <f t="shared" si="0"/>
        <v>-0.65305007819054595</v>
      </c>
      <c r="BC20" s="41">
        <f t="shared" ref="BC20:BC31" si="27">BB20/C20</f>
        <v>-2.6745911331671592E-3</v>
      </c>
      <c r="BD20" s="35"/>
      <c r="BE20" s="35"/>
    </row>
    <row r="21" spans="2:57"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39">
        <v>7.735889999992196E-3</v>
      </c>
      <c r="AR21" s="39">
        <v>2.0798200000058387E-3</v>
      </c>
      <c r="AS21" s="39">
        <v>7.413019999972903E-3</v>
      </c>
      <c r="AT21" s="39">
        <v>2.3387800000307379E-3</v>
      </c>
      <c r="AU21" s="39">
        <v>1.5113999998845884E-3</v>
      </c>
      <c r="AV21" s="39">
        <v>3.1668000000024676E-3</v>
      </c>
      <c r="AW21" s="39">
        <v>4.2122100001051876E-3</v>
      </c>
      <c r="AX21" s="39">
        <v>6.8020099999444028E-3</v>
      </c>
      <c r="AY21" s="39">
        <v>6.3677800000050411E-3</v>
      </c>
      <c r="AZ21" s="39">
        <v>3.3181800000363637E-3</v>
      </c>
      <c r="BA21" s="39">
        <v>-8.3695000000716391E-4</v>
      </c>
      <c r="BB21" s="40">
        <f t="shared" si="0"/>
        <v>-0.61875970557338178</v>
      </c>
      <c r="BC21" s="41">
        <f t="shared" si="27"/>
        <v>-2.957278443448895E-3</v>
      </c>
    </row>
    <row r="22" spans="2:57"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39">
        <v>3.0622179999966193E-2</v>
      </c>
      <c r="AR22" s="39">
        <v>1.3374579999975822E-2</v>
      </c>
      <c r="AS22" s="39">
        <v>1.4857820000031552E-2</v>
      </c>
      <c r="AT22" s="39">
        <v>-2.3651999999856343E-3</v>
      </c>
      <c r="AU22" s="39">
        <v>9.5009999768080888E-5</v>
      </c>
      <c r="AV22" s="39">
        <v>2.6767599999857339E-3</v>
      </c>
      <c r="AW22" s="39">
        <v>1.2234740000224065E-2</v>
      </c>
      <c r="AX22" s="39">
        <v>6.4720899999883841E-3</v>
      </c>
      <c r="AY22" s="39">
        <v>2.480390000044963E-3</v>
      </c>
      <c r="AZ22" s="39">
        <v>3.0006099999866365E-3</v>
      </c>
      <c r="BA22" s="39">
        <v>2.0051500000022315E-3</v>
      </c>
      <c r="BB22" s="40">
        <f t="shared" si="0"/>
        <v>0.13907738559348104</v>
      </c>
      <c r="BC22" s="41">
        <f t="shared" si="27"/>
        <v>5.7305915098535757E-4</v>
      </c>
    </row>
    <row r="23" spans="2:57"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39">
        <v>1.7693139999977348E-2</v>
      </c>
      <c r="AR23" s="39">
        <v>-2.7239700000336597E-3</v>
      </c>
      <c r="AS23" s="39">
        <v>-6.7974499999081672E-3</v>
      </c>
      <c r="AT23" s="39">
        <v>2.047979999994709E-2</v>
      </c>
      <c r="AU23" s="39">
        <v>2.6037059999879375E-2</v>
      </c>
      <c r="AV23" s="39">
        <v>2.1977360000022372E-2</v>
      </c>
      <c r="AW23" s="39">
        <v>4.5923600000890019E-3</v>
      </c>
      <c r="AX23" s="39">
        <v>5.3255200000137393E-3</v>
      </c>
      <c r="AY23" s="39">
        <v>7.7022600000020702E-3</v>
      </c>
      <c r="AZ23" s="39">
        <v>4.1180999999710366E-3</v>
      </c>
      <c r="BA23" s="39">
        <v>3.3390000004374087E-4</v>
      </c>
      <c r="BB23" s="40">
        <f t="shared" si="0"/>
        <v>-0.60666907999987529</v>
      </c>
      <c r="BC23" s="41">
        <f t="shared" si="27"/>
        <v>-2.8376014713450319E-3</v>
      </c>
    </row>
    <row r="24" spans="2:57"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39">
        <v>-8.7830923055605581E-2</v>
      </c>
      <c r="AR24" s="39">
        <v>-8.3714999996686856E-4</v>
      </c>
      <c r="AS24" s="39">
        <v>1.011311999994291E-2</v>
      </c>
      <c r="AT24" s="39">
        <v>1.4304650000013908E-2</v>
      </c>
      <c r="AU24" s="39">
        <v>4.9582999989183918E-4</v>
      </c>
      <c r="AV24" s="39">
        <v>4.9393100000258983E-3</v>
      </c>
      <c r="AW24" s="39">
        <v>9.6384400000886217E-3</v>
      </c>
      <c r="AX24" s="39">
        <v>2.2279650000001539E-2</v>
      </c>
      <c r="AY24" s="39">
        <v>1.513130000006413E-3</v>
      </c>
      <c r="AZ24" s="39">
        <v>1.1400319999978592E-2</v>
      </c>
      <c r="BA24" s="39">
        <v>1.3259450000020934E-2</v>
      </c>
      <c r="BB24" s="40">
        <f t="shared" si="0"/>
        <v>-1.4976468676404977</v>
      </c>
      <c r="BC24" s="41">
        <f t="shared" si="27"/>
        <v>-6.6699681022010784E-3</v>
      </c>
    </row>
    <row r="25" spans="2:57"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39">
        <v>4.5569348407610732E-2</v>
      </c>
      <c r="AR25" s="39">
        <v>-8.420328884719197E-2</v>
      </c>
      <c r="AS25" s="39">
        <v>1.6926759999961405E-2</v>
      </c>
      <c r="AT25" s="39">
        <v>1.19158200000129E-2</v>
      </c>
      <c r="AU25" s="39">
        <v>1.3644059999819547E-2</v>
      </c>
      <c r="AV25" s="39">
        <v>2.559910000002219E-3</v>
      </c>
      <c r="AW25" s="39">
        <v>-1.0349899998232104E-3</v>
      </c>
      <c r="AX25" s="39">
        <v>1.0971610000012788E-2</v>
      </c>
      <c r="AY25" s="39">
        <v>2.4569799999767383E-3</v>
      </c>
      <c r="AZ25" s="39">
        <v>5.9338700000353128E-3</v>
      </c>
      <c r="BA25" s="39">
        <v>1.6386599999975715E-3</v>
      </c>
      <c r="BB25" s="40">
        <f t="shared" si="0"/>
        <v>-1.1579805564813626</v>
      </c>
      <c r="BC25" s="41">
        <f t="shared" si="27"/>
        <v>-4.958302259410601E-3</v>
      </c>
    </row>
    <row r="26" spans="2:57"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39">
        <v>-1.7298301885602996E-2</v>
      </c>
      <c r="AR26" s="39">
        <v>-1.1010605516901251E-2</v>
      </c>
      <c r="AS26" s="39">
        <v>-0.12185948048917794</v>
      </c>
      <c r="AT26" s="39">
        <v>1.2365220000049248E-2</v>
      </c>
      <c r="AU26" s="39">
        <v>8.1902499998420808E-3</v>
      </c>
      <c r="AV26" s="39">
        <v>4.1884299999992436E-3</v>
      </c>
      <c r="AW26" s="39">
        <v>-1.0445899998785535E-3</v>
      </c>
      <c r="AX26" s="39">
        <v>1.5762969999997267E-2</v>
      </c>
      <c r="AY26" s="39">
        <v>3.6709400000063397E-3</v>
      </c>
      <c r="AZ26" s="39">
        <v>1.7435400001204471E-3</v>
      </c>
      <c r="BA26" s="39">
        <v>-1.6678000005754257E-4</v>
      </c>
      <c r="BB26" s="40">
        <f t="shared" si="0"/>
        <v>-0.20155865427489061</v>
      </c>
      <c r="BC26" s="41">
        <f t="shared" si="27"/>
        <v>-9.3650208606150794E-4</v>
      </c>
    </row>
    <row r="27" spans="2:57"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39">
        <v>-2.4502249099157325E-2</v>
      </c>
      <c r="AR27" s="39">
        <v>-2.9588864677123183E-2</v>
      </c>
      <c r="AS27" s="39">
        <v>-2.6148330903453143E-2</v>
      </c>
      <c r="AT27" s="39">
        <v>-6.6770373641446668E-2</v>
      </c>
      <c r="AU27" s="39">
        <v>-4.3059000009293413E-4</v>
      </c>
      <c r="AV27" s="39">
        <v>-7.6974000000973319E-4</v>
      </c>
      <c r="AW27" s="39">
        <v>-6.8491999991238117E-4</v>
      </c>
      <c r="AX27" s="39">
        <v>1.2954909999990605E-2</v>
      </c>
      <c r="AY27" s="39">
        <v>3.7619800000072701E-3</v>
      </c>
      <c r="AZ27" s="39">
        <v>8.9034000001220193E-4</v>
      </c>
      <c r="BA27" s="39">
        <v>1.6201099999761936E-3</v>
      </c>
      <c r="BB27" s="40">
        <f t="shared" si="0"/>
        <v>-0.36525201576304767</v>
      </c>
      <c r="BC27" s="41">
        <f t="shared" si="27"/>
        <v>-1.8378875259316186E-3</v>
      </c>
    </row>
    <row r="28" spans="2:57"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39">
        <v>2.3649450228560909E-2</v>
      </c>
      <c r="AR28" s="39">
        <v>4.2214096001487178E-3</v>
      </c>
      <c r="AS28" s="39">
        <v>-2.3507481556634957E-3</v>
      </c>
      <c r="AT28" s="39">
        <v>3.4717276678918552E-2</v>
      </c>
      <c r="AU28" s="39">
        <v>-8.3497642680043782E-2</v>
      </c>
      <c r="AV28" s="39">
        <v>9.2604900000310408E-3</v>
      </c>
      <c r="AW28" s="39">
        <v>-3.2521999989398864E-4</v>
      </c>
      <c r="AX28" s="39">
        <v>1.1440149999998539E-2</v>
      </c>
      <c r="AY28" s="39">
        <v>7.9536999999731961E-3</v>
      </c>
      <c r="AZ28" s="39">
        <v>3.0700200000524092E-3</v>
      </c>
      <c r="BA28" s="39">
        <v>4.0738899999723799E-3</v>
      </c>
      <c r="BB28" s="40">
        <f t="shared" si="0"/>
        <v>-1.0388462076101064</v>
      </c>
      <c r="BC28" s="41">
        <f t="shared" si="27"/>
        <v>-4.6627355438881102E-3</v>
      </c>
    </row>
    <row r="29" spans="2:57"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39">
        <v>1.4731703264004636E-2</v>
      </c>
      <c r="AR29" s="39">
        <v>1.7997442302913669E-2</v>
      </c>
      <c r="AS29" s="39">
        <v>3.3797894102178816E-3</v>
      </c>
      <c r="AT29" s="39">
        <v>-5.182918780832324E-3</v>
      </c>
      <c r="AU29" s="39">
        <v>-7.6857249709405551E-4</v>
      </c>
      <c r="AV29" s="39">
        <v>-7.405706999998074E-2</v>
      </c>
      <c r="AW29" s="39">
        <v>3.5107700003322861E-3</v>
      </c>
      <c r="AX29" s="39">
        <v>1.7359789999972008E-2</v>
      </c>
      <c r="AY29" s="39">
        <v>1.824215999991452E-2</v>
      </c>
      <c r="AZ29" s="39">
        <v>-1.2887800000100924E-3</v>
      </c>
      <c r="BA29" s="39">
        <v>1.1739039999980605E-2</v>
      </c>
      <c r="BB29" s="40">
        <f t="shared" si="0"/>
        <v>-0.45309563454509316</v>
      </c>
      <c r="BC29" s="41">
        <f t="shared" si="27"/>
        <v>-1.9120663251668633E-3</v>
      </c>
    </row>
    <row r="30" spans="2:57"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39">
        <v>1.9396702420550582E-2</v>
      </c>
      <c r="AR30" s="39">
        <v>9.0998636023869039E-3</v>
      </c>
      <c r="AS30" s="39">
        <v>7.1027074421010639E-3</v>
      </c>
      <c r="AT30" s="39">
        <v>-2.4567501793256952E-2</v>
      </c>
      <c r="AU30" s="39">
        <v>-1.9058172842505883E-2</v>
      </c>
      <c r="AV30" s="39">
        <v>-9.8498799999617859E-3</v>
      </c>
      <c r="AW30" s="39">
        <v>-6.186508999991247E-2</v>
      </c>
      <c r="AX30" s="39">
        <v>8.1877400000109901E-3</v>
      </c>
      <c r="AY30" s="39">
        <v>1.3311119999997345E-2</v>
      </c>
      <c r="AZ30" s="39">
        <v>4.3567099999677339E-3</v>
      </c>
      <c r="BA30" s="39">
        <v>2.8970400000218888E-3</v>
      </c>
      <c r="BB30" s="40">
        <f t="shared" si="0"/>
        <v>0.33251361071188512</v>
      </c>
      <c r="BC30" s="41">
        <f t="shared" si="27"/>
        <v>1.4331492919165024E-3</v>
      </c>
    </row>
    <row r="31" spans="2:57" ht="14.4"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39">
        <v>6.8078363530332808E-3</v>
      </c>
      <c r="AR31" s="39">
        <v>1.2654950240062135E-2</v>
      </c>
      <c r="AS31" s="39">
        <v>-1.4897499460829522E-2</v>
      </c>
      <c r="AT31" s="39">
        <v>-3.6066258114033189E-2</v>
      </c>
      <c r="AU31" s="39">
        <v>-4.0184604014029901E-2</v>
      </c>
      <c r="AV31" s="39">
        <v>-1.6282520000004297E-2</v>
      </c>
      <c r="AW31" s="39">
        <v>2.7348760578433939E-3</v>
      </c>
      <c r="AX31" s="39">
        <v>-5.5949556057726113E-2</v>
      </c>
      <c r="AY31" s="39">
        <v>1.1263610000014523E-2</v>
      </c>
      <c r="AZ31" s="39">
        <v>4.6869600000150058E-3</v>
      </c>
      <c r="BA31" s="39">
        <v>1.2490999999670294E-3</v>
      </c>
      <c r="BB31" s="40">
        <f t="shared" si="0"/>
        <v>-0.98853906295340721</v>
      </c>
      <c r="BC31" s="41">
        <f t="shared" si="27"/>
        <v>-4.5326373077896687E-3</v>
      </c>
    </row>
    <row r="32" spans="2:57" ht="14.4" thickBot="1" x14ac:dyDescent="0.3">
      <c r="B32" s="292" t="s">
        <v>2199</v>
      </c>
      <c r="C32" s="293"/>
      <c r="D32" s="44">
        <f t="shared" ref="D32:E32" si="28">SUM(D20:D31)</f>
        <v>0</v>
      </c>
      <c r="E32" s="44">
        <f t="shared" si="28"/>
        <v>0</v>
      </c>
      <c r="F32" s="44">
        <f t="shared" ref="F32:O32" si="29">SUM(F20:F31)</f>
        <v>0</v>
      </c>
      <c r="G32" s="44">
        <f t="shared" si="29"/>
        <v>0</v>
      </c>
      <c r="H32" s="44">
        <f t="shared" si="29"/>
        <v>0</v>
      </c>
      <c r="I32" s="44">
        <f t="shared" si="29"/>
        <v>0</v>
      </c>
      <c r="J32" s="44">
        <f t="shared" si="29"/>
        <v>0</v>
      </c>
      <c r="K32" s="44">
        <f t="shared" si="29"/>
        <v>0</v>
      </c>
      <c r="L32" s="44">
        <f t="shared" si="29"/>
        <v>0</v>
      </c>
      <c r="M32" s="44">
        <f t="shared" si="29"/>
        <v>0</v>
      </c>
      <c r="N32" s="44">
        <f t="shared" si="29"/>
        <v>0</v>
      </c>
      <c r="O32" s="44">
        <f t="shared" si="29"/>
        <v>0</v>
      </c>
      <c r="P32" s="44">
        <f t="shared" ref="P32:Q32" si="30">SUM(P20:P31)</f>
        <v>-0.89757057823499053</v>
      </c>
      <c r="Q32" s="44">
        <f t="shared" si="30"/>
        <v>-1.7282436466760203</v>
      </c>
      <c r="R32" s="44">
        <f t="shared" ref="R32:S32" si="31">SUM(R20:R31)</f>
        <v>0.88328434673996981</v>
      </c>
      <c r="S32" s="44">
        <f t="shared" si="31"/>
        <v>0.13543774373425777</v>
      </c>
      <c r="T32" s="44">
        <f t="shared" ref="T32:U32" si="32">SUM(T20:T31)</f>
        <v>-1.1658663204574111</v>
      </c>
      <c r="U32" s="44">
        <f t="shared" si="32"/>
        <v>-2.1309287643305481</v>
      </c>
      <c r="V32" s="44">
        <f t="shared" ref="V32:W32" si="33">SUM(V20:V31)</f>
        <v>-1.693081642477523E-2</v>
      </c>
      <c r="W32" s="44">
        <f t="shared" si="33"/>
        <v>-0.12695022863536565</v>
      </c>
      <c r="X32" s="44">
        <f t="shared" ref="X32:Y32" si="34">SUM(X20:X31)</f>
        <v>-0.97054208710144962</v>
      </c>
      <c r="Y32" s="44">
        <f t="shared" si="34"/>
        <v>-1.6129139784985966</v>
      </c>
      <c r="Z32" s="44">
        <f t="shared" ref="Z32:AA32" si="35">SUM(Z20:Z31)</f>
        <v>0.65526974008645311</v>
      </c>
      <c r="AA32" s="44">
        <f t="shared" si="35"/>
        <v>-2.0565793638141656</v>
      </c>
      <c r="AB32" s="44">
        <f t="shared" ref="AB32:AC32" si="36">SUM(AB20:AB31)</f>
        <v>1.702403877633003</v>
      </c>
      <c r="AC32" s="44">
        <f t="shared" si="36"/>
        <v>0.150494674271755</v>
      </c>
      <c r="AD32" s="44">
        <f t="shared" ref="AD32:AE32" si="37">SUM(AD20:AD31)</f>
        <v>0.11960006595026584</v>
      </c>
      <c r="AE32" s="44">
        <f t="shared" si="37"/>
        <v>0.34543644891823533</v>
      </c>
      <c r="AF32" s="44">
        <f t="shared" ref="AF32:AG32" si="38">SUM(AF20:AF31)</f>
        <v>-0.23968389844628746</v>
      </c>
      <c r="AG32" s="44">
        <f t="shared" si="38"/>
        <v>0.12621000120498138</v>
      </c>
      <c r="AH32" s="44">
        <f t="shared" ref="AH32:AI32" si="39">SUM(AH20:AH31)</f>
        <v>0.11851805705802576</v>
      </c>
      <c r="AI32" s="44">
        <f t="shared" si="39"/>
        <v>-3.0165679891922537E-2</v>
      </c>
      <c r="AJ32" s="44">
        <f t="shared" ref="AJ32:AK32" si="40">SUM(AJ20:AJ31)</f>
        <v>0.56274602542120533</v>
      </c>
      <c r="AK32" s="44">
        <f t="shared" si="40"/>
        <v>6.0362127455107384E-2</v>
      </c>
      <c r="AL32" s="44">
        <f t="shared" ref="AL32:AM32" si="41">SUM(AL20:AL31)</f>
        <v>-0.15004181568269814</v>
      </c>
      <c r="AM32" s="44">
        <f t="shared" si="41"/>
        <v>-0.38605233526615734</v>
      </c>
      <c r="AN32" s="44">
        <f t="shared" ref="AN32:AO32" si="42">SUM(AN20:AN31)</f>
        <v>-0.32968139045146927</v>
      </c>
      <c r="AO32" s="44">
        <f t="shared" si="42"/>
        <v>-0.17358873182408274</v>
      </c>
      <c r="AP32" s="44">
        <f t="shared" ref="AP32:AQ32" si="43">SUM(AP20:AP31)</f>
        <v>-7.3152272961323206E-2</v>
      </c>
      <c r="AQ32" s="44">
        <f t="shared" si="43"/>
        <v>8.0307026633306577E-2</v>
      </c>
      <c r="AR32" s="44">
        <f t="shared" ref="AR32:AS32" si="44">SUM(AR20:AR31)</f>
        <v>3.8309586704286858E-2</v>
      </c>
      <c r="AS32" s="44">
        <f t="shared" si="44"/>
        <v>-9.751682215679125E-2</v>
      </c>
      <c r="AT32" s="44">
        <f t="shared" ref="AT32:AU32" si="45">SUM(AT20:AT31)</f>
        <v>-9.7837856505691434E-3</v>
      </c>
      <c r="AU32" s="44">
        <f t="shared" si="45"/>
        <v>-8.808530203489795E-2</v>
      </c>
      <c r="AV32" s="44">
        <f t="shared" ref="AV32:AW32" si="46">SUM(AV20:AV31)</f>
        <v>-1.182509999992476E-2</v>
      </c>
      <c r="AW32" s="44">
        <f t="shared" si="46"/>
        <v>-2.5157823940503476E-2</v>
      </c>
      <c r="AX32" s="44">
        <f t="shared" ref="AX32:AY32" si="47">SUM(AX20:AX31)</f>
        <v>6.3949683942212232E-2</v>
      </c>
      <c r="AY32" s="44">
        <f t="shared" si="47"/>
        <v>8.650854999996227E-2</v>
      </c>
      <c r="AZ32" s="44">
        <f t="shared" ref="AZ32:BA32" si="48">SUM(AZ20:AZ31)</f>
        <v>4.217464000015525E-2</v>
      </c>
      <c r="BA32" s="44">
        <f t="shared" si="48"/>
        <v>4.0441279999924973E-2</v>
      </c>
      <c r="BB32" s="45">
        <f t="shared" si="0"/>
        <v>-7.1098068667268421</v>
      </c>
      <c r="BC32" s="46">
        <f>BB32/SUM(C20:C31)</f>
        <v>-2.6412802432196482E-3</v>
      </c>
    </row>
    <row r="33" spans="2:57" ht="14.4"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39">
        <v>0.12763772029447296</v>
      </c>
      <c r="AR33" s="39">
        <v>7.1419815125750574E-3</v>
      </c>
      <c r="AS33" s="39">
        <v>8.7534607058643132E-2</v>
      </c>
      <c r="AT33" s="39">
        <v>0.11794527349437089</v>
      </c>
      <c r="AU33" s="39">
        <v>0.1168291790916669</v>
      </c>
      <c r="AV33" s="39">
        <v>-5.4442660000006526E-2</v>
      </c>
      <c r="AW33" s="39">
        <v>-4.3638785179552997E-2</v>
      </c>
      <c r="AX33" s="39">
        <v>2.1266350531305989E-2</v>
      </c>
      <c r="AY33" s="39">
        <v>-0.32931539535158549</v>
      </c>
      <c r="AZ33" s="39">
        <v>1.5394069999985049E-2</v>
      </c>
      <c r="BA33" s="39">
        <v>1.9688849999994318E-2</v>
      </c>
      <c r="BB33" s="40">
        <f t="shared" si="0"/>
        <v>1.163504515187185</v>
      </c>
      <c r="BC33" s="41">
        <f t="shared" ref="BC33:BC38" si="49">BB33/C33</f>
        <v>4.6274218609653178E-3</v>
      </c>
      <c r="BD33" s="35"/>
      <c r="BE33" s="35"/>
    </row>
    <row r="34" spans="2:57"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39">
        <v>-4.4585478442058957E-2</v>
      </c>
      <c r="AR34" s="39">
        <v>-1.6225119209423156E-3</v>
      </c>
      <c r="AS34" s="39">
        <v>1.0569099156867878E-2</v>
      </c>
      <c r="AT34" s="39">
        <v>1.6856314794551963E-2</v>
      </c>
      <c r="AU34" s="39">
        <v>9.1438991804238867E-2</v>
      </c>
      <c r="AV34" s="39">
        <v>-7.7240499999504664E-3</v>
      </c>
      <c r="AW34" s="39">
        <v>8.0687923764344305E-4</v>
      </c>
      <c r="AX34" s="39">
        <v>-2.9804289038935394E-2</v>
      </c>
      <c r="AY34" s="39">
        <v>1.7491468731606119E-2</v>
      </c>
      <c r="AZ34" s="39">
        <v>-7.4715968930178178E-2</v>
      </c>
      <c r="BA34" s="39">
        <v>1.6613539999980276E-2</v>
      </c>
      <c r="BB34" s="40">
        <f t="shared" si="0"/>
        <v>0.5533099292519239</v>
      </c>
      <c r="BC34" s="41">
        <f t="shared" si="49"/>
        <v>2.3983724595253841E-3</v>
      </c>
    </row>
    <row r="35" spans="2:57"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39">
        <v>9.5872430682675258E-4</v>
      </c>
      <c r="AR35" s="39">
        <v>4.6866237068115879E-2</v>
      </c>
      <c r="AS35" s="39">
        <v>1.1551817904546624E-2</v>
      </c>
      <c r="AT35" s="39">
        <v>1.3293120631573174E-2</v>
      </c>
      <c r="AU35" s="39">
        <v>-1.5896498321268382E-2</v>
      </c>
      <c r="AV35" s="39">
        <v>-9.0491899999562975E-3</v>
      </c>
      <c r="AW35" s="39">
        <v>-3.1140886394808831E-2</v>
      </c>
      <c r="AX35" s="39">
        <v>-1.0936277818188955E-2</v>
      </c>
      <c r="AY35" s="39">
        <v>-3.2246174364161106E-3</v>
      </c>
      <c r="AZ35" s="39">
        <v>2.1168541174745314E-3</v>
      </c>
      <c r="BA35" s="39">
        <v>-0.12993166246798182</v>
      </c>
      <c r="BB35" s="40">
        <f t="shared" si="0"/>
        <v>0.1789684661061699</v>
      </c>
      <c r="BC35" s="41">
        <f t="shared" si="49"/>
        <v>7.4279556053485614E-4</v>
      </c>
    </row>
    <row r="36" spans="2:57"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39">
        <v>8.6762127356792007E-3</v>
      </c>
      <c r="AR36" s="39">
        <v>-1.8423554162353639E-2</v>
      </c>
      <c r="AS36" s="39">
        <v>8.9410149181219367E-3</v>
      </c>
      <c r="AT36" s="39">
        <v>2.5714699845480027E-2</v>
      </c>
      <c r="AU36" s="39">
        <v>1.8032883927418197E-2</v>
      </c>
      <c r="AV36" s="39">
        <v>-2.7821520000003375E-2</v>
      </c>
      <c r="AW36" s="39">
        <v>-2.5702494454975522E-2</v>
      </c>
      <c r="AX36" s="39">
        <v>3.1501338276399338E-2</v>
      </c>
      <c r="AY36" s="39">
        <v>-7.2465649101047802E-3</v>
      </c>
      <c r="AZ36" s="39">
        <v>9.5515813893882751E-3</v>
      </c>
      <c r="BA36" s="39">
        <v>-1.2611986927765884E-2</v>
      </c>
      <c r="BB36" s="40">
        <f t="shared" si="0"/>
        <v>0.60944425525099177</v>
      </c>
      <c r="BC36" s="41">
        <f t="shared" si="49"/>
        <v>2.6139262698237679E-3</v>
      </c>
    </row>
    <row r="37" spans="2:57"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39">
        <v>-4.0567735430215635E-2</v>
      </c>
      <c r="AR37" s="39">
        <v>-2.0979910230067844E-2</v>
      </c>
      <c r="AS37" s="39">
        <v>5.8038266429321084E-3</v>
      </c>
      <c r="AT37" s="39">
        <v>7.3420115106443973E-3</v>
      </c>
      <c r="AU37" s="39">
        <v>1.0380104622043973E-2</v>
      </c>
      <c r="AV37" s="39">
        <v>-2.7631879999972853E-2</v>
      </c>
      <c r="AW37" s="39">
        <v>-2.2125818755995397E-2</v>
      </c>
      <c r="AX37" s="39">
        <v>2.9522414821713028E-2</v>
      </c>
      <c r="AY37" s="39">
        <v>-1.6868346439935067E-2</v>
      </c>
      <c r="AZ37" s="39">
        <v>3.6400637684550929E-2</v>
      </c>
      <c r="BA37" s="39">
        <v>-3.0743438535353107E-2</v>
      </c>
      <c r="BB37" s="40">
        <f t="shared" si="0"/>
        <v>0.6458497010034705</v>
      </c>
      <c r="BC37" s="41">
        <f t="shared" si="49"/>
        <v>2.8421655919599847E-3</v>
      </c>
    </row>
    <row r="38" spans="2:57"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39">
        <v>-2.4036386413371247E-2</v>
      </c>
      <c r="AR38" s="39">
        <v>3.1022323465606405E-2</v>
      </c>
      <c r="AS38" s="39">
        <v>2.2073232369876905E-2</v>
      </c>
      <c r="AT38" s="39">
        <v>6.5781147583834354E-3</v>
      </c>
      <c r="AU38" s="39">
        <v>1.7609539744711356E-2</v>
      </c>
      <c r="AV38" s="39">
        <v>-1.5596300000026986E-2</v>
      </c>
      <c r="AW38" s="39">
        <v>-6.8742908878505204E-3</v>
      </c>
      <c r="AX38" s="39">
        <v>2.9472343709073812E-2</v>
      </c>
      <c r="AY38" s="39">
        <v>-3.5298839102267721E-2</v>
      </c>
      <c r="AZ38" s="39">
        <v>-6.6830198852585454E-3</v>
      </c>
      <c r="BA38" s="39">
        <v>3.545009201681637E-2</v>
      </c>
      <c r="BB38" s="40">
        <f t="shared" si="0"/>
        <v>-0.97474569328761618</v>
      </c>
      <c r="BC38" s="41">
        <f t="shared" si="49"/>
        <v>-4.2665459923384936E-3</v>
      </c>
    </row>
    <row r="39" spans="2:57"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39">
        <v>-5.6472675249892745E-2</v>
      </c>
      <c r="AR39" s="39">
        <v>2.2650213110239292E-2</v>
      </c>
      <c r="AS39" s="39">
        <v>0.12639069657208779</v>
      </c>
      <c r="AT39" s="39">
        <v>6.3883352567415841E-2</v>
      </c>
      <c r="AU39" s="39">
        <v>-1.9537759945620792E-2</v>
      </c>
      <c r="AV39" s="39">
        <v>-2.0189000000044643E-2</v>
      </c>
      <c r="AW39" s="39">
        <v>-2.9528090189700151E-2</v>
      </c>
      <c r="AX39" s="39">
        <v>6.9566234033118235E-3</v>
      </c>
      <c r="AY39" s="39">
        <v>-2.170198448601468E-2</v>
      </c>
      <c r="AZ39" s="39">
        <v>-8.4934898189885644E-3</v>
      </c>
      <c r="BA39" s="39">
        <v>-1.6329699494235683E-2</v>
      </c>
      <c r="BB39" s="40">
        <f t="shared" ref="BB39:BB70" si="50">SUM(D39:BA39)</f>
        <v>-0.57299864745399987</v>
      </c>
      <c r="BC39" s="41">
        <f t="shared" ref="BC39" si="51">BB39/C39</f>
        <v>-2.4127154941306918E-3</v>
      </c>
    </row>
    <row r="40" spans="2:57"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39">
        <v>-9.113898939193632E-2</v>
      </c>
      <c r="AR40" s="39">
        <v>3.4406813934140246E-2</v>
      </c>
      <c r="AS40" s="39">
        <v>6.0951257575197815E-2</v>
      </c>
      <c r="AT40" s="39">
        <v>4.5640910627014364E-2</v>
      </c>
      <c r="AU40" s="39">
        <v>-3.9822476646804716E-3</v>
      </c>
      <c r="AV40" s="39">
        <v>-2.1814159999991034E-2</v>
      </c>
      <c r="AW40" s="39">
        <v>-7.7610832076118186E-3</v>
      </c>
      <c r="AX40" s="39">
        <v>4.7654167329369557E-2</v>
      </c>
      <c r="AY40" s="39">
        <v>3.5987946769466816E-3</v>
      </c>
      <c r="AZ40" s="39">
        <v>1.4070850230041287E-2</v>
      </c>
      <c r="BA40" s="39">
        <v>-2.6906851574324264E-2</v>
      </c>
      <c r="BB40" s="40">
        <f t="shared" si="50"/>
        <v>-0.94920415706351946</v>
      </c>
      <c r="BC40" s="41">
        <f t="shared" ref="BC40" si="52">BB40/C40</f>
        <v>-4.6547788639950899E-3</v>
      </c>
    </row>
    <row r="41" spans="2:57"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39">
        <v>-3.2383940119416366E-2</v>
      </c>
      <c r="AR41" s="39">
        <v>6.3255183493197364E-2</v>
      </c>
      <c r="AS41" s="39">
        <v>4.7648444713502158E-2</v>
      </c>
      <c r="AT41" s="39">
        <v>9.9615341725893813E-2</v>
      </c>
      <c r="AU41" s="39">
        <v>1.7361392293906874E-2</v>
      </c>
      <c r="AV41" s="39">
        <v>-1.7638969999978826E-2</v>
      </c>
      <c r="AW41" s="39">
        <v>-3.3974242378974395E-2</v>
      </c>
      <c r="AX41" s="39">
        <v>-3.5181186842407897E-3</v>
      </c>
      <c r="AY41" s="39">
        <v>-2.3654972847680256E-2</v>
      </c>
      <c r="AZ41" s="39">
        <v>-5.676923967428138E-4</v>
      </c>
      <c r="BA41" s="39">
        <v>5.2533356773381001E-3</v>
      </c>
      <c r="BB41" s="40">
        <f t="shared" si="50"/>
        <v>-0.39693142734509479</v>
      </c>
      <c r="BC41" s="41">
        <f t="shared" ref="BC41" si="53">BB41/C41</f>
        <v>-1.7267460004026668E-3</v>
      </c>
    </row>
    <row r="42" spans="2:57"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39">
        <v>-5.9537019864222884E-2</v>
      </c>
      <c r="AR42" s="39">
        <v>3.3206489608716083E-2</v>
      </c>
      <c r="AS42" s="39">
        <v>6.8639062749895174E-2</v>
      </c>
      <c r="AT42" s="39">
        <v>7.8709171082834928E-2</v>
      </c>
      <c r="AU42" s="39">
        <v>3.8605792558655594E-2</v>
      </c>
      <c r="AV42" s="39">
        <v>2.0389919999956874E-2</v>
      </c>
      <c r="AW42" s="39">
        <v>-3.6794155205370771E-2</v>
      </c>
      <c r="AX42" s="39">
        <v>3.8250615762535745E-2</v>
      </c>
      <c r="AY42" s="39">
        <v>2.0836804012503762E-2</v>
      </c>
      <c r="AZ42" s="39">
        <v>1.058395814737878E-2</v>
      </c>
      <c r="BA42" s="39">
        <v>2.2496560973195301E-4</v>
      </c>
      <c r="BB42" s="40">
        <f t="shared" si="50"/>
        <v>-0.50758068615965612</v>
      </c>
      <c r="BC42" s="41">
        <f t="shared" ref="BC42" si="54">BB42/C42</f>
        <v>-2.0286107068728863E-3</v>
      </c>
    </row>
    <row r="43" spans="2:57"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39">
        <v>-5.192066232967818E-2</v>
      </c>
      <c r="AR43" s="39">
        <v>4.6511446079477992E-2</v>
      </c>
      <c r="AS43" s="39">
        <v>2.6363168012181859E-2</v>
      </c>
      <c r="AT43" s="39">
        <v>6.4219512740777418E-2</v>
      </c>
      <c r="AU43" s="39">
        <v>-9.7221619438414564E-4</v>
      </c>
      <c r="AV43" s="39">
        <v>2.0184609999972736E-2</v>
      </c>
      <c r="AW43" s="39">
        <v>-2.527207419288402E-2</v>
      </c>
      <c r="AX43" s="39">
        <v>-1.1161606612432706E-2</v>
      </c>
      <c r="AY43" s="39">
        <v>8.8997540509865303E-3</v>
      </c>
      <c r="AZ43" s="39">
        <v>-6.4969034387729607E-3</v>
      </c>
      <c r="BA43" s="39">
        <v>-1.0224922397981118E-2</v>
      </c>
      <c r="BB43" s="40">
        <f t="shared" si="50"/>
        <v>-1.5193982457507786</v>
      </c>
      <c r="BC43" s="41">
        <f t="shared" ref="BC43" si="55">BB43/C43</f>
        <v>-6.4457276312369994E-3</v>
      </c>
    </row>
    <row r="44" spans="2:57" ht="14.4"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39">
        <v>-1.8646950347516622E-2</v>
      </c>
      <c r="AR44" s="39">
        <v>3.2954856289450163E-2</v>
      </c>
      <c r="AS44" s="39">
        <v>-1.9581158296460899E-2</v>
      </c>
      <c r="AT44" s="39">
        <v>6.4957733238514948E-2</v>
      </c>
      <c r="AU44" s="39">
        <v>1.4105135754817866E-2</v>
      </c>
      <c r="AV44" s="39">
        <v>2.1388120000011668E-2</v>
      </c>
      <c r="AW44" s="39">
        <v>-2.893516156024134E-2</v>
      </c>
      <c r="AX44" s="39">
        <v>2.487190784600557E-2</v>
      </c>
      <c r="AY44" s="39">
        <v>1.9083641213768487E-2</v>
      </c>
      <c r="AZ44" s="39">
        <v>1.2545520809396749E-2</v>
      </c>
      <c r="BA44" s="39">
        <v>-1.8187727184880487E-2</v>
      </c>
      <c r="BB44" s="40">
        <f t="shared" si="50"/>
        <v>7.784333625258455E-2</v>
      </c>
      <c r="BC44" s="41">
        <f t="shared" ref="BC44" si="56">BB44/C44</f>
        <v>3.4125390705166823E-4</v>
      </c>
    </row>
    <row r="45" spans="2:57" ht="14.4" thickBot="1" x14ac:dyDescent="0.3">
      <c r="B45" s="292" t="s">
        <v>2324</v>
      </c>
      <c r="C45" s="293"/>
      <c r="D45" s="44">
        <f t="shared" ref="D45:E45" si="57">SUM(D33:D44)</f>
        <v>0</v>
      </c>
      <c r="E45" s="44">
        <f t="shared" si="57"/>
        <v>0</v>
      </c>
      <c r="F45" s="44">
        <f t="shared" ref="F45:AB45" si="58">SUM(F33:F44)</f>
        <v>0</v>
      </c>
      <c r="G45" s="44">
        <f t="shared" si="58"/>
        <v>0</v>
      </c>
      <c r="H45" s="44">
        <f t="shared" si="58"/>
        <v>0</v>
      </c>
      <c r="I45" s="44">
        <f t="shared" si="58"/>
        <v>0</v>
      </c>
      <c r="J45" s="44">
        <f t="shared" si="58"/>
        <v>0</v>
      </c>
      <c r="K45" s="44">
        <f t="shared" si="58"/>
        <v>0</v>
      </c>
      <c r="L45" s="44">
        <f t="shared" si="58"/>
        <v>0</v>
      </c>
      <c r="M45" s="44">
        <f t="shared" si="58"/>
        <v>0</v>
      </c>
      <c r="N45" s="44">
        <f t="shared" si="58"/>
        <v>0</v>
      </c>
      <c r="O45" s="44">
        <f t="shared" si="58"/>
        <v>0</v>
      </c>
      <c r="P45" s="44">
        <f t="shared" si="58"/>
        <v>0</v>
      </c>
      <c r="Q45" s="44">
        <f t="shared" si="58"/>
        <v>0</v>
      </c>
      <c r="R45" s="44">
        <f t="shared" si="58"/>
        <v>0</v>
      </c>
      <c r="S45" s="44">
        <f t="shared" si="58"/>
        <v>0</v>
      </c>
      <c r="T45" s="44">
        <f t="shared" si="58"/>
        <v>0</v>
      </c>
      <c r="U45" s="44">
        <f t="shared" si="58"/>
        <v>0</v>
      </c>
      <c r="V45" s="44">
        <f t="shared" si="58"/>
        <v>0</v>
      </c>
      <c r="W45" s="44">
        <f t="shared" si="58"/>
        <v>0</v>
      </c>
      <c r="X45" s="44">
        <f t="shared" si="58"/>
        <v>0</v>
      </c>
      <c r="Y45" s="44">
        <f t="shared" si="58"/>
        <v>0</v>
      </c>
      <c r="Z45" s="44">
        <f t="shared" si="58"/>
        <v>0</v>
      </c>
      <c r="AA45" s="44">
        <f t="shared" si="58"/>
        <v>0</v>
      </c>
      <c r="AB45" s="44">
        <f t="shared" si="58"/>
        <v>0.73614769382359668</v>
      </c>
      <c r="AC45" s="44">
        <f t="shared" ref="AC45:AD45" si="59">SUM(AC33:AC44)</f>
        <v>0.17034199658519356</v>
      </c>
      <c r="AD45" s="44">
        <f t="shared" si="59"/>
        <v>9.5500267617580903E-3</v>
      </c>
      <c r="AE45" s="44">
        <f t="shared" ref="AE45:AF45" si="60">SUM(AE33:AE44)</f>
        <v>1.8726495763210664</v>
      </c>
      <c r="AF45" s="44">
        <f t="shared" si="60"/>
        <v>-0.35688984705384996</v>
      </c>
      <c r="AG45" s="44">
        <f t="shared" ref="AG45:AH45" si="61">SUM(AG33:AG44)</f>
        <v>-1.4461959733509104</v>
      </c>
      <c r="AH45" s="44">
        <f t="shared" si="61"/>
        <v>8.9827539710654492E-2</v>
      </c>
      <c r="AI45" s="44">
        <f t="shared" ref="AI45:AJ45" si="62">SUM(AI33:AI44)</f>
        <v>-1.9877388484116238</v>
      </c>
      <c r="AJ45" s="44">
        <f t="shared" si="62"/>
        <v>4.4485601528378993E-2</v>
      </c>
      <c r="AK45" s="44">
        <f t="shared" ref="AK45:AL45" si="63">SUM(AK33:AK44)</f>
        <v>0.36502063008870778</v>
      </c>
      <c r="AL45" s="44">
        <f t="shared" si="63"/>
        <v>-1.5380082597973797</v>
      </c>
      <c r="AM45" s="44">
        <f t="shared" ref="AM45:AN45" si="64">SUM(AM33:AM44)</f>
        <v>0.39392913199168333</v>
      </c>
      <c r="AN45" s="44">
        <f t="shared" si="64"/>
        <v>-0.75495720133707778</v>
      </c>
      <c r="AO45" s="44">
        <f t="shared" ref="AO45:AP45" si="65">SUM(AO33:AO44)</f>
        <v>0.36970893947631112</v>
      </c>
      <c r="AP45" s="44">
        <f t="shared" si="65"/>
        <v>-0.21218779350505201</v>
      </c>
      <c r="AQ45" s="44">
        <f t="shared" ref="AQ45:AR45" si="66">SUM(AQ33:AQ44)</f>
        <v>-0.28201718025133005</v>
      </c>
      <c r="AR45" s="44">
        <f t="shared" si="66"/>
        <v>0.27698956824815468</v>
      </c>
      <c r="AS45" s="44">
        <f t="shared" ref="AS45:AT45" si="67">SUM(AS33:AS44)</f>
        <v>0.45688506937739248</v>
      </c>
      <c r="AT45" s="44">
        <f t="shared" si="67"/>
        <v>0.6047555570174552</v>
      </c>
      <c r="AU45" s="44">
        <f t="shared" ref="AU45:AV45" si="68">SUM(AU33:AU44)</f>
        <v>0.28397429767150584</v>
      </c>
      <c r="AV45" s="44">
        <f t="shared" si="68"/>
        <v>-0.13994507999998973</v>
      </c>
      <c r="AW45" s="44">
        <f t="shared" ref="AW45:AX45" si="69">SUM(AW33:AW44)</f>
        <v>-0.29094020317032232</v>
      </c>
      <c r="AX45" s="44">
        <f t="shared" si="69"/>
        <v>0.17407546952591701</v>
      </c>
      <c r="AY45" s="44">
        <f t="shared" ref="AY45:AZ45" si="70">SUM(AY33:AY44)</f>
        <v>-0.36740025788819253</v>
      </c>
      <c r="AZ45" s="44">
        <f t="shared" si="70"/>
        <v>3.7063979082745391E-3</v>
      </c>
      <c r="BA45" s="44">
        <f t="shared" ref="BA45" si="71">SUM(BA33:BA44)</f>
        <v>-0.16770550527866135</v>
      </c>
      <c r="BB45" s="45">
        <f t="shared" si="50"/>
        <v>-1.6919386540083394</v>
      </c>
      <c r="BC45" s="46">
        <f>BB45/SUM(C33:C44)</f>
        <v>-6.0485600444194895E-4</v>
      </c>
    </row>
    <row r="46" spans="2:57" s="256" customFormat="1" ht="14.4"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39">
        <v>5.9183280565491714E-2</v>
      </c>
      <c r="AR46" s="39">
        <v>0.15836367871207813</v>
      </c>
      <c r="AS46" s="39">
        <v>0.11651047673717585</v>
      </c>
      <c r="AT46" s="39">
        <v>0.33846221420316169</v>
      </c>
      <c r="AU46" s="39">
        <v>0.15393062206385366</v>
      </c>
      <c r="AV46" s="39">
        <v>0.1531398500000023</v>
      </c>
      <c r="AW46" s="39">
        <v>-0.12306300568843653</v>
      </c>
      <c r="AX46" s="39">
        <v>6.9207994267287631E-2</v>
      </c>
      <c r="AY46" s="39">
        <v>5.9592013701148971E-2</v>
      </c>
      <c r="AZ46" s="39">
        <v>7.2642671256119229E-2</v>
      </c>
      <c r="BA46" s="39">
        <v>2.0584350409990293E-2</v>
      </c>
      <c r="BB46" s="40">
        <f t="shared" si="50"/>
        <v>0.61864604432281567</v>
      </c>
      <c r="BC46" s="41">
        <f t="shared" ref="BC46:BC47" si="72">BB46/C46</f>
        <v>2.3270737119824667E-3</v>
      </c>
    </row>
    <row r="47" spans="2:57" s="256" customFormat="1"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39">
        <v>-0.24028150262782333</v>
      </c>
      <c r="AR47" s="39">
        <v>4.531026767827484E-2</v>
      </c>
      <c r="AS47" s="39">
        <v>-2.0019971136065351E-2</v>
      </c>
      <c r="AT47" s="39">
        <v>0.10885658139588372</v>
      </c>
      <c r="AU47" s="39">
        <v>-4.6709826218886974E-3</v>
      </c>
      <c r="AV47" s="39">
        <v>4.3860440000031531E-2</v>
      </c>
      <c r="AW47" s="39">
        <v>-7.7251025377336191E-3</v>
      </c>
      <c r="AX47" s="39">
        <v>0.11928677868027648</v>
      </c>
      <c r="AY47" s="39">
        <v>7.0802607511353699E-2</v>
      </c>
      <c r="AZ47" s="39">
        <v>-2.5363502566477791E-2</v>
      </c>
      <c r="BA47" s="39">
        <v>-2.5435398848088653E-2</v>
      </c>
      <c r="BB47" s="40">
        <f t="shared" si="50"/>
        <v>-0.54147177467334018</v>
      </c>
      <c r="BC47" s="41">
        <f t="shared" si="72"/>
        <v>-2.3330384225533091E-3</v>
      </c>
    </row>
    <row r="48" spans="2:57" s="256" customFormat="1"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39">
        <v>-0.71149553767250495</v>
      </c>
      <c r="AR48" s="39">
        <v>-2.393664598344003E-3</v>
      </c>
      <c r="AS48" s="39">
        <v>0.17706751702274914</v>
      </c>
      <c r="AT48" s="39">
        <v>-1.9310661662018447E-2</v>
      </c>
      <c r="AU48" s="39">
        <v>1.0584564848642231E-2</v>
      </c>
      <c r="AV48" s="39">
        <v>-2.9359499999941363E-3</v>
      </c>
      <c r="AW48" s="39">
        <v>1.5015851206783282E-2</v>
      </c>
      <c r="AX48" s="39">
        <v>0.10336650554219773</v>
      </c>
      <c r="AY48" s="39">
        <v>3.3944030026191285E-2</v>
      </c>
      <c r="AZ48" s="39">
        <v>4.6193122676640996E-3</v>
      </c>
      <c r="BA48" s="39">
        <v>-4.5903524231590609E-2</v>
      </c>
      <c r="BB48" s="40">
        <f t="shared" si="50"/>
        <v>-2.2115408876422862</v>
      </c>
      <c r="BC48" s="41">
        <f t="shared" ref="BC48" si="73">BB48/C48</f>
        <v>-8.6206038759480911E-3</v>
      </c>
    </row>
    <row r="49" spans="2:55"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-0.88556679508297975</v>
      </c>
      <c r="AR49" s="39">
        <v>6.2867664977943605E-2</v>
      </c>
      <c r="AS49" s="39">
        <v>0.3013930347663063</v>
      </c>
      <c r="AT49" s="39">
        <v>7.9949967001027744E-2</v>
      </c>
      <c r="AU49" s="39">
        <v>1.2500685165690584E-2</v>
      </c>
      <c r="AV49" s="39">
        <v>-3.5596729999980425E-2</v>
      </c>
      <c r="AW49" s="39">
        <v>-6.2287380927728009E-4</v>
      </c>
      <c r="AX49" s="39">
        <v>0.12301835665104477</v>
      </c>
      <c r="AY49" s="39">
        <v>7.3096378296355624E-2</v>
      </c>
      <c r="AZ49" s="39">
        <v>7.0617529476749041E-2</v>
      </c>
      <c r="BA49" s="39">
        <v>-4.1329414966810418E-2</v>
      </c>
      <c r="BB49" s="40">
        <f t="shared" si="50"/>
        <v>-0.23967219752393021</v>
      </c>
      <c r="BC49" s="41">
        <f t="shared" ref="BC49" si="74">BB49/C49</f>
        <v>-9.614070237321399E-4</v>
      </c>
    </row>
    <row r="50" spans="2:55" x14ac:dyDescent="0.25">
      <c r="B50" s="42">
        <v>45778</v>
      </c>
      <c r="C50" s="38">
        <v>240.9259469567771</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-0.35088623003596808</v>
      </c>
      <c r="AS50" s="39">
        <v>0.19580164663477717</v>
      </c>
      <c r="AT50" s="39">
        <v>-0.13329042088631127</v>
      </c>
      <c r="AU50" s="39">
        <v>-0.12413727248954842</v>
      </c>
      <c r="AV50" s="39">
        <v>4.4238899999413661E-3</v>
      </c>
      <c r="AW50" s="39">
        <v>6.5790440399382533E-3</v>
      </c>
      <c r="AX50" s="39">
        <v>8.4694591245636275E-2</v>
      </c>
      <c r="AY50" s="39">
        <v>1.1514911745933887E-2</v>
      </c>
      <c r="AZ50" s="39">
        <v>-2.5569187149187655E-2</v>
      </c>
      <c r="BA50" s="39">
        <v>-8.6568283936401258E-3</v>
      </c>
      <c r="BB50" s="40">
        <f t="shared" si="50"/>
        <v>-0.3395258552884286</v>
      </c>
      <c r="BC50" s="41">
        <f t="shared" ref="BC50" si="75">BB50/C50</f>
        <v>-1.4092540034691269E-3</v>
      </c>
    </row>
    <row r="51" spans="2:55" x14ac:dyDescent="0.25">
      <c r="B51" s="42">
        <v>45809</v>
      </c>
      <c r="C51" s="38">
        <v>244.81827859215906</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0.11997216941611555</v>
      </c>
      <c r="AT51" s="39">
        <v>-0.16750350966276528</v>
      </c>
      <c r="AU51" s="39">
        <v>-7.1465491912420021E-2</v>
      </c>
      <c r="AV51" s="39">
        <v>-3.4047160000028498E-2</v>
      </c>
      <c r="AW51" s="39">
        <v>9.3644309839561402E-2</v>
      </c>
      <c r="AX51" s="39">
        <v>0.11150297211003135</v>
      </c>
      <c r="AY51" s="39">
        <v>5.4300734603373257E-2</v>
      </c>
      <c r="AZ51" s="39">
        <v>4.6682766397907471E-2</v>
      </c>
      <c r="BA51" s="39">
        <v>2.1119848408375219E-3</v>
      </c>
      <c r="BB51" s="40">
        <f t="shared" si="50"/>
        <v>0.15519877563261275</v>
      </c>
      <c r="BC51" s="41">
        <f t="shared" ref="BC51" si="76">BB51/C51</f>
        <v>6.3393459232330125E-4</v>
      </c>
    </row>
    <row r="52" spans="2:55" x14ac:dyDescent="0.25">
      <c r="B52" s="42">
        <v>45839</v>
      </c>
      <c r="C52" s="38">
        <v>248.34352528775426</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-0.71067253280386922</v>
      </c>
      <c r="AU52" s="39">
        <v>-0.27831269495035826</v>
      </c>
      <c r="AV52" s="39">
        <v>1.7515689999953565E-2</v>
      </c>
      <c r="AW52" s="39">
        <v>-0.15276618909251738</v>
      </c>
      <c r="AX52" s="39">
        <v>0.11335385190264446</v>
      </c>
      <c r="AY52" s="39">
        <v>0.13334075983811999</v>
      </c>
      <c r="AZ52" s="39">
        <v>-0.14773157647107382</v>
      </c>
      <c r="BA52" s="39">
        <v>-0.12339815238732399</v>
      </c>
      <c r="BB52" s="40">
        <f t="shared" si="50"/>
        <v>-1.1486708439644246</v>
      </c>
      <c r="BC52" s="41">
        <f t="shared" ref="BC52" si="77">BB52/C52</f>
        <v>-4.6253303468792514E-3</v>
      </c>
    </row>
    <row r="53" spans="2:55" x14ac:dyDescent="0.25">
      <c r="B53" s="42">
        <v>45870</v>
      </c>
      <c r="C53" s="38">
        <v>209.65655652971188</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39">
        <v>0</v>
      </c>
      <c r="AR53" s="39">
        <v>0</v>
      </c>
      <c r="AS53" s="39">
        <v>0</v>
      </c>
      <c r="AT53" s="39">
        <v>0</v>
      </c>
      <c r="AU53" s="39">
        <v>-0.27535700971193933</v>
      </c>
      <c r="AV53" s="39">
        <v>-2.9432669999948757E-2</v>
      </c>
      <c r="AW53" s="39">
        <v>-8.102533418616531E-2</v>
      </c>
      <c r="AX53" s="39">
        <v>0.11807221150286296</v>
      </c>
      <c r="AY53" s="39">
        <v>0.2034368419783732</v>
      </c>
      <c r="AZ53" s="39">
        <v>-5.149189610619942E-3</v>
      </c>
      <c r="BA53" s="39">
        <v>-8.0672793053565783E-2</v>
      </c>
      <c r="BB53" s="40">
        <f t="shared" si="50"/>
        <v>-0.15012794308100297</v>
      </c>
      <c r="BC53" s="41">
        <f t="shared" ref="BC53" si="78">BB53/C53</f>
        <v>-7.1606605376888031E-4</v>
      </c>
    </row>
    <row r="54" spans="2:55" x14ac:dyDescent="0.25">
      <c r="B54" s="42">
        <v>45901</v>
      </c>
      <c r="C54" s="38">
        <v>251.59870807999999</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-0.18576375999995776</v>
      </c>
      <c r="AW54" s="39">
        <v>-0.30241821925167756</v>
      </c>
      <c r="AX54" s="39">
        <v>4.7053406706311307E-2</v>
      </c>
      <c r="AY54" s="39">
        <v>1.3364777822715723E-2</v>
      </c>
      <c r="AZ54" s="39">
        <v>-4.7170616327036896E-3</v>
      </c>
      <c r="BA54" s="39">
        <v>-7.630024631984611E-2</v>
      </c>
      <c r="BB54" s="40">
        <f t="shared" si="50"/>
        <v>-0.50878110267515808</v>
      </c>
      <c r="BC54" s="41">
        <f t="shared" ref="BC54" si="79">BB54/C54</f>
        <v>-2.022192826655464E-3</v>
      </c>
    </row>
    <row r="55" spans="2:55" x14ac:dyDescent="0.25">
      <c r="B55" s="42">
        <v>45931</v>
      </c>
      <c r="C55" s="38">
        <v>263.46934274</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39">
        <v>-0.50007054802028961</v>
      </c>
      <c r="AX55" s="39">
        <v>7.3607901057414438E-2</v>
      </c>
      <c r="AY55" s="39">
        <v>0.16168585119987711</v>
      </c>
      <c r="AZ55" s="39">
        <v>4.0827664864934832E-2</v>
      </c>
      <c r="BA55" s="39">
        <v>-6.8774205213571804E-2</v>
      </c>
      <c r="BB55" s="40">
        <f t="shared" si="50"/>
        <v>-0.29272333611163504</v>
      </c>
      <c r="BC55" s="41">
        <f t="shared" ref="BC55" si="80">BB55/C55</f>
        <v>-1.1110337660822412E-3</v>
      </c>
    </row>
    <row r="56" spans="2:55" x14ac:dyDescent="0.25">
      <c r="B56" s="42">
        <v>45962</v>
      </c>
      <c r="C56" s="38">
        <v>242.58217628363039</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39">
        <v>0</v>
      </c>
      <c r="AR56" s="39">
        <v>0</v>
      </c>
      <c r="AS56" s="39">
        <v>0</v>
      </c>
      <c r="AT56" s="39">
        <v>0</v>
      </c>
      <c r="AU56" s="39">
        <v>0</v>
      </c>
      <c r="AV56" s="39">
        <v>0</v>
      </c>
      <c r="AW56" s="39">
        <v>0</v>
      </c>
      <c r="AX56" s="39">
        <v>0.8537661022575378</v>
      </c>
      <c r="AY56" s="39">
        <v>0.36335225372840796</v>
      </c>
      <c r="AZ56" s="39">
        <v>0.27093253965190911</v>
      </c>
      <c r="BA56" s="39">
        <v>6.5116921528556304E-3</v>
      </c>
      <c r="BB56" s="40">
        <f t="shared" si="50"/>
        <v>1.4945625877907105</v>
      </c>
      <c r="BC56" s="41">
        <f t="shared" ref="BC56" si="81">BB56/C56</f>
        <v>6.1610568867320557E-3</v>
      </c>
    </row>
    <row r="57" spans="2:55" ht="14.4" thickBot="1" x14ac:dyDescent="0.3">
      <c r="B57" s="43">
        <v>45992</v>
      </c>
      <c r="C57" s="38">
        <v>244.23300895453778</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39">
        <v>0</v>
      </c>
      <c r="AX57" s="39">
        <v>0</v>
      </c>
      <c r="AY57" s="39">
        <v>0.52652046576781686</v>
      </c>
      <c r="AZ57" s="39">
        <v>-1.4993904974858197E-4</v>
      </c>
      <c r="BA57" s="39">
        <v>-0.16250654580520063</v>
      </c>
      <c r="BB57" s="40">
        <f t="shared" si="50"/>
        <v>0.36386398091286765</v>
      </c>
      <c r="BC57" s="41">
        <f t="shared" ref="BC57" si="82">BB57/C57</f>
        <v>1.4898231097852884E-3</v>
      </c>
    </row>
    <row r="58" spans="2:55" ht="14.4" thickBot="1" x14ac:dyDescent="0.3">
      <c r="B58" s="292" t="s">
        <v>2421</v>
      </c>
      <c r="C58" s="293"/>
      <c r="D58" s="44">
        <f t="shared" ref="D58:AM58" si="83">SUM(D46:D57)</f>
        <v>0</v>
      </c>
      <c r="E58" s="44">
        <f t="shared" si="83"/>
        <v>0</v>
      </c>
      <c r="F58" s="44">
        <f t="shared" si="83"/>
        <v>0</v>
      </c>
      <c r="G58" s="44">
        <f t="shared" si="83"/>
        <v>0</v>
      </c>
      <c r="H58" s="44">
        <f t="shared" si="83"/>
        <v>0</v>
      </c>
      <c r="I58" s="44">
        <f t="shared" si="83"/>
        <v>0</v>
      </c>
      <c r="J58" s="44">
        <f t="shared" si="83"/>
        <v>0</v>
      </c>
      <c r="K58" s="44">
        <f t="shared" si="83"/>
        <v>0</v>
      </c>
      <c r="L58" s="44">
        <f t="shared" si="83"/>
        <v>0</v>
      </c>
      <c r="M58" s="44">
        <f t="shared" si="83"/>
        <v>0</v>
      </c>
      <c r="N58" s="44">
        <f t="shared" si="83"/>
        <v>0</v>
      </c>
      <c r="O58" s="44">
        <f t="shared" si="83"/>
        <v>0</v>
      </c>
      <c r="P58" s="44">
        <f t="shared" si="83"/>
        <v>0</v>
      </c>
      <c r="Q58" s="44">
        <f t="shared" si="83"/>
        <v>0</v>
      </c>
      <c r="R58" s="44">
        <f t="shared" si="83"/>
        <v>0</v>
      </c>
      <c r="S58" s="44">
        <f t="shared" si="83"/>
        <v>0</v>
      </c>
      <c r="T58" s="44">
        <f t="shared" si="83"/>
        <v>0</v>
      </c>
      <c r="U58" s="44">
        <f t="shared" si="83"/>
        <v>0</v>
      </c>
      <c r="V58" s="44">
        <f t="shared" si="83"/>
        <v>0</v>
      </c>
      <c r="W58" s="44">
        <f t="shared" si="83"/>
        <v>0</v>
      </c>
      <c r="X58" s="44">
        <f t="shared" si="83"/>
        <v>0</v>
      </c>
      <c r="Y58" s="44">
        <f t="shared" si="83"/>
        <v>0</v>
      </c>
      <c r="Z58" s="44">
        <f t="shared" si="83"/>
        <v>0</v>
      </c>
      <c r="AA58" s="44">
        <f t="shared" si="83"/>
        <v>0</v>
      </c>
      <c r="AB58" s="44">
        <f t="shared" si="83"/>
        <v>0</v>
      </c>
      <c r="AC58" s="44">
        <f t="shared" si="83"/>
        <v>0</v>
      </c>
      <c r="AD58" s="44">
        <f t="shared" si="83"/>
        <v>0</v>
      </c>
      <c r="AE58" s="44">
        <f t="shared" si="83"/>
        <v>0</v>
      </c>
      <c r="AF58" s="44">
        <f t="shared" si="83"/>
        <v>0</v>
      </c>
      <c r="AG58" s="44">
        <f t="shared" si="83"/>
        <v>0</v>
      </c>
      <c r="AH58" s="44">
        <f t="shared" si="83"/>
        <v>0</v>
      </c>
      <c r="AI58" s="44">
        <f t="shared" si="83"/>
        <v>0</v>
      </c>
      <c r="AJ58" s="44">
        <f t="shared" si="83"/>
        <v>0</v>
      </c>
      <c r="AK58" s="44">
        <f t="shared" si="83"/>
        <v>0</v>
      </c>
      <c r="AL58" s="44">
        <f t="shared" si="83"/>
        <v>0</v>
      </c>
      <c r="AM58" s="44">
        <f t="shared" si="83"/>
        <v>0</v>
      </c>
      <c r="AN58" s="44">
        <f t="shared" ref="AN58:AO58" si="84">SUM(AN46:AN57)</f>
        <v>-0.61932427866440776</v>
      </c>
      <c r="AO58" s="44">
        <f t="shared" si="84"/>
        <v>0.30594018932825406</v>
      </c>
      <c r="AP58" s="44">
        <f t="shared" ref="AP58:AQ58" si="85">SUM(AP46:AP57)</f>
        <v>-2.5267153325620484</v>
      </c>
      <c r="AQ58" s="44">
        <f t="shared" si="85"/>
        <v>-1.7781605548178163</v>
      </c>
      <c r="AR58" s="44">
        <f t="shared" ref="AR58:AS58" si="86">SUM(AR46:AR57)</f>
        <v>-8.6738283266015515E-2</v>
      </c>
      <c r="AS58" s="44">
        <f t="shared" si="86"/>
        <v>0.89072487344105866</v>
      </c>
      <c r="AT58" s="44">
        <f t="shared" ref="AT58:AU58" si="87">SUM(AT46:AT57)</f>
        <v>-0.50350836241489105</v>
      </c>
      <c r="AU58" s="44">
        <f t="shared" si="87"/>
        <v>-0.57692757960796826</v>
      </c>
      <c r="AV58" s="44">
        <f t="shared" ref="AV58:AW58" si="88">SUM(AV46:AV57)</f>
        <v>-6.8836399999980813E-2</v>
      </c>
      <c r="AW58" s="44">
        <f t="shared" si="88"/>
        <v>-1.0524520674998143</v>
      </c>
      <c r="AX58" s="44">
        <f t="shared" ref="AX58:AY58" si="89">SUM(AX46:AX57)</f>
        <v>1.8169306719232452</v>
      </c>
      <c r="AY58" s="44">
        <f t="shared" si="89"/>
        <v>1.7049516262196676</v>
      </c>
      <c r="AZ58" s="44">
        <f t="shared" ref="AZ58:BA58" si="90">SUM(AZ46:AZ57)</f>
        <v>0.2976420274354723</v>
      </c>
      <c r="BA58" s="44">
        <f t="shared" si="90"/>
        <v>-0.60376908181595468</v>
      </c>
      <c r="BB58" s="45">
        <f t="shared" si="50"/>
        <v>-2.8002425523011993</v>
      </c>
      <c r="BC58" s="46">
        <f>BB58/SUM(C46:C57)</f>
        <v>-9.494285520273843E-4</v>
      </c>
    </row>
    <row r="59" spans="2:55" ht="14.4" thickTop="1" x14ac:dyDescent="0.25">
      <c r="B59" s="37">
        <v>46023</v>
      </c>
      <c r="C59" s="38">
        <v>262.32452133843191</v>
      </c>
      <c r="D59" s="39">
        <v>0</v>
      </c>
      <c r="E59" s="39">
        <v>0</v>
      </c>
      <c r="F59" s="39">
        <v>0</v>
      </c>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v>0</v>
      </c>
      <c r="AB59" s="39">
        <v>0</v>
      </c>
      <c r="AC59" s="39">
        <v>0</v>
      </c>
      <c r="AD59" s="39">
        <v>0</v>
      </c>
      <c r="AE59" s="39">
        <v>0</v>
      </c>
      <c r="AF59" s="39">
        <v>0</v>
      </c>
      <c r="AG59" s="39">
        <v>0</v>
      </c>
      <c r="AH59" s="39">
        <v>0</v>
      </c>
      <c r="AI59" s="39">
        <v>0</v>
      </c>
      <c r="AJ59" s="39">
        <v>0</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v>0.44083122618752668</v>
      </c>
      <c r="BA59" s="39">
        <v>-0.29921033102664296</v>
      </c>
      <c r="BB59" s="40">
        <f t="shared" si="50"/>
        <v>0.14162089516088372</v>
      </c>
      <c r="BC59" s="41">
        <f t="shared" ref="BC59" si="91">BB59/C59</f>
        <v>5.3986906919073268E-4</v>
      </c>
    </row>
    <row r="60" spans="2:55" x14ac:dyDescent="0.25">
      <c r="B60" s="42">
        <v>46054</v>
      </c>
      <c r="C60" s="38">
        <v>236.38654984514619</v>
      </c>
      <c r="D60" s="39"/>
      <c r="E60" s="39">
        <v>0</v>
      </c>
      <c r="F60" s="39">
        <v>0</v>
      </c>
      <c r="G60" s="39">
        <v>0</v>
      </c>
      <c r="H60" s="39">
        <v>0</v>
      </c>
      <c r="I60" s="39">
        <v>0</v>
      </c>
      <c r="J60" s="39">
        <v>0</v>
      </c>
      <c r="K60" s="39">
        <v>0</v>
      </c>
      <c r="L60" s="39">
        <v>0</v>
      </c>
      <c r="M60" s="39">
        <v>0</v>
      </c>
      <c r="N60" s="39">
        <v>0</v>
      </c>
      <c r="O60" s="39">
        <v>0</v>
      </c>
      <c r="P60" s="39">
        <v>0</v>
      </c>
      <c r="Q60" s="39">
        <v>0</v>
      </c>
      <c r="R60" s="39">
        <v>0</v>
      </c>
      <c r="S60" s="39">
        <v>0</v>
      </c>
      <c r="T60" s="39">
        <v>0</v>
      </c>
      <c r="U60" s="39">
        <v>0</v>
      </c>
      <c r="V60" s="39">
        <v>0</v>
      </c>
      <c r="W60" s="39">
        <v>0</v>
      </c>
      <c r="X60" s="39">
        <v>0</v>
      </c>
      <c r="Y60" s="39">
        <v>0</v>
      </c>
      <c r="Z60" s="39">
        <v>0</v>
      </c>
      <c r="AA60" s="39">
        <v>0</v>
      </c>
      <c r="AB60" s="39"/>
      <c r="AC60" s="39">
        <v>0</v>
      </c>
      <c r="AD60" s="39">
        <v>0</v>
      </c>
      <c r="AE60" s="39">
        <v>0</v>
      </c>
      <c r="AF60" s="39">
        <v>0</v>
      </c>
      <c r="AG60" s="39">
        <v>0</v>
      </c>
      <c r="AH60" s="39">
        <v>0</v>
      </c>
      <c r="AI60" s="39">
        <v>0</v>
      </c>
      <c r="AJ60" s="39">
        <v>0</v>
      </c>
      <c r="AK60" s="39">
        <v>0</v>
      </c>
      <c r="AL60" s="39">
        <v>0</v>
      </c>
      <c r="AM60" s="39">
        <v>0</v>
      </c>
      <c r="AN60" s="39">
        <v>0</v>
      </c>
      <c r="AO60" s="39">
        <v>0</v>
      </c>
      <c r="AP60" s="39">
        <v>0</v>
      </c>
      <c r="AQ60" s="39">
        <v>0</v>
      </c>
      <c r="AR60" s="39">
        <v>0</v>
      </c>
      <c r="AS60" s="39">
        <v>0</v>
      </c>
      <c r="AT60" s="39">
        <v>0</v>
      </c>
      <c r="AU60" s="39">
        <v>0</v>
      </c>
      <c r="AV60" s="39">
        <v>0</v>
      </c>
      <c r="AW60" s="39">
        <v>0</v>
      </c>
      <c r="AX60" s="39">
        <v>0</v>
      </c>
      <c r="AY60" s="39">
        <v>0</v>
      </c>
      <c r="AZ60" s="39">
        <v>0</v>
      </c>
      <c r="BA60" s="39">
        <v>-1.7129259701373769</v>
      </c>
      <c r="BB60" s="40">
        <f t="shared" si="50"/>
        <v>-1.7129259701373769</v>
      </c>
      <c r="BC60" s="41">
        <f t="shared" ref="BC60" si="92">BB60/C60</f>
        <v>-7.2462920215193832E-3</v>
      </c>
    </row>
    <row r="61" spans="2:55" x14ac:dyDescent="0.25">
      <c r="B61" s="42">
        <v>46082</v>
      </c>
      <c r="C61" s="38">
        <v>266.24507286869226</v>
      </c>
      <c r="D61" s="39"/>
      <c r="E61" s="39"/>
      <c r="F61" s="39">
        <v>0</v>
      </c>
      <c r="G61" s="39">
        <v>0</v>
      </c>
      <c r="H61" s="39">
        <v>0</v>
      </c>
      <c r="I61" s="39">
        <v>0</v>
      </c>
      <c r="J61" s="39">
        <v>0</v>
      </c>
      <c r="K61" s="39">
        <v>0</v>
      </c>
      <c r="L61" s="39">
        <v>0</v>
      </c>
      <c r="M61" s="39">
        <v>0</v>
      </c>
      <c r="N61" s="39">
        <v>0</v>
      </c>
      <c r="O61" s="39">
        <v>0</v>
      </c>
      <c r="P61" s="39">
        <v>0</v>
      </c>
      <c r="Q61" s="39">
        <v>0</v>
      </c>
      <c r="R61" s="39">
        <v>0</v>
      </c>
      <c r="S61" s="39">
        <v>0</v>
      </c>
      <c r="T61" s="39">
        <v>0</v>
      </c>
      <c r="U61" s="39">
        <v>0</v>
      </c>
      <c r="V61" s="39">
        <v>0</v>
      </c>
      <c r="W61" s="39">
        <v>0</v>
      </c>
      <c r="X61" s="39">
        <v>0</v>
      </c>
      <c r="Y61" s="39">
        <v>0</v>
      </c>
      <c r="Z61" s="39">
        <v>0</v>
      </c>
      <c r="AA61" s="39">
        <v>0</v>
      </c>
      <c r="AB61" s="39"/>
      <c r="AC61" s="39"/>
      <c r="AD61" s="39">
        <v>0</v>
      </c>
      <c r="AE61" s="39">
        <v>0</v>
      </c>
      <c r="AF61" s="39">
        <v>0</v>
      </c>
      <c r="AG61" s="39">
        <v>0</v>
      </c>
      <c r="AH61" s="39">
        <v>0</v>
      </c>
      <c r="AI61" s="39">
        <v>0</v>
      </c>
      <c r="AJ61" s="39">
        <v>0</v>
      </c>
      <c r="AK61" s="39">
        <v>0</v>
      </c>
      <c r="AL61" s="39">
        <v>0</v>
      </c>
      <c r="AM61" s="39">
        <v>0</v>
      </c>
      <c r="AN61" s="39">
        <v>0</v>
      </c>
      <c r="AO61" s="39">
        <v>0</v>
      </c>
      <c r="AP61" s="39">
        <v>0</v>
      </c>
      <c r="AQ61" s="39">
        <v>0</v>
      </c>
      <c r="AR61" s="39">
        <v>0</v>
      </c>
      <c r="AS61" s="39">
        <v>0</v>
      </c>
      <c r="AT61" s="39">
        <v>0</v>
      </c>
      <c r="AU61" s="39">
        <v>0</v>
      </c>
      <c r="AV61" s="39">
        <v>0</v>
      </c>
      <c r="AW61" s="39">
        <v>0</v>
      </c>
      <c r="AX61" s="39">
        <v>0</v>
      </c>
      <c r="AY61" s="39">
        <v>0</v>
      </c>
      <c r="AZ61" s="39">
        <v>0</v>
      </c>
      <c r="BA61" s="39">
        <v>0</v>
      </c>
      <c r="BB61" s="40">
        <f t="shared" si="50"/>
        <v>0</v>
      </c>
      <c r="BC61" s="41"/>
    </row>
    <row r="62" spans="2:55" x14ac:dyDescent="0.25">
      <c r="B62" s="42">
        <v>46113</v>
      </c>
      <c r="C62" s="38">
        <v>0</v>
      </c>
      <c r="D62" s="39"/>
      <c r="E62" s="39"/>
      <c r="F62" s="39">
        <v>0</v>
      </c>
      <c r="G62" s="39">
        <v>0</v>
      </c>
      <c r="H62" s="39">
        <v>0</v>
      </c>
      <c r="I62" s="39">
        <v>0</v>
      </c>
      <c r="J62" s="39">
        <v>0</v>
      </c>
      <c r="K62" s="39">
        <v>0</v>
      </c>
      <c r="L62" s="39">
        <v>0</v>
      </c>
      <c r="M62" s="39">
        <v>0</v>
      </c>
      <c r="N62" s="39">
        <v>0</v>
      </c>
      <c r="O62" s="39">
        <v>0</v>
      </c>
      <c r="P62" s="39">
        <v>0</v>
      </c>
      <c r="Q62" s="39">
        <v>0</v>
      </c>
      <c r="R62" s="39">
        <v>0</v>
      </c>
      <c r="S62" s="39">
        <v>0</v>
      </c>
      <c r="T62" s="39">
        <v>0</v>
      </c>
      <c r="U62" s="39">
        <v>0</v>
      </c>
      <c r="V62" s="39">
        <v>0</v>
      </c>
      <c r="W62" s="39">
        <v>0</v>
      </c>
      <c r="X62" s="39">
        <v>0</v>
      </c>
      <c r="Y62" s="39">
        <v>0</v>
      </c>
      <c r="Z62" s="39">
        <v>0</v>
      </c>
      <c r="AA62" s="39">
        <v>0</v>
      </c>
      <c r="AB62" s="39"/>
      <c r="AC62" s="39"/>
      <c r="AD62" s="39">
        <v>0</v>
      </c>
      <c r="AE62" s="39">
        <v>0</v>
      </c>
      <c r="AF62" s="39">
        <v>0</v>
      </c>
      <c r="AG62" s="39">
        <v>0</v>
      </c>
      <c r="AH62" s="39">
        <v>0</v>
      </c>
      <c r="AI62" s="39">
        <v>0</v>
      </c>
      <c r="AJ62" s="39">
        <v>0</v>
      </c>
      <c r="AK62" s="39">
        <v>0</v>
      </c>
      <c r="AL62" s="39">
        <v>0</v>
      </c>
      <c r="AM62" s="39">
        <v>0</v>
      </c>
      <c r="AN62" s="39">
        <v>0</v>
      </c>
      <c r="AO62" s="39">
        <v>0</v>
      </c>
      <c r="AP62" s="39">
        <v>0</v>
      </c>
      <c r="AQ62" s="39">
        <v>0</v>
      </c>
      <c r="AR62" s="39">
        <v>0</v>
      </c>
      <c r="AS62" s="39">
        <v>0</v>
      </c>
      <c r="AT62" s="39">
        <v>0</v>
      </c>
      <c r="AU62" s="39">
        <v>0</v>
      </c>
      <c r="AV62" s="39">
        <v>0</v>
      </c>
      <c r="AW62" s="39">
        <v>0</v>
      </c>
      <c r="AX62" s="39">
        <v>0</v>
      </c>
      <c r="AY62" s="39">
        <v>0</v>
      </c>
      <c r="AZ62" s="39">
        <v>0</v>
      </c>
      <c r="BA62" s="39">
        <v>0</v>
      </c>
      <c r="BB62" s="40">
        <f t="shared" si="50"/>
        <v>0</v>
      </c>
      <c r="BC62" s="41"/>
    </row>
    <row r="63" spans="2:55" x14ac:dyDescent="0.25">
      <c r="B63" s="42">
        <v>46143</v>
      </c>
      <c r="C63" s="38">
        <v>0</v>
      </c>
      <c r="D63" s="39"/>
      <c r="E63" s="39"/>
      <c r="F63" s="39"/>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c r="AC63" s="39"/>
      <c r="AD63" s="39"/>
      <c r="AE63" s="39"/>
      <c r="AF63" s="39">
        <v>0</v>
      </c>
      <c r="AG63" s="39">
        <v>0</v>
      </c>
      <c r="AH63" s="39">
        <v>0</v>
      </c>
      <c r="AI63" s="39">
        <v>0</v>
      </c>
      <c r="AJ63" s="39">
        <v>0</v>
      </c>
      <c r="AK63" s="39">
        <v>0</v>
      </c>
      <c r="AL63" s="39">
        <v>0</v>
      </c>
      <c r="AM63" s="39">
        <v>0</v>
      </c>
      <c r="AN63" s="39">
        <v>0</v>
      </c>
      <c r="AO63" s="39">
        <v>0</v>
      </c>
      <c r="AP63" s="39">
        <v>0</v>
      </c>
      <c r="AQ63" s="39">
        <v>0</v>
      </c>
      <c r="AR63" s="39">
        <v>0</v>
      </c>
      <c r="AS63" s="39">
        <v>0</v>
      </c>
      <c r="AT63" s="39">
        <v>0</v>
      </c>
      <c r="AU63" s="39">
        <v>0</v>
      </c>
      <c r="AV63" s="39">
        <v>0</v>
      </c>
      <c r="AW63" s="39">
        <v>0</v>
      </c>
      <c r="AX63" s="39">
        <v>0</v>
      </c>
      <c r="AY63" s="39">
        <v>0</v>
      </c>
      <c r="AZ63" s="39">
        <v>0</v>
      </c>
      <c r="BA63" s="39">
        <v>0</v>
      </c>
      <c r="BB63" s="40">
        <f t="shared" si="50"/>
        <v>0</v>
      </c>
      <c r="BC63" s="41"/>
    </row>
    <row r="64" spans="2:55" x14ac:dyDescent="0.25">
      <c r="B64" s="42">
        <v>46174</v>
      </c>
      <c r="C64" s="38">
        <v>0</v>
      </c>
      <c r="D64" s="39"/>
      <c r="E64" s="39"/>
      <c r="F64" s="39"/>
      <c r="G64" s="39"/>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39"/>
      <c r="AC64" s="39"/>
      <c r="AD64" s="39"/>
      <c r="AE64" s="39"/>
      <c r="AF64" s="39"/>
      <c r="AG64" s="39">
        <v>0</v>
      </c>
      <c r="AH64" s="39">
        <v>0</v>
      </c>
      <c r="AI64" s="39">
        <v>0</v>
      </c>
      <c r="AJ64" s="39">
        <v>0</v>
      </c>
      <c r="AK64" s="39">
        <v>0</v>
      </c>
      <c r="AL64" s="39">
        <v>0</v>
      </c>
      <c r="AM64" s="39">
        <v>0</v>
      </c>
      <c r="AN64" s="39">
        <v>0</v>
      </c>
      <c r="AO64" s="39">
        <v>0</v>
      </c>
      <c r="AP64" s="39">
        <v>0</v>
      </c>
      <c r="AQ64" s="39">
        <v>0</v>
      </c>
      <c r="AR64" s="39">
        <v>0</v>
      </c>
      <c r="AS64" s="39">
        <v>0</v>
      </c>
      <c r="AT64" s="39">
        <v>0</v>
      </c>
      <c r="AU64" s="39">
        <v>0</v>
      </c>
      <c r="AV64" s="39">
        <v>0</v>
      </c>
      <c r="AW64" s="39">
        <v>0</v>
      </c>
      <c r="AX64" s="39">
        <v>0</v>
      </c>
      <c r="AY64" s="39">
        <v>0</v>
      </c>
      <c r="AZ64" s="39">
        <v>0</v>
      </c>
      <c r="BA64" s="39">
        <v>0</v>
      </c>
      <c r="BB64" s="40">
        <f t="shared" si="50"/>
        <v>0</v>
      </c>
      <c r="BC64" s="41"/>
    </row>
    <row r="65" spans="2:55" x14ac:dyDescent="0.25">
      <c r="B65" s="42">
        <v>46204</v>
      </c>
      <c r="C65" s="38">
        <v>0</v>
      </c>
      <c r="D65" s="39"/>
      <c r="E65" s="39"/>
      <c r="F65" s="39"/>
      <c r="G65" s="39"/>
      <c r="H65" s="39"/>
      <c r="I65" s="39">
        <v>0</v>
      </c>
      <c r="J65" s="39">
        <v>0</v>
      </c>
      <c r="K65" s="39">
        <v>0</v>
      </c>
      <c r="L65" s="39">
        <v>0</v>
      </c>
      <c r="M65" s="39">
        <v>0</v>
      </c>
      <c r="N65" s="39">
        <v>0</v>
      </c>
      <c r="O65" s="39">
        <v>0</v>
      </c>
      <c r="P65" s="39">
        <v>0</v>
      </c>
      <c r="Q65" s="39">
        <v>0</v>
      </c>
      <c r="R65" s="39">
        <v>0</v>
      </c>
      <c r="S65" s="39">
        <v>0</v>
      </c>
      <c r="T65" s="39">
        <v>0</v>
      </c>
      <c r="U65" s="39">
        <v>0</v>
      </c>
      <c r="V65" s="39">
        <v>0</v>
      </c>
      <c r="W65" s="39">
        <v>0</v>
      </c>
      <c r="X65" s="39">
        <v>0</v>
      </c>
      <c r="Y65" s="39">
        <v>0</v>
      </c>
      <c r="Z65" s="39">
        <v>0</v>
      </c>
      <c r="AA65" s="39">
        <v>0</v>
      </c>
      <c r="AB65" s="39"/>
      <c r="AC65" s="39"/>
      <c r="AD65" s="39"/>
      <c r="AE65" s="39"/>
      <c r="AF65" s="39"/>
      <c r="AG65" s="39"/>
      <c r="AH65" s="39">
        <v>0</v>
      </c>
      <c r="AI65" s="39">
        <v>0</v>
      </c>
      <c r="AJ65" s="39">
        <v>0</v>
      </c>
      <c r="AK65" s="39">
        <v>0</v>
      </c>
      <c r="AL65" s="39">
        <v>0</v>
      </c>
      <c r="AM65" s="39">
        <v>0</v>
      </c>
      <c r="AN65" s="39">
        <v>0</v>
      </c>
      <c r="AO65" s="39">
        <v>0</v>
      </c>
      <c r="AP65" s="39">
        <v>0</v>
      </c>
      <c r="AQ65" s="39">
        <v>0</v>
      </c>
      <c r="AR65" s="39">
        <v>0</v>
      </c>
      <c r="AS65" s="39">
        <v>0</v>
      </c>
      <c r="AT65" s="39">
        <v>0</v>
      </c>
      <c r="AU65" s="39">
        <v>0</v>
      </c>
      <c r="AV65" s="39">
        <v>0</v>
      </c>
      <c r="AW65" s="39">
        <v>0</v>
      </c>
      <c r="AX65" s="39">
        <v>0</v>
      </c>
      <c r="AY65" s="39">
        <v>0</v>
      </c>
      <c r="AZ65" s="39">
        <v>0</v>
      </c>
      <c r="BA65" s="39">
        <v>0</v>
      </c>
      <c r="BB65" s="40">
        <f t="shared" si="50"/>
        <v>0</v>
      </c>
      <c r="BC65" s="41"/>
    </row>
    <row r="66" spans="2:55" x14ac:dyDescent="0.25">
      <c r="B66" s="42">
        <v>46235</v>
      </c>
      <c r="C66" s="38">
        <v>0</v>
      </c>
      <c r="D66" s="39"/>
      <c r="E66" s="39"/>
      <c r="F66" s="39"/>
      <c r="G66" s="39"/>
      <c r="H66" s="39"/>
      <c r="I66" s="39"/>
      <c r="J66" s="39"/>
      <c r="K66" s="39">
        <v>0</v>
      </c>
      <c r="L66" s="39">
        <v>0</v>
      </c>
      <c r="M66" s="39">
        <v>0</v>
      </c>
      <c r="N66" s="39">
        <v>0</v>
      </c>
      <c r="O66" s="39">
        <v>0</v>
      </c>
      <c r="P66" s="39">
        <v>0</v>
      </c>
      <c r="Q66" s="39">
        <v>0</v>
      </c>
      <c r="R66" s="39">
        <v>0</v>
      </c>
      <c r="S66" s="39">
        <v>0</v>
      </c>
      <c r="T66" s="39">
        <v>0</v>
      </c>
      <c r="U66" s="39">
        <v>0</v>
      </c>
      <c r="V66" s="39">
        <v>0</v>
      </c>
      <c r="W66" s="39">
        <v>0</v>
      </c>
      <c r="X66" s="39">
        <v>0</v>
      </c>
      <c r="Y66" s="39">
        <v>0</v>
      </c>
      <c r="Z66" s="39">
        <v>0</v>
      </c>
      <c r="AA66" s="39">
        <v>0</v>
      </c>
      <c r="AB66" s="39"/>
      <c r="AC66" s="39"/>
      <c r="AD66" s="39"/>
      <c r="AE66" s="39"/>
      <c r="AF66" s="39"/>
      <c r="AG66" s="39"/>
      <c r="AH66" s="39"/>
      <c r="AI66" s="39">
        <v>0</v>
      </c>
      <c r="AJ66" s="39">
        <v>0</v>
      </c>
      <c r="AK66" s="39">
        <v>0</v>
      </c>
      <c r="AL66" s="39">
        <v>0</v>
      </c>
      <c r="AM66" s="39">
        <v>0</v>
      </c>
      <c r="AN66" s="39">
        <v>0</v>
      </c>
      <c r="AO66" s="39">
        <v>0</v>
      </c>
      <c r="AP66" s="39">
        <v>0</v>
      </c>
      <c r="AQ66" s="39">
        <v>0</v>
      </c>
      <c r="AR66" s="39">
        <v>0</v>
      </c>
      <c r="AS66" s="39">
        <v>0</v>
      </c>
      <c r="AT66" s="39">
        <v>0</v>
      </c>
      <c r="AU66" s="39">
        <v>0</v>
      </c>
      <c r="AV66" s="39">
        <v>0</v>
      </c>
      <c r="AW66" s="39">
        <v>0</v>
      </c>
      <c r="AX66" s="39">
        <v>0</v>
      </c>
      <c r="AY66" s="39">
        <v>0</v>
      </c>
      <c r="AZ66" s="39">
        <v>0</v>
      </c>
      <c r="BA66" s="39">
        <v>0</v>
      </c>
      <c r="BB66" s="40">
        <f t="shared" si="50"/>
        <v>0</v>
      </c>
      <c r="BC66" s="41"/>
    </row>
    <row r="67" spans="2:55" x14ac:dyDescent="0.25">
      <c r="B67" s="42">
        <v>46266</v>
      </c>
      <c r="C67" s="38">
        <v>0</v>
      </c>
      <c r="D67" s="39"/>
      <c r="E67" s="39"/>
      <c r="F67" s="39"/>
      <c r="G67" s="39"/>
      <c r="H67" s="39"/>
      <c r="I67" s="39"/>
      <c r="J67" s="39"/>
      <c r="K67" s="39"/>
      <c r="L67" s="39">
        <v>0</v>
      </c>
      <c r="M67" s="39">
        <v>0</v>
      </c>
      <c r="N67" s="39">
        <v>0</v>
      </c>
      <c r="O67" s="39">
        <v>0</v>
      </c>
      <c r="P67" s="39">
        <v>0</v>
      </c>
      <c r="Q67" s="39">
        <v>0</v>
      </c>
      <c r="R67" s="39">
        <v>0</v>
      </c>
      <c r="S67" s="39">
        <v>0</v>
      </c>
      <c r="T67" s="39">
        <v>0</v>
      </c>
      <c r="U67" s="39">
        <v>0</v>
      </c>
      <c r="V67" s="39">
        <v>0</v>
      </c>
      <c r="W67" s="39">
        <v>0</v>
      </c>
      <c r="X67" s="39">
        <v>0</v>
      </c>
      <c r="Y67" s="39">
        <v>0</v>
      </c>
      <c r="Z67" s="39">
        <v>0</v>
      </c>
      <c r="AA67" s="39">
        <v>0</v>
      </c>
      <c r="AB67" s="39"/>
      <c r="AC67" s="39"/>
      <c r="AD67" s="39"/>
      <c r="AE67" s="39"/>
      <c r="AF67" s="39"/>
      <c r="AG67" s="39"/>
      <c r="AH67" s="39"/>
      <c r="AI67" s="39"/>
      <c r="AJ67" s="39">
        <v>0</v>
      </c>
      <c r="AK67" s="39">
        <v>0</v>
      </c>
      <c r="AL67" s="39">
        <v>0</v>
      </c>
      <c r="AM67" s="39">
        <v>0</v>
      </c>
      <c r="AN67" s="39">
        <v>0</v>
      </c>
      <c r="AO67" s="39">
        <v>0</v>
      </c>
      <c r="AP67" s="39">
        <v>0</v>
      </c>
      <c r="AQ67" s="39">
        <v>0</v>
      </c>
      <c r="AR67" s="39">
        <v>0</v>
      </c>
      <c r="AS67" s="39">
        <v>0</v>
      </c>
      <c r="AT67" s="39">
        <v>0</v>
      </c>
      <c r="AU67" s="39">
        <v>0</v>
      </c>
      <c r="AV67" s="39">
        <v>0</v>
      </c>
      <c r="AW67" s="39">
        <v>0</v>
      </c>
      <c r="AX67" s="39">
        <v>0</v>
      </c>
      <c r="AY67" s="39">
        <v>0</v>
      </c>
      <c r="AZ67" s="39">
        <v>0</v>
      </c>
      <c r="BA67" s="39">
        <v>0</v>
      </c>
      <c r="BB67" s="40">
        <f t="shared" si="50"/>
        <v>0</v>
      </c>
      <c r="BC67" s="41"/>
    </row>
    <row r="68" spans="2:55" x14ac:dyDescent="0.25">
      <c r="B68" s="42">
        <v>46296</v>
      </c>
      <c r="C68" s="38">
        <v>0</v>
      </c>
      <c r="D68" s="39"/>
      <c r="E68" s="39"/>
      <c r="F68" s="39"/>
      <c r="G68" s="39"/>
      <c r="H68" s="39"/>
      <c r="I68" s="39"/>
      <c r="J68" s="39"/>
      <c r="K68" s="39"/>
      <c r="L68" s="39"/>
      <c r="M68" s="39">
        <v>0</v>
      </c>
      <c r="N68" s="39">
        <v>0</v>
      </c>
      <c r="O68" s="39">
        <v>0</v>
      </c>
      <c r="P68" s="39">
        <v>0</v>
      </c>
      <c r="Q68" s="39">
        <v>0</v>
      </c>
      <c r="R68" s="39">
        <v>0</v>
      </c>
      <c r="S68" s="39">
        <v>0</v>
      </c>
      <c r="T68" s="39">
        <v>0</v>
      </c>
      <c r="U68" s="39">
        <v>0</v>
      </c>
      <c r="V68" s="39">
        <v>0</v>
      </c>
      <c r="W68" s="39">
        <v>0</v>
      </c>
      <c r="X68" s="39">
        <v>0</v>
      </c>
      <c r="Y68" s="39">
        <v>0</v>
      </c>
      <c r="Z68" s="39">
        <v>0</v>
      </c>
      <c r="AA68" s="39">
        <v>0</v>
      </c>
      <c r="AB68" s="39"/>
      <c r="AC68" s="39"/>
      <c r="AD68" s="39"/>
      <c r="AE68" s="39"/>
      <c r="AF68" s="39"/>
      <c r="AG68" s="39"/>
      <c r="AH68" s="39"/>
      <c r="AI68" s="39"/>
      <c r="AJ68" s="39"/>
      <c r="AK68" s="39">
        <v>0</v>
      </c>
      <c r="AL68" s="39">
        <v>0</v>
      </c>
      <c r="AM68" s="39">
        <v>0</v>
      </c>
      <c r="AN68" s="39">
        <v>0</v>
      </c>
      <c r="AO68" s="39">
        <v>0</v>
      </c>
      <c r="AP68" s="39">
        <v>0</v>
      </c>
      <c r="AQ68" s="39">
        <v>0</v>
      </c>
      <c r="AR68" s="39">
        <v>0</v>
      </c>
      <c r="AS68" s="39">
        <v>0</v>
      </c>
      <c r="AT68" s="39">
        <v>0</v>
      </c>
      <c r="AU68" s="39">
        <v>0</v>
      </c>
      <c r="AV68" s="39">
        <v>0</v>
      </c>
      <c r="AW68" s="39">
        <v>0</v>
      </c>
      <c r="AX68" s="39">
        <v>0</v>
      </c>
      <c r="AY68" s="39">
        <v>0</v>
      </c>
      <c r="AZ68" s="39">
        <v>0</v>
      </c>
      <c r="BA68" s="39">
        <v>0</v>
      </c>
      <c r="BB68" s="40">
        <f t="shared" si="50"/>
        <v>0</v>
      </c>
      <c r="BC68" s="41"/>
    </row>
    <row r="69" spans="2:55" x14ac:dyDescent="0.25">
      <c r="B69" s="42">
        <v>46327</v>
      </c>
      <c r="C69" s="38">
        <v>0</v>
      </c>
      <c r="D69" s="39"/>
      <c r="E69" s="39"/>
      <c r="F69" s="39"/>
      <c r="G69" s="39"/>
      <c r="H69" s="39"/>
      <c r="I69" s="39"/>
      <c r="J69" s="39"/>
      <c r="K69" s="39"/>
      <c r="L69" s="39"/>
      <c r="M69" s="39"/>
      <c r="N69" s="39">
        <v>0</v>
      </c>
      <c r="O69" s="39">
        <v>0</v>
      </c>
      <c r="P69" s="39">
        <v>0</v>
      </c>
      <c r="Q69" s="39">
        <v>0</v>
      </c>
      <c r="R69" s="39">
        <v>0</v>
      </c>
      <c r="S69" s="39">
        <v>0</v>
      </c>
      <c r="T69" s="39">
        <v>0</v>
      </c>
      <c r="U69" s="39">
        <v>0</v>
      </c>
      <c r="V69" s="39">
        <v>0</v>
      </c>
      <c r="W69" s="39">
        <v>0</v>
      </c>
      <c r="X69" s="39">
        <v>0</v>
      </c>
      <c r="Y69" s="39">
        <v>0</v>
      </c>
      <c r="Z69" s="39">
        <v>0</v>
      </c>
      <c r="AA69" s="39">
        <v>0</v>
      </c>
      <c r="AB69" s="39"/>
      <c r="AC69" s="39"/>
      <c r="AD69" s="39"/>
      <c r="AE69" s="39"/>
      <c r="AF69" s="39"/>
      <c r="AG69" s="39"/>
      <c r="AH69" s="39"/>
      <c r="AI69" s="39"/>
      <c r="AJ69" s="39"/>
      <c r="AK69" s="39">
        <v>0</v>
      </c>
      <c r="AL69" s="39">
        <v>0</v>
      </c>
      <c r="AM69" s="39">
        <v>0</v>
      </c>
      <c r="AN69" s="39">
        <v>0</v>
      </c>
      <c r="AO69" s="39">
        <v>0</v>
      </c>
      <c r="AP69" s="39">
        <v>0</v>
      </c>
      <c r="AQ69" s="39">
        <v>0</v>
      </c>
      <c r="AR69" s="39">
        <v>0</v>
      </c>
      <c r="AS69" s="39">
        <v>0</v>
      </c>
      <c r="AT69" s="39">
        <v>0</v>
      </c>
      <c r="AU69" s="39">
        <v>0</v>
      </c>
      <c r="AV69" s="39">
        <v>0</v>
      </c>
      <c r="AW69" s="39">
        <v>0</v>
      </c>
      <c r="AX69" s="39">
        <v>0</v>
      </c>
      <c r="AY69" s="39">
        <v>0</v>
      </c>
      <c r="AZ69" s="39">
        <v>0</v>
      </c>
      <c r="BA69" s="39">
        <v>0</v>
      </c>
      <c r="BB69" s="40">
        <f t="shared" si="50"/>
        <v>0</v>
      </c>
      <c r="BC69" s="41"/>
    </row>
    <row r="70" spans="2:55" ht="14.4" thickBot="1" x14ac:dyDescent="0.3">
      <c r="B70" s="43">
        <v>46357</v>
      </c>
      <c r="C70" s="38">
        <v>0</v>
      </c>
      <c r="D70" s="39"/>
      <c r="E70" s="39"/>
      <c r="F70" s="39"/>
      <c r="G70" s="39"/>
      <c r="H70" s="39"/>
      <c r="I70" s="39"/>
      <c r="J70" s="39"/>
      <c r="K70" s="39"/>
      <c r="L70" s="39"/>
      <c r="M70" s="39"/>
      <c r="N70" s="39"/>
      <c r="O70" s="39">
        <v>0</v>
      </c>
      <c r="P70" s="39">
        <v>0</v>
      </c>
      <c r="Q70" s="39">
        <v>0</v>
      </c>
      <c r="R70" s="39">
        <v>0</v>
      </c>
      <c r="S70" s="39">
        <v>0</v>
      </c>
      <c r="T70" s="39">
        <v>0</v>
      </c>
      <c r="U70" s="39">
        <v>0</v>
      </c>
      <c r="V70" s="39">
        <v>0</v>
      </c>
      <c r="W70" s="39">
        <v>0</v>
      </c>
      <c r="X70" s="39">
        <v>0</v>
      </c>
      <c r="Y70" s="39">
        <v>0</v>
      </c>
      <c r="Z70" s="39">
        <v>0</v>
      </c>
      <c r="AA70" s="39">
        <v>0</v>
      </c>
      <c r="AB70" s="39"/>
      <c r="AC70" s="39"/>
      <c r="AD70" s="39"/>
      <c r="AE70" s="39"/>
      <c r="AF70" s="39"/>
      <c r="AG70" s="39"/>
      <c r="AH70" s="39"/>
      <c r="AI70" s="39"/>
      <c r="AJ70" s="39"/>
      <c r="AK70" s="39"/>
      <c r="AL70" s="39"/>
      <c r="AM70" s="39">
        <v>0</v>
      </c>
      <c r="AN70" s="39">
        <v>0</v>
      </c>
      <c r="AO70" s="39">
        <v>0</v>
      </c>
      <c r="AP70" s="39">
        <v>0</v>
      </c>
      <c r="AQ70" s="39">
        <v>0</v>
      </c>
      <c r="AR70" s="39">
        <v>0</v>
      </c>
      <c r="AS70" s="39">
        <v>0</v>
      </c>
      <c r="AT70" s="39">
        <v>0</v>
      </c>
      <c r="AU70" s="39">
        <v>0</v>
      </c>
      <c r="AV70" s="39">
        <v>0</v>
      </c>
      <c r="AW70" s="39">
        <v>0</v>
      </c>
      <c r="AX70" s="39">
        <v>0</v>
      </c>
      <c r="AY70" s="39">
        <v>0</v>
      </c>
      <c r="AZ70" s="39">
        <v>0</v>
      </c>
      <c r="BA70" s="39">
        <v>0</v>
      </c>
      <c r="BB70" s="40"/>
      <c r="BC70" s="41"/>
    </row>
    <row r="71" spans="2:55" ht="14.4" thickBot="1" x14ac:dyDescent="0.3">
      <c r="B71" s="292" t="s">
        <v>2572</v>
      </c>
      <c r="C71" s="293"/>
      <c r="D71" s="44">
        <f t="shared" ref="D71:AM71" si="93">SUM(D59:D70)</f>
        <v>0</v>
      </c>
      <c r="E71" s="44">
        <f t="shared" si="93"/>
        <v>0</v>
      </c>
      <c r="F71" s="44">
        <f t="shared" si="93"/>
        <v>0</v>
      </c>
      <c r="G71" s="44">
        <f t="shared" si="93"/>
        <v>0</v>
      </c>
      <c r="H71" s="44">
        <f t="shared" si="93"/>
        <v>0</v>
      </c>
      <c r="I71" s="44">
        <f t="shared" si="93"/>
        <v>0</v>
      </c>
      <c r="J71" s="44">
        <f t="shared" si="93"/>
        <v>0</v>
      </c>
      <c r="K71" s="44">
        <f t="shared" si="93"/>
        <v>0</v>
      </c>
      <c r="L71" s="44">
        <f t="shared" si="93"/>
        <v>0</v>
      </c>
      <c r="M71" s="44">
        <f t="shared" si="93"/>
        <v>0</v>
      </c>
      <c r="N71" s="44">
        <f t="shared" si="93"/>
        <v>0</v>
      </c>
      <c r="O71" s="44">
        <f t="shared" si="93"/>
        <v>0</v>
      </c>
      <c r="P71" s="44">
        <f t="shared" si="93"/>
        <v>0</v>
      </c>
      <c r="Q71" s="44">
        <f t="shared" si="93"/>
        <v>0</v>
      </c>
      <c r="R71" s="44">
        <f t="shared" si="93"/>
        <v>0</v>
      </c>
      <c r="S71" s="44">
        <f t="shared" si="93"/>
        <v>0</v>
      </c>
      <c r="T71" s="44">
        <f t="shared" si="93"/>
        <v>0</v>
      </c>
      <c r="U71" s="44">
        <f t="shared" si="93"/>
        <v>0</v>
      </c>
      <c r="V71" s="44">
        <f t="shared" si="93"/>
        <v>0</v>
      </c>
      <c r="W71" s="44">
        <f t="shared" si="93"/>
        <v>0</v>
      </c>
      <c r="X71" s="44">
        <f t="shared" si="93"/>
        <v>0</v>
      </c>
      <c r="Y71" s="44">
        <f t="shared" si="93"/>
        <v>0</v>
      </c>
      <c r="Z71" s="44">
        <f t="shared" si="93"/>
        <v>0</v>
      </c>
      <c r="AA71" s="44">
        <f t="shared" si="93"/>
        <v>0</v>
      </c>
      <c r="AB71" s="44">
        <f t="shared" si="93"/>
        <v>0</v>
      </c>
      <c r="AC71" s="44">
        <f t="shared" si="93"/>
        <v>0</v>
      </c>
      <c r="AD71" s="44">
        <f t="shared" si="93"/>
        <v>0</v>
      </c>
      <c r="AE71" s="44">
        <f t="shared" si="93"/>
        <v>0</v>
      </c>
      <c r="AF71" s="44">
        <f t="shared" si="93"/>
        <v>0</v>
      </c>
      <c r="AG71" s="44">
        <f t="shared" si="93"/>
        <v>0</v>
      </c>
      <c r="AH71" s="44">
        <f t="shared" si="93"/>
        <v>0</v>
      </c>
      <c r="AI71" s="44">
        <f t="shared" si="93"/>
        <v>0</v>
      </c>
      <c r="AJ71" s="44">
        <f t="shared" si="93"/>
        <v>0</v>
      </c>
      <c r="AK71" s="44">
        <f t="shared" si="93"/>
        <v>0</v>
      </c>
      <c r="AL71" s="44">
        <f t="shared" si="93"/>
        <v>0</v>
      </c>
      <c r="AM71" s="44">
        <f t="shared" si="93"/>
        <v>0</v>
      </c>
      <c r="AN71" s="44">
        <f t="shared" ref="AN71:AY71" si="94">SUM(AN59:AN70)</f>
        <v>0</v>
      </c>
      <c r="AO71" s="44">
        <f t="shared" si="94"/>
        <v>0</v>
      </c>
      <c r="AP71" s="44">
        <f t="shared" si="94"/>
        <v>0</v>
      </c>
      <c r="AQ71" s="44">
        <f t="shared" si="94"/>
        <v>0</v>
      </c>
      <c r="AR71" s="44">
        <f t="shared" si="94"/>
        <v>0</v>
      </c>
      <c r="AS71" s="44">
        <f t="shared" si="94"/>
        <v>0</v>
      </c>
      <c r="AT71" s="44">
        <f t="shared" si="94"/>
        <v>0</v>
      </c>
      <c r="AU71" s="44">
        <f t="shared" si="94"/>
        <v>0</v>
      </c>
      <c r="AV71" s="44">
        <f t="shared" si="94"/>
        <v>0</v>
      </c>
      <c r="AW71" s="44">
        <f t="shared" si="94"/>
        <v>0</v>
      </c>
      <c r="AX71" s="44">
        <f t="shared" si="94"/>
        <v>0</v>
      </c>
      <c r="AY71" s="44">
        <f t="shared" si="94"/>
        <v>0</v>
      </c>
      <c r="AZ71" s="44">
        <f t="shared" ref="AZ71:BA71" si="95">SUM(AZ59:AZ70)</f>
        <v>0.44083122618752668</v>
      </c>
      <c r="BA71" s="44">
        <f t="shared" si="95"/>
        <v>-2.0121363011640199</v>
      </c>
      <c r="BB71" s="45">
        <f>SUM(D71:BA71)</f>
        <v>-1.5713050749764932</v>
      </c>
      <c r="BC71" s="46">
        <f>BB71/SUM(C59:C70)</f>
        <v>-2.0541113202289987E-3</v>
      </c>
    </row>
    <row r="72" spans="2:55" ht="14.4" thickTop="1" x14ac:dyDescent="0.25"/>
    <row r="73" spans="2:55" x14ac:dyDescent="0.25">
      <c r="B73" s="255" t="s">
        <v>1951</v>
      </c>
      <c r="C73"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73" s="256"/>
      <c r="E73" s="123"/>
      <c r="F73" s="123"/>
    </row>
    <row r="74" spans="2:55" x14ac:dyDescent="0.25">
      <c r="B74" s="255"/>
      <c r="C74"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74" s="256"/>
      <c r="E74" s="123"/>
      <c r="F74" s="123"/>
    </row>
    <row r="75" spans="2:55" x14ac:dyDescent="0.25">
      <c r="B75" s="258"/>
      <c r="C75" s="257" t="str">
        <f>"Le total des montants remboursés, pour des soins effectués en "&amp; TEXT(B33,"mmmm aaaa")&amp;" a été révisé à la hausse de "&amp;ROUND(BB33,3)&amp;" millions d'euros par rapport à l'estimation faite en "&amp; TEXT(AB6,"mmmm aaaa")&amp;"."</f>
        <v>Le total des montants remboursés, pour des soins effectués en janvier 2024 a été révisé à la hausse de 1,164 millions d'euros par rapport à l'estimation faite en avril 2024.</v>
      </c>
      <c r="D75" s="256"/>
      <c r="E75" s="123"/>
      <c r="F75" s="123"/>
    </row>
  </sheetData>
  <mergeCells count="11">
    <mergeCell ref="B71:C71"/>
    <mergeCell ref="B58:C58"/>
    <mergeCell ref="B45:C45"/>
    <mergeCell ref="B1:J3"/>
    <mergeCell ref="BB5:BB6"/>
    <mergeCell ref="BC5:BC6"/>
    <mergeCell ref="B32:C32"/>
    <mergeCell ref="B19:C19"/>
    <mergeCell ref="B5:B6"/>
    <mergeCell ref="C5:C6"/>
    <mergeCell ref="D5:BA5"/>
  </mergeCells>
  <conditionalFormatting sqref="D8 D9:E10 D11:F11 D12:G12 D13:H13 D14:J14 D15:K15 D16:L16 D17:M17 D18:N18 D21 D22:E23 D24:F24 D25:G25 D26:H26 D27:J27 D28:K28 D29:L29 D30:M30 D31:N31 D34 D35:E36 D37:F37 D38:G38 D39:H39 D40:J40 D41:K41 D42:L42 D43:M43 D44:N44">
    <cfRule type="cellIs" dxfId="164" priority="208" operator="equal">
      <formula>"  "</formula>
    </cfRule>
    <cfRule type="cellIs" dxfId="163" priority="209" operator="greaterThan">
      <formula>0</formula>
    </cfRule>
    <cfRule type="cellIs" dxfId="162" priority="210" operator="lessThan">
      <formula>-1E-25</formula>
    </cfRule>
  </conditionalFormatting>
  <conditionalFormatting sqref="D7:E7 E8 F7:G9 F10 G10:G11 H7:I11 H12 I12:I13 J7:K13 K14 L7:M15 M16 N7:O17 O18 P7:Q18">
    <cfRule type="cellIs" dxfId="161" priority="190" operator="equal">
      <formula>"  "</formula>
    </cfRule>
    <cfRule type="cellIs" dxfId="160" priority="191" operator="greaterThan">
      <formula>0</formula>
    </cfRule>
    <cfRule type="cellIs" dxfId="159" priority="192" operator="lessThan">
      <formula>-1E-25</formula>
    </cfRule>
  </conditionalFormatting>
  <conditionalFormatting sqref="BB7:BB18">
    <cfRule type="cellIs" dxfId="158" priority="187" operator="equal">
      <formula>"  "</formula>
    </cfRule>
    <cfRule type="cellIs" dxfId="157" priority="188" operator="greaterThan">
      <formula>0</formula>
    </cfRule>
    <cfRule type="cellIs" dxfId="156" priority="189" operator="lessThan">
      <formula>-1E-25</formula>
    </cfRule>
  </conditionalFormatting>
  <conditionalFormatting sqref="BC7:BC18">
    <cfRule type="cellIs" dxfId="155" priority="184" operator="equal">
      <formula>"  "</formula>
    </cfRule>
    <cfRule type="cellIs" dxfId="154" priority="185" operator="greaterThan">
      <formula>0</formula>
    </cfRule>
    <cfRule type="cellIs" dxfId="153" priority="186" operator="lessThan">
      <formula>-1E-25</formula>
    </cfRule>
  </conditionalFormatting>
  <conditionalFormatting sqref="D19:Q19">
    <cfRule type="cellIs" dxfId="152" priority="178" operator="equal">
      <formula>"  "</formula>
    </cfRule>
    <cfRule type="cellIs" dxfId="151" priority="179" operator="greaterThan">
      <formula>0</formula>
    </cfRule>
    <cfRule type="cellIs" dxfId="150" priority="180" operator="lessThan">
      <formula>-1E-25</formula>
    </cfRule>
  </conditionalFormatting>
  <conditionalFormatting sqref="BC19">
    <cfRule type="cellIs" dxfId="149" priority="175" operator="equal">
      <formula>"  "</formula>
    </cfRule>
    <cfRule type="cellIs" dxfId="148" priority="176" operator="greaterThan">
      <formula>0</formula>
    </cfRule>
    <cfRule type="cellIs" dxfId="147" priority="177" operator="lessThan">
      <formula>-1E-31</formula>
    </cfRule>
  </conditionalFormatting>
  <conditionalFormatting sqref="BB19">
    <cfRule type="cellIs" dxfId="146" priority="169" operator="equal">
      <formula>"  "</formula>
    </cfRule>
    <cfRule type="cellIs" dxfId="145" priority="170" operator="greaterThan">
      <formula>0</formula>
    </cfRule>
    <cfRule type="cellIs" dxfId="144" priority="171" operator="lessThan">
      <formula>-1E-31</formula>
    </cfRule>
  </conditionalFormatting>
  <conditionalFormatting sqref="D20:E20 E21 F20:G22 F23 G23:G24 H20:I24 H25 I25:I26 J20:K26 K27 L20:M28 M29 N20:O30 O31 P20:Q31">
    <cfRule type="cellIs" dxfId="143" priority="160" operator="equal">
      <formula>"  "</formula>
    </cfRule>
    <cfRule type="cellIs" dxfId="142" priority="161" operator="greaterThan">
      <formula>0</formula>
    </cfRule>
    <cfRule type="cellIs" dxfId="141" priority="162" operator="lessThan">
      <formula>-1E-25</formula>
    </cfRule>
  </conditionalFormatting>
  <conditionalFormatting sqref="BB20:BB31">
    <cfRule type="cellIs" dxfId="140" priority="157" operator="equal">
      <formula>"  "</formula>
    </cfRule>
    <cfRule type="cellIs" dxfId="139" priority="158" operator="greaterThan">
      <formula>0</formula>
    </cfRule>
    <cfRule type="cellIs" dxfId="138" priority="159" operator="lessThan">
      <formula>-1E-25</formula>
    </cfRule>
  </conditionalFormatting>
  <conditionalFormatting sqref="BC20:BC31">
    <cfRule type="cellIs" dxfId="137" priority="154" operator="equal">
      <formula>"  "</formula>
    </cfRule>
    <cfRule type="cellIs" dxfId="136" priority="155" operator="greaterThan">
      <formula>0</formula>
    </cfRule>
    <cfRule type="cellIs" dxfId="135" priority="156" operator="lessThan">
      <formula>-1E-25</formula>
    </cfRule>
  </conditionalFormatting>
  <conditionalFormatting sqref="D32:Q32">
    <cfRule type="cellIs" dxfId="134" priority="151" operator="equal">
      <formula>"  "</formula>
    </cfRule>
    <cfRule type="cellIs" dxfId="133" priority="152" operator="greaterThan">
      <formula>0</formula>
    </cfRule>
    <cfRule type="cellIs" dxfId="132" priority="153" operator="lessThan">
      <formula>-1E-25</formula>
    </cfRule>
  </conditionalFormatting>
  <conditionalFormatting sqref="BC32">
    <cfRule type="cellIs" dxfId="131" priority="148" operator="equal">
      <formula>"  "</formula>
    </cfRule>
    <cfRule type="cellIs" dxfId="130" priority="149" operator="greaterThan">
      <formula>0</formula>
    </cfRule>
    <cfRule type="cellIs" dxfId="129" priority="150" operator="lessThan">
      <formula>-1E-31</formula>
    </cfRule>
  </conditionalFormatting>
  <conditionalFormatting sqref="BB32">
    <cfRule type="cellIs" dxfId="128" priority="145" operator="equal">
      <formula>"  "</formula>
    </cfRule>
    <cfRule type="cellIs" dxfId="127" priority="146" operator="greaterThan">
      <formula>0</formula>
    </cfRule>
    <cfRule type="cellIs" dxfId="126" priority="147" operator="lessThan">
      <formula>-1E-31</formula>
    </cfRule>
  </conditionalFormatting>
  <conditionalFormatting sqref="R7:AL18">
    <cfRule type="cellIs" dxfId="125" priority="136" operator="equal">
      <formula>"  "</formula>
    </cfRule>
    <cfRule type="cellIs" dxfId="124" priority="137" operator="greaterThan">
      <formula>0</formula>
    </cfRule>
    <cfRule type="cellIs" dxfId="123" priority="138" operator="lessThan">
      <formula>-1E-25</formula>
    </cfRule>
  </conditionalFormatting>
  <conditionalFormatting sqref="R19:AL19">
    <cfRule type="cellIs" dxfId="122" priority="133" operator="equal">
      <formula>"  "</formula>
    </cfRule>
    <cfRule type="cellIs" dxfId="121" priority="134" operator="greaterThan">
      <formula>0</formula>
    </cfRule>
    <cfRule type="cellIs" dxfId="120" priority="135" operator="lessThan">
      <formula>-1E-25</formula>
    </cfRule>
  </conditionalFormatting>
  <conditionalFormatting sqref="R20:AL31">
    <cfRule type="cellIs" dxfId="119" priority="130" operator="equal">
      <formula>"  "</formula>
    </cfRule>
    <cfRule type="cellIs" dxfId="118" priority="131" operator="greaterThan">
      <formula>0</formula>
    </cfRule>
    <cfRule type="cellIs" dxfId="117" priority="132" operator="lessThan">
      <formula>-1E-25</formula>
    </cfRule>
  </conditionalFormatting>
  <conditionalFormatting sqref="R32:AL32">
    <cfRule type="cellIs" dxfId="116" priority="127" operator="equal">
      <formula>"  "</formula>
    </cfRule>
    <cfRule type="cellIs" dxfId="115" priority="128" operator="greaterThan">
      <formula>0</formula>
    </cfRule>
    <cfRule type="cellIs" dxfId="114" priority="129" operator="lessThan">
      <formula>-1E-25</formula>
    </cfRule>
  </conditionalFormatting>
  <conditionalFormatting sqref="D33:E33 E34 F33:G35 F36 G36:G37 H33:I37 H38 I38:I39 J33:K39 K40 L33:M41 M42 N33:O43 O44 P33:Q44">
    <cfRule type="cellIs" dxfId="113" priority="118" operator="equal">
      <formula>"  "</formula>
    </cfRule>
    <cfRule type="cellIs" dxfId="112" priority="119" operator="greaterThan">
      <formula>0</formula>
    </cfRule>
    <cfRule type="cellIs" dxfId="111" priority="120" operator="lessThan">
      <formula>-1E-25</formula>
    </cfRule>
  </conditionalFormatting>
  <conditionalFormatting sqref="BB33:BB44">
    <cfRule type="cellIs" dxfId="110" priority="115" operator="equal">
      <formula>"  "</formula>
    </cfRule>
    <cfRule type="cellIs" dxfId="109" priority="116" operator="greaterThan">
      <formula>0</formula>
    </cfRule>
    <cfRule type="cellIs" dxfId="108" priority="117" operator="lessThan">
      <formula>-1E-25</formula>
    </cfRule>
  </conditionalFormatting>
  <conditionalFormatting sqref="BC33:BC44">
    <cfRule type="cellIs" dxfId="107" priority="112" operator="equal">
      <formula>"  "</formula>
    </cfRule>
    <cfRule type="cellIs" dxfId="106" priority="113" operator="greaterThan">
      <formula>0</formula>
    </cfRule>
    <cfRule type="cellIs" dxfId="105" priority="114" operator="lessThan">
      <formula>-1E-25</formula>
    </cfRule>
  </conditionalFormatting>
  <conditionalFormatting sqref="D45:Q45">
    <cfRule type="cellIs" dxfId="104" priority="109" operator="equal">
      <formula>"  "</formula>
    </cfRule>
    <cfRule type="cellIs" dxfId="103" priority="110" operator="greaterThan">
      <formula>0</formula>
    </cfRule>
    <cfRule type="cellIs" dxfId="102" priority="111" operator="lessThan">
      <formula>-1E-25</formula>
    </cfRule>
  </conditionalFormatting>
  <conditionalFormatting sqref="BC45">
    <cfRule type="cellIs" dxfId="101" priority="106" operator="equal">
      <formula>"  "</formula>
    </cfRule>
    <cfRule type="cellIs" dxfId="100" priority="107" operator="greaterThan">
      <formula>0</formula>
    </cfRule>
    <cfRule type="cellIs" dxfId="99" priority="108" operator="lessThan">
      <formula>-1E-31</formula>
    </cfRule>
  </conditionalFormatting>
  <conditionalFormatting sqref="BB45">
    <cfRule type="cellIs" dxfId="98" priority="103" operator="equal">
      <formula>"  "</formula>
    </cfRule>
    <cfRule type="cellIs" dxfId="97" priority="104" operator="greaterThan">
      <formula>0</formula>
    </cfRule>
    <cfRule type="cellIs" dxfId="96" priority="105" operator="lessThan">
      <formula>-1E-31</formula>
    </cfRule>
  </conditionalFormatting>
  <conditionalFormatting sqref="R33:AL44">
    <cfRule type="cellIs" dxfId="95" priority="100" operator="equal">
      <formula>"  "</formula>
    </cfRule>
    <cfRule type="cellIs" dxfId="94" priority="101" operator="greaterThan">
      <formula>0</formula>
    </cfRule>
    <cfRule type="cellIs" dxfId="93" priority="102" operator="lessThan">
      <formula>-1E-25</formula>
    </cfRule>
  </conditionalFormatting>
  <conditionalFormatting sqref="R45:AL45">
    <cfRule type="cellIs" dxfId="92" priority="97" operator="equal">
      <formula>"  "</formula>
    </cfRule>
    <cfRule type="cellIs" dxfId="91" priority="98" operator="greaterThan">
      <formula>0</formula>
    </cfRule>
    <cfRule type="cellIs" dxfId="90" priority="99" operator="lessThan">
      <formula>-1E-25</formula>
    </cfRule>
  </conditionalFormatting>
  <conditionalFormatting sqref="AM7:BA18">
    <cfRule type="cellIs" dxfId="89" priority="94" operator="equal">
      <formula>"  "</formula>
    </cfRule>
    <cfRule type="cellIs" dxfId="88" priority="95" operator="greaterThan">
      <formula>0</formula>
    </cfRule>
    <cfRule type="cellIs" dxfId="87" priority="96" operator="lessThan">
      <formula>-1E-25</formula>
    </cfRule>
  </conditionalFormatting>
  <conditionalFormatting sqref="AM19:BA19">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AM20:BA31">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AM32:BA32">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AM33:BA44">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AM45:BA45">
    <cfRule type="cellIs" dxfId="74" priority="79" operator="equal">
      <formula>"  "</formula>
    </cfRule>
    <cfRule type="cellIs" dxfId="73" priority="80" operator="greaterThan">
      <formula>0</formula>
    </cfRule>
    <cfRule type="cellIs" dxfId="72" priority="81" operator="lessThan">
      <formula>-1E-25</formula>
    </cfRule>
  </conditionalFormatting>
  <conditionalFormatting sqref="D47 D48:E49 D50:F50 D51:G51 D52:H52 D53:J53 D54:K54 D55:L55 D56:M56 D57:N57">
    <cfRule type="cellIs" dxfId="71" priority="76" operator="equal">
      <formula>"  "</formula>
    </cfRule>
    <cfRule type="cellIs" dxfId="70" priority="77" operator="greaterThan">
      <formula>0</formula>
    </cfRule>
    <cfRule type="cellIs" dxfId="69" priority="78" operator="lessThan">
      <formula>-1E-25</formula>
    </cfRule>
  </conditionalFormatting>
  <conditionalFormatting sqref="D46:E46 E47 F46:G48 F49 G49:G50 H46:I50 H51 I51:I52 J46:K52 K53 L46:M54 M55 N46:O56 O57 P46:Q57">
    <cfRule type="cellIs" dxfId="68" priority="73" operator="equal">
      <formula>"  "</formula>
    </cfRule>
    <cfRule type="cellIs" dxfId="67" priority="74" operator="greaterThan">
      <formula>0</formula>
    </cfRule>
    <cfRule type="cellIs" dxfId="66" priority="75" operator="lessThan">
      <formula>-1E-25</formula>
    </cfRule>
  </conditionalFormatting>
  <conditionalFormatting sqref="BB46:BB57">
    <cfRule type="cellIs" dxfId="65" priority="70" operator="equal">
      <formula>"  "</formula>
    </cfRule>
    <cfRule type="cellIs" dxfId="64" priority="71" operator="greaterThan">
      <formula>0</formula>
    </cfRule>
    <cfRule type="cellIs" dxfId="63" priority="72" operator="lessThan">
      <formula>-1E-25</formula>
    </cfRule>
  </conditionalFormatting>
  <conditionalFormatting sqref="BC46:BC57">
    <cfRule type="cellIs" dxfId="62" priority="67" operator="equal">
      <formula>"  "</formula>
    </cfRule>
    <cfRule type="cellIs" dxfId="61" priority="68" operator="greaterThan">
      <formula>0</formula>
    </cfRule>
    <cfRule type="cellIs" dxfId="60" priority="69" operator="lessThan">
      <formula>-1E-25</formula>
    </cfRule>
  </conditionalFormatting>
  <conditionalFormatting sqref="D58:Q58">
    <cfRule type="cellIs" dxfId="59" priority="64" operator="equal">
      <formula>"  "</formula>
    </cfRule>
    <cfRule type="cellIs" dxfId="58" priority="65" operator="greaterThan">
      <formula>0</formula>
    </cfRule>
    <cfRule type="cellIs" dxfId="57" priority="66" operator="lessThan">
      <formula>-1E-25</formula>
    </cfRule>
  </conditionalFormatting>
  <conditionalFormatting sqref="BC58">
    <cfRule type="cellIs" dxfId="56" priority="61" operator="equal">
      <formula>"  "</formula>
    </cfRule>
    <cfRule type="cellIs" dxfId="55" priority="62" operator="greaterThan">
      <formula>0</formula>
    </cfRule>
    <cfRule type="cellIs" dxfId="54" priority="63" operator="lessThan">
      <formula>-1E-31</formula>
    </cfRule>
  </conditionalFormatting>
  <conditionalFormatting sqref="BB58">
    <cfRule type="cellIs" dxfId="53" priority="58" operator="equal">
      <formula>"  "</formula>
    </cfRule>
    <cfRule type="cellIs" dxfId="52" priority="59" operator="greaterThan">
      <formula>0</formula>
    </cfRule>
    <cfRule type="cellIs" dxfId="51" priority="60" operator="lessThan">
      <formula>-1E-31</formula>
    </cfRule>
  </conditionalFormatting>
  <conditionalFormatting sqref="R46:AL57">
    <cfRule type="cellIs" dxfId="50" priority="55" operator="equal">
      <formula>"  "</formula>
    </cfRule>
    <cfRule type="cellIs" dxfId="49" priority="56" operator="greaterThan">
      <formula>0</formula>
    </cfRule>
    <cfRule type="cellIs" dxfId="48" priority="57" operator="lessThan">
      <formula>-1E-25</formula>
    </cfRule>
  </conditionalFormatting>
  <conditionalFormatting sqref="R58:AL58">
    <cfRule type="cellIs" dxfId="47" priority="52" operator="equal">
      <formula>"  "</formula>
    </cfRule>
    <cfRule type="cellIs" dxfId="46" priority="53" operator="greaterThan">
      <formula>0</formula>
    </cfRule>
    <cfRule type="cellIs" dxfId="45" priority="54" operator="lessThan">
      <formula>-1E-25</formula>
    </cfRule>
  </conditionalFormatting>
  <conditionalFormatting sqref="AM46:BA57">
    <cfRule type="cellIs" dxfId="44" priority="49" operator="equal">
      <formula>"  "</formula>
    </cfRule>
    <cfRule type="cellIs" dxfId="43" priority="50" operator="greaterThan">
      <formula>0</formula>
    </cfRule>
    <cfRule type="cellIs" dxfId="42" priority="51" operator="lessThan">
      <formula>-1E-25</formula>
    </cfRule>
  </conditionalFormatting>
  <conditionalFormatting sqref="AM58:BA58">
    <cfRule type="cellIs" dxfId="41" priority="46" operator="equal">
      <formula>"  "</formula>
    </cfRule>
    <cfRule type="cellIs" dxfId="40" priority="47" operator="greaterThan">
      <formula>0</formula>
    </cfRule>
    <cfRule type="cellIs" dxfId="39" priority="48" operator="lessThan">
      <formula>-1E-25</formula>
    </cfRule>
  </conditionalFormatting>
  <conditionalFormatting sqref="D60 D61:E62 D63:F63 D64:G64 D65:H65 D66:J66 D67:K67 D68:L68 D69:M69 D70:N70">
    <cfRule type="cellIs" dxfId="38" priority="43" operator="equal">
      <formula>"  "</formula>
    </cfRule>
    <cfRule type="cellIs" dxfId="37" priority="44" operator="greaterThan">
      <formula>0</formula>
    </cfRule>
    <cfRule type="cellIs" dxfId="36" priority="45" operator="lessThan">
      <formula>-1E-25</formula>
    </cfRule>
  </conditionalFormatting>
  <conditionalFormatting sqref="D59:E59 E60 F59:G61 F62 G62:G63 H59:I63 H64 I64:I65 J59:K65 K66 L59:M67 M68 N59:O69 O70 P59:Q70">
    <cfRule type="cellIs" dxfId="35" priority="40" operator="equal">
      <formula>"  "</formula>
    </cfRule>
    <cfRule type="cellIs" dxfId="34" priority="41" operator="greaterThan">
      <formula>0</formula>
    </cfRule>
    <cfRule type="cellIs" dxfId="33" priority="42" operator="lessThan">
      <formula>-1E-25</formula>
    </cfRule>
  </conditionalFormatting>
  <conditionalFormatting sqref="BB61:BB70">
    <cfRule type="cellIs" dxfId="32" priority="37" operator="equal">
      <formula>"  "</formula>
    </cfRule>
    <cfRule type="cellIs" dxfId="31" priority="38" operator="greaterThan">
      <formula>0</formula>
    </cfRule>
    <cfRule type="cellIs" dxfId="30" priority="39" operator="lessThan">
      <formula>-1E-25</formula>
    </cfRule>
  </conditionalFormatting>
  <conditionalFormatting sqref="BC61:BC70">
    <cfRule type="cellIs" dxfId="29" priority="34" operator="equal">
      <formula>"  "</formula>
    </cfRule>
    <cfRule type="cellIs" dxfId="28" priority="35" operator="greaterThan">
      <formula>0</formula>
    </cfRule>
    <cfRule type="cellIs" dxfId="27" priority="36" operator="lessThan">
      <formula>-1E-25</formula>
    </cfRule>
  </conditionalFormatting>
  <conditionalFormatting sqref="D71:Q71">
    <cfRule type="cellIs" dxfId="26" priority="31" operator="equal">
      <formula>"  "</formula>
    </cfRule>
    <cfRule type="cellIs" dxfId="25" priority="32" operator="greaterThan">
      <formula>0</formula>
    </cfRule>
    <cfRule type="cellIs" dxfId="24" priority="33" operator="lessThan">
      <formula>-1E-25</formula>
    </cfRule>
  </conditionalFormatting>
  <conditionalFormatting sqref="R59:AL70">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R71:AL71">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M59:BA70">
    <cfRule type="cellIs" dxfId="17" priority="16" operator="equal">
      <formula>"  "</formula>
    </cfRule>
    <cfRule type="cellIs" dxfId="16" priority="17" operator="greaterThan">
      <formula>0</formula>
    </cfRule>
    <cfRule type="cellIs" dxfId="15" priority="18" operator="lessThan">
      <formula>-1E-25</formula>
    </cfRule>
  </conditionalFormatting>
  <conditionalFormatting sqref="AM71:BA71">
    <cfRule type="cellIs" dxfId="14" priority="13" operator="equal">
      <formula>"  "</formula>
    </cfRule>
    <cfRule type="cellIs" dxfId="13" priority="14" operator="greaterThan">
      <formula>0</formula>
    </cfRule>
    <cfRule type="cellIs" dxfId="12" priority="15" operator="lessThan">
      <formula>-1E-25</formula>
    </cfRule>
  </conditionalFormatting>
  <conditionalFormatting sqref="BB59:BB60">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BC59:BC60">
    <cfRule type="cellIs" dxfId="8" priority="7" operator="equal">
      <formula>"  "</formula>
    </cfRule>
    <cfRule type="cellIs" dxfId="7" priority="8" operator="greaterThan">
      <formula>0</formula>
    </cfRule>
    <cfRule type="cellIs" dxfId="6" priority="9" operator="lessThan">
      <formula>-1E-25</formula>
    </cfRule>
  </conditionalFormatting>
  <conditionalFormatting sqref="BC71">
    <cfRule type="cellIs" dxfId="5" priority="4" operator="equal">
      <formula>"  "</formula>
    </cfRule>
    <cfRule type="cellIs" dxfId="4" priority="5" operator="greaterThan">
      <formula>0</formula>
    </cfRule>
    <cfRule type="cellIs" dxfId="3" priority="6" operator="lessThan">
      <formula>-1E-31</formula>
    </cfRule>
  </conditionalFormatting>
  <conditionalFormatting sqref="BB71">
    <cfRule type="cellIs" dxfId="2" priority="1" operator="equal">
      <formula>"  "</formula>
    </cfRule>
    <cfRule type="cellIs" dxfId="1" priority="2" operator="greaterThan">
      <formula>0</formula>
    </cfRule>
    <cfRule type="cellIs" dxfId="0" priority="3" operator="lessThan">
      <formula>-1E-31</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96"/>
  <sheetViews>
    <sheetView showGridLines="0" zoomScale="80" zoomScaleNormal="80" workbookViewId="0">
      <pane ySplit="3" topLeftCell="A4" activePane="bottomLeft" state="frozen"/>
      <selection sqref="A1:XFD1048576"/>
      <selection pane="bottomLeft" activeCell="B5" sqref="B5"/>
    </sheetView>
  </sheetViews>
  <sheetFormatPr baseColWidth="10" defaultColWidth="11.44140625" defaultRowHeight="17.399999999999999" x14ac:dyDescent="0.3"/>
  <cols>
    <col min="1" max="1" width="2.33203125" style="12" customWidth="1"/>
    <col min="2" max="2" width="29.33203125" style="15" customWidth="1"/>
    <col min="3" max="3" width="122" style="12" customWidth="1"/>
    <col min="4" max="4" width="120.33203125" style="12" customWidth="1"/>
    <col min="5" max="5" width="1.33203125" style="12" customWidth="1"/>
    <col min="6" max="16384" width="11.44140625" style="12"/>
  </cols>
  <sheetData>
    <row r="1" spans="1:4" s="2" customFormat="1" ht="30" customHeight="1" x14ac:dyDescent="0.3">
      <c r="B1" s="1" t="s">
        <v>1840</v>
      </c>
    </row>
    <row r="3" spans="1:4" s="5" customFormat="1" ht="36.75" customHeight="1" x14ac:dyDescent="0.3">
      <c r="A3" s="5" t="s">
        <v>1550</v>
      </c>
      <c r="B3" s="3" t="s">
        <v>1820</v>
      </c>
      <c r="C3" s="4" t="s">
        <v>1841</v>
      </c>
      <c r="D3" s="4" t="s">
        <v>1821</v>
      </c>
    </row>
    <row r="4" spans="1:4" s="5" customFormat="1" ht="36.75" customHeight="1" x14ac:dyDescent="0.3">
      <c r="B4" s="16" t="s">
        <v>2577</v>
      </c>
      <c r="C4" s="214" t="s">
        <v>387</v>
      </c>
      <c r="D4" s="25" t="s">
        <v>387</v>
      </c>
    </row>
    <row r="5" spans="1:4" s="5" customFormat="1" ht="36.75" customHeight="1" x14ac:dyDescent="0.3">
      <c r="B5" s="16" t="s">
        <v>2573</v>
      </c>
      <c r="C5" s="214" t="s">
        <v>387</v>
      </c>
      <c r="D5" s="25" t="s">
        <v>387</v>
      </c>
    </row>
    <row r="6" spans="1:4" s="5" customFormat="1" ht="26.4" x14ac:dyDescent="0.3">
      <c r="B6" s="16" t="s">
        <v>2565</v>
      </c>
      <c r="C6" s="260" t="s">
        <v>2571</v>
      </c>
      <c r="D6" s="260" t="s">
        <v>387</v>
      </c>
    </row>
    <row r="7" spans="1:4" s="5" customFormat="1" x14ac:dyDescent="0.3">
      <c r="B7" s="16" t="s">
        <v>2558</v>
      </c>
      <c r="C7" s="260" t="s">
        <v>2559</v>
      </c>
      <c r="D7" s="260" t="s">
        <v>2560</v>
      </c>
    </row>
    <row r="8" spans="1:4" s="5" customFormat="1" ht="36.75" customHeight="1" x14ac:dyDescent="0.3">
      <c r="B8" s="16" t="s">
        <v>2556</v>
      </c>
      <c r="C8" s="214" t="s">
        <v>387</v>
      </c>
      <c r="D8" s="25" t="s">
        <v>387</v>
      </c>
    </row>
    <row r="9" spans="1:4" s="5" customFormat="1" ht="36.75" customHeight="1" x14ac:dyDescent="0.3">
      <c r="B9" s="16" t="s">
        <v>2555</v>
      </c>
      <c r="C9" s="214" t="s">
        <v>387</v>
      </c>
      <c r="D9" s="25" t="s">
        <v>387</v>
      </c>
    </row>
    <row r="10" spans="1:4" s="5" customFormat="1" ht="204" customHeight="1" x14ac:dyDescent="0.3">
      <c r="B10" s="16" t="s">
        <v>2491</v>
      </c>
      <c r="C10" s="260" t="s">
        <v>2540</v>
      </c>
      <c r="D10" s="260" t="s">
        <v>2541</v>
      </c>
    </row>
    <row r="11" spans="1:4" s="5" customFormat="1" ht="36.75" customHeight="1" x14ac:dyDescent="0.3">
      <c r="B11" s="16" t="s">
        <v>2490</v>
      </c>
      <c r="C11" s="214" t="s">
        <v>387</v>
      </c>
      <c r="D11" s="25" t="s">
        <v>387</v>
      </c>
    </row>
    <row r="12" spans="1:4" s="5" customFormat="1" ht="36.75" customHeight="1" x14ac:dyDescent="0.3">
      <c r="B12" s="16" t="s">
        <v>2489</v>
      </c>
      <c r="C12" s="214" t="s">
        <v>387</v>
      </c>
      <c r="D12" s="25" t="s">
        <v>387</v>
      </c>
    </row>
    <row r="13" spans="1:4" s="5" customFormat="1" ht="63" customHeight="1" x14ac:dyDescent="0.3">
      <c r="B13" s="16" t="s">
        <v>2480</v>
      </c>
      <c r="C13" s="214" t="s">
        <v>2481</v>
      </c>
      <c r="D13" s="25" t="s">
        <v>2482</v>
      </c>
    </row>
    <row r="14" spans="1:4" s="5" customFormat="1" ht="36.75" customHeight="1" x14ac:dyDescent="0.3">
      <c r="B14" s="16" t="s">
        <v>2475</v>
      </c>
      <c r="C14" s="214" t="s">
        <v>387</v>
      </c>
      <c r="D14" s="25" t="s">
        <v>387</v>
      </c>
    </row>
    <row r="15" spans="1:4" s="5" customFormat="1" ht="36.75" customHeight="1" x14ac:dyDescent="0.3">
      <c r="B15" s="259" t="s">
        <v>2472</v>
      </c>
      <c r="C15" s="21" t="s">
        <v>2474</v>
      </c>
      <c r="D15" s="21" t="s">
        <v>2473</v>
      </c>
    </row>
    <row r="16" spans="1:4" s="5" customFormat="1" ht="105.6" x14ac:dyDescent="0.3">
      <c r="B16" s="16" t="s">
        <v>2422</v>
      </c>
      <c r="C16" s="214" t="s">
        <v>2423</v>
      </c>
      <c r="D16" s="25" t="s">
        <v>2424</v>
      </c>
    </row>
    <row r="17" spans="2:4" s="5" customFormat="1" ht="36.75" customHeight="1" x14ac:dyDescent="0.3">
      <c r="B17" s="16" t="s">
        <v>2419</v>
      </c>
      <c r="C17" s="214" t="s">
        <v>387</v>
      </c>
      <c r="D17" s="25" t="s">
        <v>387</v>
      </c>
    </row>
    <row r="18" spans="2:4" s="5" customFormat="1" ht="36.75" customHeight="1" x14ac:dyDescent="0.3">
      <c r="B18" s="16" t="s">
        <v>2418</v>
      </c>
      <c r="C18" s="214" t="s">
        <v>387</v>
      </c>
      <c r="D18" s="25" t="s">
        <v>387</v>
      </c>
    </row>
    <row r="19" spans="2:4" s="5" customFormat="1" ht="192" customHeight="1" x14ac:dyDescent="0.3">
      <c r="B19" s="16" t="s">
        <v>2387</v>
      </c>
      <c r="C19" s="214" t="s">
        <v>2412</v>
      </c>
      <c r="D19" s="25" t="s">
        <v>2413</v>
      </c>
    </row>
    <row r="20" spans="2:4" s="5" customFormat="1" ht="36.75" customHeight="1" x14ac:dyDescent="0.3">
      <c r="B20" s="16" t="s">
        <v>2386</v>
      </c>
      <c r="C20" s="214" t="s">
        <v>387</v>
      </c>
      <c r="D20" s="25" t="s">
        <v>387</v>
      </c>
    </row>
    <row r="21" spans="2:4" s="5" customFormat="1" ht="36.75" customHeight="1" x14ac:dyDescent="0.3">
      <c r="B21" s="16" t="s">
        <v>2385</v>
      </c>
      <c r="C21" s="214" t="s">
        <v>387</v>
      </c>
      <c r="D21" s="25" t="s">
        <v>387</v>
      </c>
    </row>
    <row r="22" spans="2:4" s="5" customFormat="1" ht="156" customHeight="1" x14ac:dyDescent="0.3">
      <c r="B22" s="16" t="s">
        <v>2366</v>
      </c>
      <c r="C22" s="21" t="s">
        <v>2381</v>
      </c>
      <c r="D22" s="21" t="s">
        <v>2382</v>
      </c>
    </row>
    <row r="23" spans="2:4" s="5" customFormat="1" ht="66" x14ac:dyDescent="0.3">
      <c r="B23" s="16" t="s">
        <v>2364</v>
      </c>
      <c r="C23" s="21" t="s">
        <v>2365</v>
      </c>
      <c r="D23" s="21" t="s">
        <v>2365</v>
      </c>
    </row>
    <row r="24" spans="2:4" s="5" customFormat="1" ht="66" x14ac:dyDescent="0.3">
      <c r="B24" s="16" t="s">
        <v>2341</v>
      </c>
      <c r="C24" s="214" t="s">
        <v>2342</v>
      </c>
      <c r="D24" s="214" t="s">
        <v>2343</v>
      </c>
    </row>
    <row r="25" spans="2:4" s="5" customFormat="1" ht="36.75" customHeight="1" x14ac:dyDescent="0.3">
      <c r="B25" s="16" t="s">
        <v>2338</v>
      </c>
      <c r="C25" s="214" t="s">
        <v>2339</v>
      </c>
      <c r="D25" s="25" t="s">
        <v>2339</v>
      </c>
    </row>
    <row r="26" spans="2:4" s="5" customFormat="1" ht="36.75" customHeight="1" x14ac:dyDescent="0.3">
      <c r="B26" s="16" t="s">
        <v>2337</v>
      </c>
      <c r="C26" s="214" t="s">
        <v>387</v>
      </c>
      <c r="D26" s="25" t="s">
        <v>387</v>
      </c>
    </row>
    <row r="27" spans="2:4" s="19" customFormat="1" ht="156" customHeight="1" x14ac:dyDescent="0.3">
      <c r="B27" s="16" t="s">
        <v>2326</v>
      </c>
      <c r="C27" s="214" t="s">
        <v>2335</v>
      </c>
      <c r="D27" s="214" t="s">
        <v>2336</v>
      </c>
    </row>
    <row r="28" spans="2:4" s="5" customFormat="1" ht="36.75" customHeight="1" x14ac:dyDescent="0.3">
      <c r="B28" s="16" t="s">
        <v>2325</v>
      </c>
      <c r="C28" s="214" t="s">
        <v>387</v>
      </c>
      <c r="D28" s="25" t="s">
        <v>387</v>
      </c>
    </row>
    <row r="29" spans="2:4" s="5" customFormat="1" ht="36.75" customHeight="1" x14ac:dyDescent="0.3">
      <c r="B29" s="16" t="s">
        <v>2322</v>
      </c>
      <c r="C29" s="214" t="s">
        <v>387</v>
      </c>
      <c r="D29" s="25" t="s">
        <v>387</v>
      </c>
    </row>
    <row r="30" spans="2:4" s="5" customFormat="1" ht="36.75" customHeight="1" x14ac:dyDescent="0.3">
      <c r="B30" s="16" t="s">
        <v>2302</v>
      </c>
      <c r="C30" s="214" t="s">
        <v>2319</v>
      </c>
      <c r="D30" s="25" t="s">
        <v>2320</v>
      </c>
    </row>
    <row r="31" spans="2:4" s="5" customFormat="1" ht="36.75" customHeight="1" x14ac:dyDescent="0.3">
      <c r="B31" s="16" t="s">
        <v>2300</v>
      </c>
      <c r="C31" s="214" t="s">
        <v>2301</v>
      </c>
      <c r="D31" s="25" t="s">
        <v>387</v>
      </c>
    </row>
    <row r="32" spans="2:4" s="5" customFormat="1" ht="36.75" customHeight="1" x14ac:dyDescent="0.3">
      <c r="B32" s="16" t="s">
        <v>2278</v>
      </c>
      <c r="C32" s="214" t="s">
        <v>387</v>
      </c>
      <c r="D32" s="25" t="s">
        <v>387</v>
      </c>
    </row>
    <row r="33" spans="2:6" s="5" customFormat="1" ht="36.75" customHeight="1" x14ac:dyDescent="0.3">
      <c r="B33" s="16" t="s">
        <v>2276</v>
      </c>
      <c r="C33" s="214" t="s">
        <v>387</v>
      </c>
      <c r="D33" s="25" t="s">
        <v>387</v>
      </c>
    </row>
    <row r="34" spans="2:6" s="5" customFormat="1" ht="31.5" customHeight="1" x14ac:dyDescent="0.3">
      <c r="B34" s="16" t="s">
        <v>2273</v>
      </c>
      <c r="C34" s="214" t="s">
        <v>387</v>
      </c>
      <c r="D34" s="25" t="s">
        <v>387</v>
      </c>
    </row>
    <row r="35" spans="2:6" s="5" customFormat="1" ht="79.2" x14ac:dyDescent="0.3">
      <c r="B35" s="16" t="s">
        <v>2264</v>
      </c>
      <c r="C35" s="234" t="s">
        <v>2271</v>
      </c>
      <c r="D35" s="234" t="s">
        <v>2272</v>
      </c>
    </row>
    <row r="36" spans="2:6" s="19" customFormat="1" ht="237.6" x14ac:dyDescent="0.3">
      <c r="B36" s="16" t="s">
        <v>2227</v>
      </c>
      <c r="C36" s="234" t="s">
        <v>2228</v>
      </c>
      <c r="D36" s="234" t="s">
        <v>2229</v>
      </c>
    </row>
    <row r="37" spans="2:6" s="5" customFormat="1" ht="79.2" x14ac:dyDescent="0.3">
      <c r="B37" s="16" t="s">
        <v>2222</v>
      </c>
      <c r="C37" s="214" t="s">
        <v>2223</v>
      </c>
      <c r="D37" s="25" t="s">
        <v>2224</v>
      </c>
    </row>
    <row r="38" spans="2:6" s="5" customFormat="1" ht="31.5" customHeight="1" x14ac:dyDescent="0.3">
      <c r="B38" s="16" t="s">
        <v>2212</v>
      </c>
      <c r="C38" s="214" t="s">
        <v>387</v>
      </c>
      <c r="D38" s="25" t="s">
        <v>387</v>
      </c>
    </row>
    <row r="39" spans="2:6" s="5" customFormat="1" ht="39.6" x14ac:dyDescent="0.3">
      <c r="B39" s="16" t="s">
        <v>2205</v>
      </c>
      <c r="C39" s="25" t="s">
        <v>2210</v>
      </c>
      <c r="D39" s="25" t="s">
        <v>2211</v>
      </c>
    </row>
    <row r="40" spans="2:6" s="5" customFormat="1" ht="26.4" x14ac:dyDescent="0.3">
      <c r="B40" s="16" t="s">
        <v>2201</v>
      </c>
      <c r="C40" s="214" t="s">
        <v>2209</v>
      </c>
      <c r="D40" s="25" t="s">
        <v>2204</v>
      </c>
    </row>
    <row r="41" spans="2:6" s="5" customFormat="1" ht="70.5" customHeight="1" x14ac:dyDescent="0.3">
      <c r="B41" s="16" t="s">
        <v>2193</v>
      </c>
      <c r="C41" s="214" t="s">
        <v>2196</v>
      </c>
      <c r="D41" s="25" t="s">
        <v>2197</v>
      </c>
    </row>
    <row r="42" spans="2:6" s="5" customFormat="1" ht="31.5" customHeight="1" x14ac:dyDescent="0.3">
      <c r="B42" s="16" t="s">
        <v>2192</v>
      </c>
      <c r="C42" s="214" t="s">
        <v>387</v>
      </c>
      <c r="D42" s="25" t="s">
        <v>387</v>
      </c>
    </row>
    <row r="43" spans="2:6" s="5" customFormat="1" ht="79.2" x14ac:dyDescent="0.3">
      <c r="B43" s="16" t="s">
        <v>2170</v>
      </c>
      <c r="C43" s="214" t="s">
        <v>2171</v>
      </c>
      <c r="D43" s="25" t="s">
        <v>387</v>
      </c>
    </row>
    <row r="44" spans="2:6" s="19" customFormat="1" ht="277.2" x14ac:dyDescent="0.3">
      <c r="B44" s="16" t="s">
        <v>2154</v>
      </c>
      <c r="C44" s="214" t="s">
        <v>2165</v>
      </c>
      <c r="D44" s="214" t="s">
        <v>2166</v>
      </c>
    </row>
    <row r="45" spans="2:6" s="5" customFormat="1" ht="36.75" customHeight="1" x14ac:dyDescent="0.3">
      <c r="B45" s="24" t="s">
        <v>2153</v>
      </c>
      <c r="C45" s="25" t="s">
        <v>387</v>
      </c>
      <c r="D45" s="25" t="s">
        <v>387</v>
      </c>
      <c r="F45" s="5" t="s">
        <v>1550</v>
      </c>
    </row>
    <row r="46" spans="2:6" s="5" customFormat="1" ht="36.75" customHeight="1" x14ac:dyDescent="0.3">
      <c r="B46" s="24" t="s">
        <v>2146</v>
      </c>
      <c r="C46" s="25" t="s">
        <v>2148</v>
      </c>
      <c r="D46" s="25" t="s">
        <v>2147</v>
      </c>
    </row>
    <row r="47" spans="2:6" s="5" customFormat="1" ht="36.75" customHeight="1" x14ac:dyDescent="0.3">
      <c r="B47" s="24" t="s">
        <v>2145</v>
      </c>
      <c r="C47" s="25" t="s">
        <v>387</v>
      </c>
      <c r="D47" s="25" t="s">
        <v>387</v>
      </c>
    </row>
    <row r="48" spans="2:6" s="19" customFormat="1" ht="171.6" x14ac:dyDescent="0.3">
      <c r="B48" s="16" t="s">
        <v>2134</v>
      </c>
      <c r="C48" s="214" t="s">
        <v>2141</v>
      </c>
      <c r="D48" s="214" t="s">
        <v>2142</v>
      </c>
    </row>
    <row r="49" spans="2:4" s="5" customFormat="1" ht="36.75" customHeight="1" x14ac:dyDescent="0.3">
      <c r="B49" s="24" t="s">
        <v>2122</v>
      </c>
      <c r="C49" s="25" t="s">
        <v>387</v>
      </c>
      <c r="D49" s="25" t="s">
        <v>387</v>
      </c>
    </row>
    <row r="50" spans="2:4" s="5" customFormat="1" ht="36.75" customHeight="1" x14ac:dyDescent="0.3">
      <c r="B50" s="24" t="s">
        <v>2121</v>
      </c>
      <c r="C50" s="25" t="s">
        <v>387</v>
      </c>
      <c r="D50" s="25" t="s">
        <v>387</v>
      </c>
    </row>
    <row r="51" spans="2:4" s="19" customFormat="1" ht="36.75" customHeight="1" x14ac:dyDescent="0.3">
      <c r="B51" s="16" t="s">
        <v>2116</v>
      </c>
      <c r="C51" s="20" t="s">
        <v>2117</v>
      </c>
      <c r="D51" s="20" t="s">
        <v>2118</v>
      </c>
    </row>
    <row r="52" spans="2:4" s="5" customFormat="1" ht="211.2" x14ac:dyDescent="0.3">
      <c r="B52" s="24" t="s">
        <v>2055</v>
      </c>
      <c r="C52" s="214" t="s">
        <v>2056</v>
      </c>
      <c r="D52" s="214" t="s">
        <v>2057</v>
      </c>
    </row>
    <row r="53" spans="2:4" s="5" customFormat="1" ht="76.5" customHeight="1" x14ac:dyDescent="0.3">
      <c r="B53" s="24" t="s">
        <v>2037</v>
      </c>
      <c r="C53" s="214" t="s">
        <v>2050</v>
      </c>
      <c r="D53" s="214" t="s">
        <v>2051</v>
      </c>
    </row>
    <row r="54" spans="2:4" s="5" customFormat="1" ht="36.75" customHeight="1" x14ac:dyDescent="0.3">
      <c r="B54" s="24" t="s">
        <v>2036</v>
      </c>
      <c r="C54" s="25" t="s">
        <v>387</v>
      </c>
      <c r="D54" s="25" t="s">
        <v>387</v>
      </c>
    </row>
    <row r="55" spans="2:4" s="5" customFormat="1" ht="36.75" customHeight="1" x14ac:dyDescent="0.3">
      <c r="B55" s="24" t="s">
        <v>2035</v>
      </c>
      <c r="C55" s="25" t="s">
        <v>387</v>
      </c>
      <c r="D55" s="25" t="s">
        <v>387</v>
      </c>
    </row>
    <row r="56" spans="2:4" s="19" customFormat="1" ht="60" customHeight="1" x14ac:dyDescent="0.3">
      <c r="B56" s="16" t="s">
        <v>1983</v>
      </c>
      <c r="C56" s="20" t="s">
        <v>1987</v>
      </c>
      <c r="D56" s="20" t="s">
        <v>1989</v>
      </c>
    </row>
    <row r="57" spans="2:4" s="19" customFormat="1" ht="36.75" customHeight="1" x14ac:dyDescent="0.3">
      <c r="B57" s="16" t="s">
        <v>1978</v>
      </c>
      <c r="C57" s="20" t="s">
        <v>1985</v>
      </c>
      <c r="D57" s="20" t="s">
        <v>1986</v>
      </c>
    </row>
    <row r="58" spans="2:4" s="5" customFormat="1" ht="36.75" customHeight="1" x14ac:dyDescent="0.3">
      <c r="B58" s="24" t="s">
        <v>1977</v>
      </c>
      <c r="C58" s="25" t="s">
        <v>387</v>
      </c>
      <c r="D58" s="25" t="s">
        <v>387</v>
      </c>
    </row>
    <row r="59" spans="2:4" s="5" customFormat="1" ht="36.75" customHeight="1" x14ac:dyDescent="0.3">
      <c r="B59" s="24" t="s">
        <v>1976</v>
      </c>
      <c r="C59" s="25" t="s">
        <v>387</v>
      </c>
      <c r="D59" s="25" t="s">
        <v>387</v>
      </c>
    </row>
    <row r="60" spans="2:4" s="5" customFormat="1" ht="103.5" customHeight="1" x14ac:dyDescent="0.3">
      <c r="B60" s="24" t="s">
        <v>1944</v>
      </c>
      <c r="C60" s="23" t="s">
        <v>1946</v>
      </c>
      <c r="D60" s="23" t="s">
        <v>1946</v>
      </c>
    </row>
    <row r="61" spans="2:4" s="5" customFormat="1" ht="36.75" customHeight="1" x14ac:dyDescent="0.3">
      <c r="B61" s="24" t="s">
        <v>1945</v>
      </c>
      <c r="C61" s="25" t="s">
        <v>387</v>
      </c>
      <c r="D61" s="25" t="s">
        <v>387</v>
      </c>
    </row>
    <row r="62" spans="2:4" s="5" customFormat="1" ht="36.75" customHeight="1" x14ac:dyDescent="0.3">
      <c r="B62" s="24" t="s">
        <v>1935</v>
      </c>
      <c r="C62" s="26" t="s">
        <v>1937</v>
      </c>
      <c r="D62" s="25" t="s">
        <v>387</v>
      </c>
    </row>
    <row r="63" spans="2:4" s="19" customFormat="1" ht="36.75" customHeight="1" x14ac:dyDescent="0.3">
      <c r="B63" s="16" t="s">
        <v>1925</v>
      </c>
      <c r="C63" s="20" t="s">
        <v>1928</v>
      </c>
      <c r="D63" s="20" t="s">
        <v>1929</v>
      </c>
    </row>
    <row r="64" spans="2:4" s="5" customFormat="1" ht="36.75" customHeight="1" x14ac:dyDescent="0.3">
      <c r="B64" s="16" t="s">
        <v>1918</v>
      </c>
      <c r="C64" s="20" t="s">
        <v>1919</v>
      </c>
      <c r="D64" s="20" t="s">
        <v>1921</v>
      </c>
    </row>
    <row r="65" spans="2:12" s="17" customFormat="1" ht="36.75" customHeight="1" x14ac:dyDescent="0.3">
      <c r="B65" s="6" t="s">
        <v>1917</v>
      </c>
      <c r="C65" s="21" t="s">
        <v>387</v>
      </c>
      <c r="D65" s="21" t="s">
        <v>387</v>
      </c>
    </row>
    <row r="66" spans="2:12" s="17" customFormat="1" ht="36.75" customHeight="1" x14ac:dyDescent="0.3">
      <c r="B66" s="6" t="s">
        <v>1916</v>
      </c>
      <c r="C66" s="21" t="s">
        <v>387</v>
      </c>
      <c r="D66" s="21" t="s">
        <v>387</v>
      </c>
    </row>
    <row r="67" spans="2:12" s="17" customFormat="1" ht="36.75" customHeight="1" x14ac:dyDescent="0.3">
      <c r="B67" s="6" t="s">
        <v>1915</v>
      </c>
      <c r="C67" s="21" t="s">
        <v>387</v>
      </c>
      <c r="D67" s="21" t="s">
        <v>387</v>
      </c>
    </row>
    <row r="68" spans="2:12" s="5" customFormat="1" ht="374.25" customHeight="1" x14ac:dyDescent="0.3">
      <c r="B68" s="16" t="s">
        <v>1871</v>
      </c>
      <c r="C68" s="20" t="s">
        <v>1899</v>
      </c>
      <c r="D68" s="20" t="s">
        <v>1900</v>
      </c>
      <c r="L68" s="5" t="s">
        <v>1550</v>
      </c>
    </row>
    <row r="69" spans="2:12" s="5" customFormat="1" ht="36.75" customHeight="1" x14ac:dyDescent="0.3">
      <c r="B69" s="6" t="s">
        <v>1869</v>
      </c>
      <c r="C69" s="22" t="s">
        <v>387</v>
      </c>
      <c r="D69" s="22" t="s">
        <v>387</v>
      </c>
    </row>
    <row r="70" spans="2:12" s="5" customFormat="1" ht="36.75" customHeight="1" x14ac:dyDescent="0.3">
      <c r="B70" s="6" t="s">
        <v>1868</v>
      </c>
      <c r="C70" s="22" t="s">
        <v>387</v>
      </c>
      <c r="D70" s="22" t="s">
        <v>387</v>
      </c>
    </row>
    <row r="71" spans="2:12" s="5" customFormat="1" ht="36.75" customHeight="1" x14ac:dyDescent="0.3">
      <c r="B71" s="6" t="s">
        <v>1842</v>
      </c>
      <c r="C71" s="22" t="s">
        <v>1843</v>
      </c>
      <c r="D71" s="22" t="s">
        <v>1844</v>
      </c>
    </row>
    <row r="72" spans="2:12" s="5" customFormat="1" ht="30" customHeight="1" x14ac:dyDescent="0.3">
      <c r="B72" s="6" t="s">
        <v>1845</v>
      </c>
      <c r="C72" s="22" t="s">
        <v>387</v>
      </c>
      <c r="D72" s="22" t="s">
        <v>387</v>
      </c>
    </row>
    <row r="73" spans="2:12" s="5" customFormat="1" ht="72" customHeight="1" x14ac:dyDescent="0.3">
      <c r="B73" s="6" t="s">
        <v>1846</v>
      </c>
      <c r="C73" s="22" t="s">
        <v>1847</v>
      </c>
      <c r="D73" s="22" t="s">
        <v>1848</v>
      </c>
    </row>
    <row r="74" spans="2:12" s="5" customFormat="1" ht="186.75" customHeight="1" x14ac:dyDescent="0.3">
      <c r="B74" s="6" t="s">
        <v>1849</v>
      </c>
      <c r="C74" s="22" t="s">
        <v>1936</v>
      </c>
      <c r="D74" s="22" t="s">
        <v>1850</v>
      </c>
    </row>
    <row r="75" spans="2:12" s="5" customFormat="1" ht="30" customHeight="1" x14ac:dyDescent="0.3">
      <c r="B75" s="6" t="s">
        <v>1851</v>
      </c>
      <c r="C75" s="22" t="s">
        <v>1852</v>
      </c>
      <c r="D75" s="22" t="s">
        <v>1853</v>
      </c>
    </row>
    <row r="76" spans="2:12" s="5" customFormat="1" ht="30" customHeight="1" x14ac:dyDescent="0.3">
      <c r="B76" s="6" t="s">
        <v>1854</v>
      </c>
      <c r="C76" s="22" t="s">
        <v>387</v>
      </c>
      <c r="D76" s="22" t="s">
        <v>387</v>
      </c>
    </row>
    <row r="77" spans="2:12" s="5" customFormat="1" ht="30" customHeight="1" x14ac:dyDescent="0.3">
      <c r="B77" s="6" t="s">
        <v>1855</v>
      </c>
      <c r="C77" s="22" t="s">
        <v>1856</v>
      </c>
      <c r="D77" s="22" t="s">
        <v>1856</v>
      </c>
    </row>
    <row r="78" spans="2:12" s="5" customFormat="1" ht="171.6" x14ac:dyDescent="0.3">
      <c r="B78" s="6" t="s">
        <v>1857</v>
      </c>
      <c r="C78" s="23" t="s">
        <v>1858</v>
      </c>
      <c r="D78" s="23" t="s">
        <v>1859</v>
      </c>
    </row>
    <row r="79" spans="2:12" s="5" customFormat="1" ht="158.4" x14ac:dyDescent="0.3">
      <c r="B79" s="6" t="s">
        <v>1860</v>
      </c>
      <c r="C79" s="22" t="s">
        <v>1984</v>
      </c>
      <c r="D79" s="22" t="s">
        <v>1861</v>
      </c>
      <c r="F79" s="7"/>
    </row>
    <row r="80" spans="2:12" s="5" customFormat="1" ht="39.6" x14ac:dyDescent="0.3">
      <c r="B80" s="6" t="s">
        <v>1862</v>
      </c>
      <c r="C80" s="22" t="s">
        <v>1863</v>
      </c>
      <c r="D80" s="22" t="s">
        <v>1864</v>
      </c>
    </row>
    <row r="81" spans="2:4" s="5" customFormat="1" x14ac:dyDescent="0.3">
      <c r="B81" s="8"/>
      <c r="C81" s="9"/>
      <c r="D81" s="9"/>
    </row>
    <row r="82" spans="2:4" ht="18" customHeight="1" x14ac:dyDescent="0.3">
      <c r="B82" s="10"/>
      <c r="C82" s="11"/>
      <c r="D82" s="11"/>
    </row>
    <row r="83" spans="2:4" s="2" customFormat="1" ht="30" customHeight="1" x14ac:dyDescent="0.3">
      <c r="B83" s="1" t="s">
        <v>1865</v>
      </c>
    </row>
    <row r="84" spans="2:4" s="242" customFormat="1" ht="63.75" customHeight="1" x14ac:dyDescent="0.3">
      <c r="B84" s="262" t="s">
        <v>2327</v>
      </c>
      <c r="C84" s="263"/>
    </row>
    <row r="85" spans="2:4" ht="63" customHeight="1" x14ac:dyDescent="0.3">
      <c r="B85" s="271" t="s">
        <v>2277</v>
      </c>
      <c r="C85" s="272"/>
    </row>
    <row r="86" spans="2:4" ht="63" customHeight="1" x14ac:dyDescent="0.3">
      <c r="B86" s="269" t="s">
        <v>1923</v>
      </c>
      <c r="C86" s="270"/>
    </row>
    <row r="87" spans="2:4" ht="63" customHeight="1" x14ac:dyDescent="0.3">
      <c r="B87" s="264" t="s">
        <v>1866</v>
      </c>
      <c r="C87" s="265"/>
      <c r="D87" s="11"/>
    </row>
    <row r="88" spans="2:4" ht="63" customHeight="1" x14ac:dyDescent="0.3">
      <c r="B88" s="266" t="s">
        <v>1867</v>
      </c>
      <c r="C88" s="267"/>
      <c r="D88" s="11"/>
    </row>
    <row r="89" spans="2:4" x14ac:dyDescent="0.3">
      <c r="B89" s="268"/>
      <c r="C89" s="268"/>
      <c r="D89" s="14"/>
    </row>
    <row r="90" spans="2:4" x14ac:dyDescent="0.3">
      <c r="B90" s="13"/>
      <c r="C90" s="14"/>
      <c r="D90" s="14"/>
    </row>
    <row r="91" spans="2:4" x14ac:dyDescent="0.3">
      <c r="B91" s="18"/>
    </row>
    <row r="96" spans="2:4" x14ac:dyDescent="0.3">
      <c r="D96" s="12" t="s">
        <v>1550</v>
      </c>
    </row>
  </sheetData>
  <mergeCells count="6">
    <mergeCell ref="B84:C84"/>
    <mergeCell ref="B87:C87"/>
    <mergeCell ref="B88:C88"/>
    <mergeCell ref="B89:C89"/>
    <mergeCell ref="B86:C86"/>
    <mergeCell ref="B85:C85"/>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topLeftCell="B1" zoomScaleNormal="100" workbookViewId="0">
      <pane ySplit="2" topLeftCell="A174" activePane="bottomLeft" state="frozenSplit"/>
      <selection sqref="A1:XFD1048576"/>
      <selection pane="bottomLeft" activeCell="B189" sqref="B189"/>
    </sheetView>
  </sheetViews>
  <sheetFormatPr baseColWidth="10" defaultColWidth="11.44140625" defaultRowHeight="10.199999999999999" x14ac:dyDescent="0.3"/>
  <cols>
    <col min="1" max="1" width="60.6640625" style="210" customWidth="1"/>
    <col min="2" max="2" width="50.6640625" style="166" customWidth="1"/>
    <col min="3" max="3" width="100.6640625" style="211" customWidth="1"/>
    <col min="4" max="4" width="3.6640625" style="168" customWidth="1"/>
    <col min="5" max="16384" width="11.44140625" style="168"/>
  </cols>
  <sheetData>
    <row r="1" spans="1:3" ht="20.399999999999999" x14ac:dyDescent="0.35">
      <c r="A1" s="165" t="s">
        <v>33</v>
      </c>
      <c r="C1" s="167"/>
    </row>
    <row r="2" spans="1:3" s="171" customFormat="1" ht="20.100000000000001" customHeight="1" x14ac:dyDescent="0.3">
      <c r="A2" s="169" t="s">
        <v>1516</v>
      </c>
      <c r="B2" s="170" t="s">
        <v>1515</v>
      </c>
      <c r="C2" s="170" t="s">
        <v>1514</v>
      </c>
    </row>
    <row r="3" spans="1:3" s="173" customFormat="1" ht="40.5" customHeight="1" x14ac:dyDescent="0.3">
      <c r="A3" s="288" t="s">
        <v>1959</v>
      </c>
      <c r="B3" s="180" t="s">
        <v>50</v>
      </c>
      <c r="C3" s="181" t="s">
        <v>2543</v>
      </c>
    </row>
    <row r="4" spans="1:3" s="173" customFormat="1" ht="30" customHeight="1" x14ac:dyDescent="0.3">
      <c r="A4" s="289"/>
      <c r="B4" s="182" t="s">
        <v>51</v>
      </c>
      <c r="C4" s="177" t="s">
        <v>2547</v>
      </c>
    </row>
    <row r="5" spans="1:3" s="174" customFormat="1" ht="20.100000000000001" customHeight="1" x14ac:dyDescent="0.3">
      <c r="A5" s="289"/>
      <c r="B5" s="175" t="s">
        <v>1539</v>
      </c>
      <c r="C5" s="176" t="s">
        <v>1497</v>
      </c>
    </row>
    <row r="6" spans="1:3" s="174" customFormat="1" ht="20.100000000000001" customHeight="1" x14ac:dyDescent="0.3">
      <c r="A6" s="289"/>
      <c r="B6" s="175" t="s">
        <v>2140</v>
      </c>
      <c r="C6" s="176" t="s">
        <v>2259</v>
      </c>
    </row>
    <row r="7" spans="1:3" s="174" customFormat="1" ht="20.100000000000001" customHeight="1" x14ac:dyDescent="0.3">
      <c r="A7" s="289"/>
      <c r="B7" s="175" t="s">
        <v>1620</v>
      </c>
      <c r="C7" s="176" t="s">
        <v>1031</v>
      </c>
    </row>
    <row r="8" spans="1:3" s="174" customFormat="1" ht="20.100000000000001" customHeight="1" x14ac:dyDescent="0.3">
      <c r="A8" s="289"/>
      <c r="B8" s="175" t="s">
        <v>37</v>
      </c>
      <c r="C8" s="176" t="s">
        <v>2263</v>
      </c>
    </row>
    <row r="9" spans="1:3" s="174" customFormat="1" ht="20.100000000000001" customHeight="1" x14ac:dyDescent="0.3">
      <c r="A9" s="289"/>
      <c r="B9" s="175" t="s">
        <v>99</v>
      </c>
      <c r="C9" s="176" t="s">
        <v>2143</v>
      </c>
    </row>
    <row r="10" spans="1:3" s="174" customFormat="1" ht="20.100000000000001" customHeight="1" x14ac:dyDescent="0.3">
      <c r="A10" s="289"/>
      <c r="B10" s="175" t="s">
        <v>41</v>
      </c>
      <c r="C10" s="176" t="s">
        <v>2260</v>
      </c>
    </row>
    <row r="11" spans="1:3" s="174" customFormat="1" ht="20.100000000000001" customHeight="1" x14ac:dyDescent="0.3">
      <c r="A11" s="289"/>
      <c r="B11" s="175" t="s">
        <v>19</v>
      </c>
      <c r="C11" s="176" t="s">
        <v>1533</v>
      </c>
    </row>
    <row r="12" spans="1:3" s="174" customFormat="1" ht="20.100000000000001" customHeight="1" x14ac:dyDescent="0.3">
      <c r="A12" s="289"/>
      <c r="B12" s="175" t="s">
        <v>1870</v>
      </c>
      <c r="C12" s="176" t="s">
        <v>1893</v>
      </c>
    </row>
    <row r="13" spans="1:3" s="189" customFormat="1" ht="50.1" customHeight="1" x14ac:dyDescent="0.3">
      <c r="A13" s="289"/>
      <c r="B13" s="175" t="s">
        <v>96</v>
      </c>
      <c r="C13" s="177" t="s">
        <v>2483</v>
      </c>
    </row>
    <row r="14" spans="1:3" s="174" customFormat="1" ht="19.5" customHeight="1" x14ac:dyDescent="0.3">
      <c r="A14" s="289"/>
      <c r="B14" s="175" t="s">
        <v>35</v>
      </c>
      <c r="C14" s="176" t="s">
        <v>1525</v>
      </c>
    </row>
    <row r="15" spans="1:3" s="174" customFormat="1" ht="20.100000000000001" customHeight="1" x14ac:dyDescent="0.3">
      <c r="A15" s="290"/>
      <c r="B15" s="178" t="s">
        <v>1621</v>
      </c>
      <c r="C15" s="179" t="s">
        <v>569</v>
      </c>
    </row>
    <row r="16" spans="1:3" s="173" customFormat="1" ht="50.1" customHeight="1" x14ac:dyDescent="0.3">
      <c r="A16" s="288" t="s">
        <v>1960</v>
      </c>
      <c r="B16" s="180" t="s">
        <v>50</v>
      </c>
      <c r="C16" s="181" t="s">
        <v>2544</v>
      </c>
    </row>
    <row r="17" spans="1:3" s="173" customFormat="1" ht="20.100000000000001" customHeight="1" x14ac:dyDescent="0.3">
      <c r="A17" s="289"/>
      <c r="B17" s="182" t="s">
        <v>51</v>
      </c>
      <c r="C17" s="177" t="s">
        <v>2548</v>
      </c>
    </row>
    <row r="18" spans="1:3" s="174" customFormat="1" ht="20.100000000000001" customHeight="1" x14ac:dyDescent="0.3">
      <c r="A18" s="289"/>
      <c r="B18" s="175" t="s">
        <v>36</v>
      </c>
      <c r="C18" s="176" t="s">
        <v>1497</v>
      </c>
    </row>
    <row r="19" spans="1:3" s="174" customFormat="1" ht="20.100000000000001" customHeight="1" x14ac:dyDescent="0.3">
      <c r="A19" s="289"/>
      <c r="B19" s="175" t="s">
        <v>2140</v>
      </c>
      <c r="C19" s="176" t="s">
        <v>2259</v>
      </c>
    </row>
    <row r="20" spans="1:3" s="183" customFormat="1" ht="20.100000000000001" customHeight="1" x14ac:dyDescent="0.3">
      <c r="A20" s="289"/>
      <c r="B20" s="175" t="s">
        <v>1620</v>
      </c>
      <c r="C20" s="176" t="s">
        <v>1031</v>
      </c>
    </row>
    <row r="21" spans="1:3" s="183" customFormat="1" ht="20.100000000000001" customHeight="1" x14ac:dyDescent="0.3">
      <c r="A21" s="289"/>
      <c r="B21" s="175" t="s">
        <v>37</v>
      </c>
      <c r="C21" s="176" t="s">
        <v>2263</v>
      </c>
    </row>
    <row r="22" spans="1:3" s="183" customFormat="1" ht="20.100000000000001" customHeight="1" x14ac:dyDescent="0.3">
      <c r="A22" s="289"/>
      <c r="B22" s="175" t="s">
        <v>99</v>
      </c>
      <c r="C22" s="176" t="s">
        <v>2144</v>
      </c>
    </row>
    <row r="23" spans="1:3" s="183" customFormat="1" ht="20.100000000000001" customHeight="1" x14ac:dyDescent="0.3">
      <c r="A23" s="289"/>
      <c r="B23" s="175" t="s">
        <v>41</v>
      </c>
      <c r="C23" s="176" t="s">
        <v>2261</v>
      </c>
    </row>
    <row r="24" spans="1:3" s="183" customFormat="1" ht="20.100000000000001" customHeight="1" x14ac:dyDescent="0.3">
      <c r="A24" s="289"/>
      <c r="B24" s="175" t="s">
        <v>19</v>
      </c>
      <c r="C24" s="176" t="s">
        <v>1533</v>
      </c>
    </row>
    <row r="25" spans="1:3" s="183" customFormat="1" ht="20.100000000000001" customHeight="1" x14ac:dyDescent="0.3">
      <c r="A25" s="289"/>
      <c r="B25" s="175" t="s">
        <v>20</v>
      </c>
      <c r="C25" s="184" t="s">
        <v>1532</v>
      </c>
    </row>
    <row r="26" spans="1:3" s="183" customFormat="1" ht="20.100000000000001" customHeight="1" x14ac:dyDescent="0.3">
      <c r="A26" s="289"/>
      <c r="B26" s="175" t="s">
        <v>21</v>
      </c>
      <c r="C26" s="185" t="s">
        <v>1531</v>
      </c>
    </row>
    <row r="27" spans="1:3" s="183" customFormat="1" ht="20.100000000000001" customHeight="1" x14ac:dyDescent="0.3">
      <c r="A27" s="289"/>
      <c r="B27" s="175" t="s">
        <v>108</v>
      </c>
      <c r="C27" s="186" t="s">
        <v>196</v>
      </c>
    </row>
    <row r="28" spans="1:3" s="183" customFormat="1" ht="20.100000000000001" customHeight="1" x14ac:dyDescent="0.3">
      <c r="A28" s="289"/>
      <c r="B28" s="175" t="s">
        <v>1870</v>
      </c>
      <c r="C28" s="176" t="s">
        <v>1893</v>
      </c>
    </row>
    <row r="29" spans="1:3" s="187" customFormat="1" ht="50.1" customHeight="1" x14ac:dyDescent="0.3">
      <c r="A29" s="289"/>
      <c r="B29" s="175" t="s">
        <v>96</v>
      </c>
      <c r="C29" s="176" t="s">
        <v>2484</v>
      </c>
    </row>
    <row r="30" spans="1:3" s="187" customFormat="1" ht="20.100000000000001" customHeight="1" x14ac:dyDescent="0.3">
      <c r="A30" s="289"/>
      <c r="B30" s="175" t="s">
        <v>35</v>
      </c>
      <c r="C30" s="176" t="s">
        <v>1525</v>
      </c>
    </row>
    <row r="31" spans="1:3" s="187" customFormat="1" ht="20.100000000000001" customHeight="1" x14ac:dyDescent="0.3">
      <c r="A31" s="290"/>
      <c r="B31" s="178" t="s">
        <v>1621</v>
      </c>
      <c r="C31" s="179" t="s">
        <v>569</v>
      </c>
    </row>
    <row r="32" spans="1:3" s="213" customFormat="1" ht="20.100000000000001" customHeight="1" x14ac:dyDescent="0.3">
      <c r="A32" s="288" t="s">
        <v>1961</v>
      </c>
      <c r="B32" s="180" t="s">
        <v>50</v>
      </c>
      <c r="C32" s="181" t="s">
        <v>1538</v>
      </c>
    </row>
    <row r="33" spans="1:3" s="213" customFormat="1" ht="20.100000000000001" customHeight="1" x14ac:dyDescent="0.3">
      <c r="A33" s="289"/>
      <c r="B33" s="182" t="s">
        <v>51</v>
      </c>
      <c r="C33" s="177" t="s">
        <v>2225</v>
      </c>
    </row>
    <row r="34" spans="1:3" s="187" customFormat="1" ht="20.100000000000001" customHeight="1" x14ac:dyDescent="0.3">
      <c r="A34" s="289"/>
      <c r="B34" s="175" t="s">
        <v>36</v>
      </c>
      <c r="C34" s="176" t="s">
        <v>1497</v>
      </c>
    </row>
    <row r="35" spans="1:3" s="187" customFormat="1" ht="20.100000000000001" customHeight="1" x14ac:dyDescent="0.3">
      <c r="A35" s="289"/>
      <c r="B35" s="175" t="s">
        <v>2140</v>
      </c>
      <c r="C35" s="176" t="s">
        <v>1534</v>
      </c>
    </row>
    <row r="36" spans="1:3" s="187" customFormat="1" ht="20.100000000000001" customHeight="1" x14ac:dyDescent="0.3">
      <c r="A36" s="289"/>
      <c r="B36" s="175" t="s">
        <v>37</v>
      </c>
      <c r="C36" s="176" t="s">
        <v>1415</v>
      </c>
    </row>
    <row r="37" spans="1:3" s="187" customFormat="1" ht="20.100000000000001" customHeight="1" x14ac:dyDescent="0.3">
      <c r="A37" s="289"/>
      <c r="B37" s="175" t="s">
        <v>100</v>
      </c>
      <c r="C37" s="176" t="s">
        <v>325</v>
      </c>
    </row>
    <row r="38" spans="1:3" s="187" customFormat="1" ht="20.100000000000001" customHeight="1" x14ac:dyDescent="0.3">
      <c r="A38" s="289"/>
      <c r="B38" s="175" t="s">
        <v>1537</v>
      </c>
      <c r="C38" s="176" t="s">
        <v>1536</v>
      </c>
    </row>
    <row r="39" spans="1:3" s="187" customFormat="1" ht="30" customHeight="1" x14ac:dyDescent="0.3">
      <c r="A39" s="290"/>
      <c r="B39" s="178" t="s">
        <v>96</v>
      </c>
      <c r="C39" s="179" t="s">
        <v>2485</v>
      </c>
    </row>
    <row r="40" spans="1:3" s="213" customFormat="1" ht="20.100000000000001" customHeight="1" x14ac:dyDescent="0.3">
      <c r="A40" s="288" t="s">
        <v>1962</v>
      </c>
      <c r="B40" s="180" t="s">
        <v>50</v>
      </c>
      <c r="C40" s="181" t="s">
        <v>2256</v>
      </c>
    </row>
    <row r="41" spans="1:3" s="213" customFormat="1" ht="20.100000000000001" customHeight="1" x14ac:dyDescent="0.3">
      <c r="A41" s="289"/>
      <c r="B41" s="182" t="s">
        <v>51</v>
      </c>
      <c r="C41" s="177" t="s">
        <v>2257</v>
      </c>
    </row>
    <row r="42" spans="1:3" s="189" customFormat="1" ht="20.100000000000001" customHeight="1" x14ac:dyDescent="0.3">
      <c r="A42" s="289"/>
      <c r="B42" s="175" t="s">
        <v>109</v>
      </c>
      <c r="C42" s="176" t="s">
        <v>2258</v>
      </c>
    </row>
    <row r="43" spans="1:3" s="189" customFormat="1" ht="20.100000000000001" customHeight="1" x14ac:dyDescent="0.3">
      <c r="A43" s="289"/>
      <c r="B43" s="175" t="s">
        <v>41</v>
      </c>
      <c r="C43" s="176" t="s">
        <v>2262</v>
      </c>
    </row>
    <row r="44" spans="1:3" s="188" customFormat="1" ht="20.100000000000001" customHeight="1" x14ac:dyDescent="0.3">
      <c r="A44" s="289"/>
      <c r="B44" s="175" t="s">
        <v>37</v>
      </c>
      <c r="C44" s="176" t="s">
        <v>2263</v>
      </c>
    </row>
    <row r="45" spans="1:3" s="188" customFormat="1" ht="20.100000000000001" customHeight="1" x14ac:dyDescent="0.3">
      <c r="A45" s="289"/>
      <c r="B45" s="175" t="s">
        <v>101</v>
      </c>
      <c r="C45" s="176" t="s">
        <v>1530</v>
      </c>
    </row>
    <row r="46" spans="1:3" s="188" customFormat="1" ht="20.100000000000001" customHeight="1" x14ac:dyDescent="0.3">
      <c r="A46" s="289"/>
      <c r="B46" s="175" t="s">
        <v>18</v>
      </c>
      <c r="C46" s="176" t="s">
        <v>2181</v>
      </c>
    </row>
    <row r="47" spans="1:3" s="188" customFormat="1" ht="30.6" x14ac:dyDescent="0.3">
      <c r="A47" s="289"/>
      <c r="B47" s="175" t="s">
        <v>17</v>
      </c>
      <c r="C47" s="176" t="s">
        <v>2155</v>
      </c>
    </row>
    <row r="48" spans="1:3" s="188" customFormat="1" ht="20.100000000000001" customHeight="1" x14ac:dyDescent="0.3">
      <c r="A48" s="289"/>
      <c r="B48" s="175" t="s">
        <v>16</v>
      </c>
      <c r="C48" s="176" t="s">
        <v>244</v>
      </c>
    </row>
    <row r="49" spans="1:3" s="188" customFormat="1" ht="20.100000000000001" customHeight="1" x14ac:dyDescent="0.3">
      <c r="A49" s="290"/>
      <c r="B49" s="178" t="s">
        <v>38</v>
      </c>
      <c r="C49" s="179" t="s">
        <v>2414</v>
      </c>
    </row>
    <row r="50" spans="1:3" s="183" customFormat="1" ht="50.1" customHeight="1" x14ac:dyDescent="0.3">
      <c r="A50" s="288" t="s">
        <v>1963</v>
      </c>
      <c r="B50" s="180" t="s">
        <v>50</v>
      </c>
      <c r="C50" s="181" t="s">
        <v>2545</v>
      </c>
    </row>
    <row r="51" spans="1:3" s="173" customFormat="1" ht="30" customHeight="1" x14ac:dyDescent="0.3">
      <c r="A51" s="289"/>
      <c r="B51" s="182" t="s">
        <v>51</v>
      </c>
      <c r="C51" s="177" t="s">
        <v>2549</v>
      </c>
    </row>
    <row r="52" spans="1:3" s="183" customFormat="1" ht="20.100000000000001" customHeight="1" x14ac:dyDescent="0.3">
      <c r="A52" s="289"/>
      <c r="B52" s="175" t="s">
        <v>36</v>
      </c>
      <c r="C52" s="176" t="s">
        <v>1497</v>
      </c>
    </row>
    <row r="53" spans="1:3" s="183" customFormat="1" ht="20.100000000000001" customHeight="1" x14ac:dyDescent="0.3">
      <c r="A53" s="289"/>
      <c r="B53" s="175" t="s">
        <v>2140</v>
      </c>
      <c r="C53" s="176" t="s">
        <v>2259</v>
      </c>
    </row>
    <row r="54" spans="1:3" s="183" customFormat="1" ht="20.100000000000001" customHeight="1" x14ac:dyDescent="0.3">
      <c r="A54" s="289"/>
      <c r="B54" s="175" t="s">
        <v>1620</v>
      </c>
      <c r="C54" s="176" t="s">
        <v>1031</v>
      </c>
    </row>
    <row r="55" spans="1:3" s="183" customFormat="1" ht="20.100000000000001" customHeight="1" x14ac:dyDescent="0.3">
      <c r="A55" s="289"/>
      <c r="B55" s="175" t="s">
        <v>37</v>
      </c>
      <c r="C55" s="176" t="s">
        <v>2263</v>
      </c>
    </row>
    <row r="56" spans="1:3" s="183" customFormat="1" ht="20.100000000000001" customHeight="1" x14ac:dyDescent="0.3">
      <c r="A56" s="289"/>
      <c r="B56" s="175" t="s">
        <v>99</v>
      </c>
      <c r="C56" s="176" t="s">
        <v>2144</v>
      </c>
    </row>
    <row r="57" spans="1:3" s="183" customFormat="1" ht="20.100000000000001" customHeight="1" x14ac:dyDescent="0.3">
      <c r="A57" s="289"/>
      <c r="B57" s="175" t="s">
        <v>41</v>
      </c>
      <c r="C57" s="176" t="s">
        <v>2261</v>
      </c>
    </row>
    <row r="58" spans="1:3" s="183" customFormat="1" ht="20.100000000000001" customHeight="1" x14ac:dyDescent="0.3">
      <c r="A58" s="289"/>
      <c r="B58" s="175" t="s">
        <v>19</v>
      </c>
      <c r="C58" s="176" t="s">
        <v>1533</v>
      </c>
    </row>
    <row r="59" spans="1:3" s="183" customFormat="1" ht="20.100000000000001" customHeight="1" x14ac:dyDescent="0.3">
      <c r="A59" s="289"/>
      <c r="B59" s="175" t="s">
        <v>100</v>
      </c>
      <c r="C59" s="176" t="s">
        <v>325</v>
      </c>
    </row>
    <row r="60" spans="1:3" s="183" customFormat="1" ht="20.100000000000001" customHeight="1" x14ac:dyDescent="0.3">
      <c r="A60" s="289"/>
      <c r="B60" s="175" t="s">
        <v>101</v>
      </c>
      <c r="C60" s="176" t="s">
        <v>1530</v>
      </c>
    </row>
    <row r="61" spans="1:3" s="183" customFormat="1" ht="20.100000000000001" customHeight="1" x14ac:dyDescent="0.3">
      <c r="A61" s="289"/>
      <c r="B61" s="175" t="s">
        <v>18</v>
      </c>
      <c r="C61" s="176" t="s">
        <v>2181</v>
      </c>
    </row>
    <row r="62" spans="1:3" s="183" customFormat="1" ht="39" customHeight="1" x14ac:dyDescent="0.3">
      <c r="A62" s="289"/>
      <c r="B62" s="175" t="s">
        <v>17</v>
      </c>
      <c r="C62" s="176" t="s">
        <v>2155</v>
      </c>
    </row>
    <row r="63" spans="1:3" s="183" customFormat="1" ht="20.100000000000001" customHeight="1" x14ac:dyDescent="0.3">
      <c r="A63" s="289"/>
      <c r="B63" s="175" t="s">
        <v>16</v>
      </c>
      <c r="C63" s="176" t="s">
        <v>244</v>
      </c>
    </row>
    <row r="64" spans="1:3" s="183" customFormat="1" ht="20.100000000000001" customHeight="1" x14ac:dyDescent="0.3">
      <c r="A64" s="289"/>
      <c r="B64" s="175" t="s">
        <v>22</v>
      </c>
      <c r="C64" s="176" t="s">
        <v>1529</v>
      </c>
    </row>
    <row r="65" spans="1:3" s="183" customFormat="1" ht="20.100000000000001" customHeight="1" x14ac:dyDescent="0.3">
      <c r="A65" s="289"/>
      <c r="B65" s="175" t="s">
        <v>1870</v>
      </c>
      <c r="C65" s="176" t="s">
        <v>1893</v>
      </c>
    </row>
    <row r="66" spans="1:3" s="187" customFormat="1" ht="50.1" customHeight="1" x14ac:dyDescent="0.3">
      <c r="A66" s="289"/>
      <c r="B66" s="175" t="s">
        <v>96</v>
      </c>
      <c r="C66" s="176" t="s">
        <v>2486</v>
      </c>
    </row>
    <row r="67" spans="1:3" s="183" customFormat="1" ht="20.100000000000001" customHeight="1" x14ac:dyDescent="0.3">
      <c r="A67" s="289"/>
      <c r="B67" s="175" t="s">
        <v>35</v>
      </c>
      <c r="C67" s="176" t="s">
        <v>1525</v>
      </c>
    </row>
    <row r="68" spans="1:3" s="183" customFormat="1" ht="20.100000000000001" customHeight="1" x14ac:dyDescent="0.3">
      <c r="A68" s="290"/>
      <c r="B68" s="178" t="s">
        <v>1621</v>
      </c>
      <c r="C68" s="179" t="s">
        <v>569</v>
      </c>
    </row>
    <row r="69" spans="1:3" s="183" customFormat="1" ht="50.1" customHeight="1" x14ac:dyDescent="0.3">
      <c r="A69" s="276" t="s">
        <v>1535</v>
      </c>
      <c r="B69" s="180" t="s">
        <v>50</v>
      </c>
      <c r="C69" s="181" t="s">
        <v>2546</v>
      </c>
    </row>
    <row r="70" spans="1:3" s="174" customFormat="1" ht="30" customHeight="1" collapsed="1" x14ac:dyDescent="0.3">
      <c r="A70" s="277"/>
      <c r="B70" s="182" t="s">
        <v>51</v>
      </c>
      <c r="C70" s="177" t="s">
        <v>2550</v>
      </c>
    </row>
    <row r="71" spans="1:3" s="174" customFormat="1" ht="20.100000000000001" customHeight="1" x14ac:dyDescent="0.3">
      <c r="A71" s="277"/>
      <c r="B71" s="182" t="s">
        <v>36</v>
      </c>
      <c r="C71" s="176" t="s">
        <v>1497</v>
      </c>
    </row>
    <row r="72" spans="1:3" s="174" customFormat="1" ht="20.100000000000001" customHeight="1" x14ac:dyDescent="0.3">
      <c r="A72" s="277"/>
      <c r="B72" s="175" t="s">
        <v>2140</v>
      </c>
      <c r="C72" s="176" t="s">
        <v>2259</v>
      </c>
    </row>
    <row r="73" spans="1:3" s="174" customFormat="1" ht="20.100000000000001" customHeight="1" x14ac:dyDescent="0.3">
      <c r="A73" s="277"/>
      <c r="B73" s="175" t="s">
        <v>1620</v>
      </c>
      <c r="C73" s="176" t="s">
        <v>1031</v>
      </c>
    </row>
    <row r="74" spans="1:3" s="174" customFormat="1" ht="20.100000000000001" customHeight="1" x14ac:dyDescent="0.3">
      <c r="A74" s="277"/>
      <c r="B74" s="182" t="s">
        <v>37</v>
      </c>
      <c r="C74" s="176" t="s">
        <v>2263</v>
      </c>
    </row>
    <row r="75" spans="1:3" s="174" customFormat="1" ht="20.100000000000001" customHeight="1" x14ac:dyDescent="0.3">
      <c r="A75" s="277"/>
      <c r="B75" s="182" t="s">
        <v>99</v>
      </c>
      <c r="C75" s="176" t="s">
        <v>2144</v>
      </c>
    </row>
    <row r="76" spans="1:3" s="174" customFormat="1" ht="20.100000000000001" customHeight="1" x14ac:dyDescent="0.3">
      <c r="A76" s="277"/>
      <c r="B76" s="182" t="s">
        <v>41</v>
      </c>
      <c r="C76" s="176" t="s">
        <v>2261</v>
      </c>
    </row>
    <row r="77" spans="1:3" s="174" customFormat="1" ht="20.100000000000001" customHeight="1" x14ac:dyDescent="0.3">
      <c r="A77" s="277"/>
      <c r="B77" s="182" t="s">
        <v>19</v>
      </c>
      <c r="C77" s="176" t="s">
        <v>1533</v>
      </c>
    </row>
    <row r="78" spans="1:3" s="174" customFormat="1" ht="20.100000000000001" customHeight="1" x14ac:dyDescent="0.3">
      <c r="A78" s="277"/>
      <c r="B78" s="182" t="s">
        <v>20</v>
      </c>
      <c r="C78" s="177" t="s">
        <v>1532</v>
      </c>
    </row>
    <row r="79" spans="1:3" s="174" customFormat="1" ht="20.100000000000001" customHeight="1" x14ac:dyDescent="0.3">
      <c r="A79" s="277"/>
      <c r="B79" s="182" t="s">
        <v>21</v>
      </c>
      <c r="C79" s="177" t="s">
        <v>1531</v>
      </c>
    </row>
    <row r="80" spans="1:3" s="174" customFormat="1" ht="20.100000000000001" customHeight="1" x14ac:dyDescent="0.3">
      <c r="A80" s="277"/>
      <c r="B80" s="182" t="s">
        <v>108</v>
      </c>
      <c r="C80" s="177" t="s">
        <v>196</v>
      </c>
    </row>
    <row r="81" spans="1:3" s="174" customFormat="1" ht="20.100000000000001" customHeight="1" x14ac:dyDescent="0.3">
      <c r="A81" s="277"/>
      <c r="B81" s="182" t="s">
        <v>100</v>
      </c>
      <c r="C81" s="176" t="s">
        <v>325</v>
      </c>
    </row>
    <row r="82" spans="1:3" s="174" customFormat="1" ht="20.100000000000001" customHeight="1" x14ac:dyDescent="0.3">
      <c r="A82" s="277"/>
      <c r="B82" s="182" t="s">
        <v>101</v>
      </c>
      <c r="C82" s="176" t="s">
        <v>1530</v>
      </c>
    </row>
    <row r="83" spans="1:3" s="174" customFormat="1" ht="20.100000000000001" customHeight="1" x14ac:dyDescent="0.3">
      <c r="A83" s="277"/>
      <c r="B83" s="182" t="s">
        <v>18</v>
      </c>
      <c r="C83" s="176" t="s">
        <v>2181</v>
      </c>
    </row>
    <row r="84" spans="1:3" s="174" customFormat="1" ht="37.5" customHeight="1" x14ac:dyDescent="0.3">
      <c r="A84" s="277"/>
      <c r="B84" s="182" t="s">
        <v>17</v>
      </c>
      <c r="C84" s="176" t="s">
        <v>2156</v>
      </c>
    </row>
    <row r="85" spans="1:3" s="174" customFormat="1" ht="20.100000000000001" customHeight="1" x14ac:dyDescent="0.3">
      <c r="A85" s="277"/>
      <c r="B85" s="182" t="s">
        <v>16</v>
      </c>
      <c r="C85" s="176" t="s">
        <v>244</v>
      </c>
    </row>
    <row r="86" spans="1:3" s="174" customFormat="1" ht="20.100000000000001" customHeight="1" x14ac:dyDescent="0.3">
      <c r="A86" s="277"/>
      <c r="B86" s="182" t="s">
        <v>22</v>
      </c>
      <c r="C86" s="176" t="s">
        <v>1529</v>
      </c>
    </row>
    <row r="87" spans="1:3" s="174" customFormat="1" ht="20.100000000000001" customHeight="1" x14ac:dyDescent="0.3">
      <c r="A87" s="277"/>
      <c r="B87" s="175" t="s">
        <v>1870</v>
      </c>
      <c r="C87" s="176" t="s">
        <v>1893</v>
      </c>
    </row>
    <row r="88" spans="1:3" s="189" customFormat="1" ht="50.1" customHeight="1" x14ac:dyDescent="0.3">
      <c r="A88" s="277"/>
      <c r="B88" s="182" t="s">
        <v>96</v>
      </c>
      <c r="C88" s="176" t="s">
        <v>2487</v>
      </c>
    </row>
    <row r="89" spans="1:3" s="174" customFormat="1" ht="20.100000000000001" customHeight="1" x14ac:dyDescent="0.3">
      <c r="A89" s="277"/>
      <c r="B89" s="182" t="s">
        <v>35</v>
      </c>
      <c r="C89" s="177" t="s">
        <v>1525</v>
      </c>
    </row>
    <row r="90" spans="1:3" s="174" customFormat="1" ht="20.100000000000001" customHeight="1" x14ac:dyDescent="0.3">
      <c r="A90" s="278"/>
      <c r="B90" s="190" t="s">
        <v>1621</v>
      </c>
      <c r="C90" s="191" t="s">
        <v>569</v>
      </c>
    </row>
    <row r="91" spans="1:3" ht="20.100000000000001" customHeight="1" x14ac:dyDescent="0.3">
      <c r="A91" s="276" t="s">
        <v>1964</v>
      </c>
      <c r="B91" s="192" t="s">
        <v>97</v>
      </c>
      <c r="C91" s="192" t="s">
        <v>1477</v>
      </c>
    </row>
    <row r="92" spans="1:3" ht="20.100000000000001" customHeight="1" x14ac:dyDescent="0.3">
      <c r="A92" s="277"/>
      <c r="B92" s="186" t="s">
        <v>1622</v>
      </c>
      <c r="C92" s="176" t="s">
        <v>1467</v>
      </c>
    </row>
    <row r="93" spans="1:3" ht="20.100000000000001" customHeight="1" x14ac:dyDescent="0.3">
      <c r="A93" s="277"/>
      <c r="B93" s="175" t="s">
        <v>1870</v>
      </c>
      <c r="C93" s="176" t="s">
        <v>1893</v>
      </c>
    </row>
    <row r="94" spans="1:3" s="187" customFormat="1" ht="20.100000000000001" customHeight="1" x14ac:dyDescent="0.3">
      <c r="A94" s="277"/>
      <c r="B94" s="186" t="s">
        <v>1623</v>
      </c>
      <c r="C94" s="176" t="s">
        <v>1766</v>
      </c>
    </row>
    <row r="95" spans="1:3" s="187" customFormat="1" ht="20.399999999999999" x14ac:dyDescent="0.3">
      <c r="A95" s="277"/>
      <c r="B95" s="186" t="s">
        <v>0</v>
      </c>
      <c r="C95" s="176" t="s">
        <v>2551</v>
      </c>
    </row>
    <row r="96" spans="1:3" ht="20.100000000000001" customHeight="1" x14ac:dyDescent="0.3">
      <c r="A96" s="278"/>
      <c r="B96" s="193" t="s">
        <v>2137</v>
      </c>
      <c r="C96" s="194" t="s">
        <v>1522</v>
      </c>
    </row>
    <row r="97" spans="1:3" ht="20.100000000000001" customHeight="1" x14ac:dyDescent="0.3">
      <c r="A97" s="276" t="s">
        <v>1965</v>
      </c>
      <c r="B97" s="192" t="s">
        <v>102</v>
      </c>
      <c r="C97" s="195" t="s">
        <v>1473</v>
      </c>
    </row>
    <row r="98" spans="1:3" ht="20.100000000000001" customHeight="1" x14ac:dyDescent="0.3">
      <c r="A98" s="277"/>
      <c r="B98" s="186" t="s">
        <v>103</v>
      </c>
      <c r="C98" s="196" t="s">
        <v>1465</v>
      </c>
    </row>
    <row r="99" spans="1:3" ht="20.100000000000001" customHeight="1" x14ac:dyDescent="0.3">
      <c r="A99" s="277"/>
      <c r="B99" s="186" t="s">
        <v>104</v>
      </c>
      <c r="C99" s="196" t="s">
        <v>1459</v>
      </c>
    </row>
    <row r="100" spans="1:3" ht="20.100000000000001" customHeight="1" x14ac:dyDescent="0.3">
      <c r="A100" s="277"/>
      <c r="B100" s="186" t="s">
        <v>1624</v>
      </c>
      <c r="C100" s="177" t="s">
        <v>2465</v>
      </c>
    </row>
    <row r="101" spans="1:3" ht="20.100000000000001" customHeight="1" x14ac:dyDescent="0.3">
      <c r="A101" s="278"/>
      <c r="B101" s="193" t="s">
        <v>1625</v>
      </c>
      <c r="C101" s="194" t="s">
        <v>1522</v>
      </c>
    </row>
    <row r="102" spans="1:3" ht="24.9" customHeight="1" x14ac:dyDescent="0.3">
      <c r="A102" s="276" t="s">
        <v>1966</v>
      </c>
      <c r="B102" s="192" t="s">
        <v>105</v>
      </c>
      <c r="C102" s="195" t="s">
        <v>321</v>
      </c>
    </row>
    <row r="103" spans="1:3" ht="24.9" customHeight="1" x14ac:dyDescent="0.3">
      <c r="A103" s="278"/>
      <c r="B103" s="193" t="s">
        <v>1624</v>
      </c>
      <c r="C103" s="194" t="s">
        <v>2182</v>
      </c>
    </row>
    <row r="104" spans="1:3" ht="20.100000000000001" customHeight="1" x14ac:dyDescent="0.3">
      <c r="A104" s="276" t="s">
        <v>1967</v>
      </c>
      <c r="B104" s="192" t="s">
        <v>2052</v>
      </c>
      <c r="C104" s="195" t="s">
        <v>2563</v>
      </c>
    </row>
    <row r="105" spans="1:3" ht="20.100000000000001" customHeight="1" x14ac:dyDescent="0.3">
      <c r="A105" s="277"/>
      <c r="B105" s="186" t="s">
        <v>1624</v>
      </c>
      <c r="C105" s="196" t="s">
        <v>2466</v>
      </c>
    </row>
    <row r="106" spans="1:3" ht="20.100000000000001" customHeight="1" x14ac:dyDescent="0.3">
      <c r="A106" s="278"/>
      <c r="B106" s="193" t="s">
        <v>1</v>
      </c>
      <c r="C106" s="194" t="s">
        <v>1522</v>
      </c>
    </row>
    <row r="107" spans="1:3" ht="20.100000000000001" customHeight="1" x14ac:dyDescent="0.3">
      <c r="A107" s="276" t="s">
        <v>1968</v>
      </c>
      <c r="B107" s="192" t="s">
        <v>1724</v>
      </c>
      <c r="C107" s="195" t="s">
        <v>1723</v>
      </c>
    </row>
    <row r="108" spans="1:3" ht="20.100000000000001" customHeight="1" x14ac:dyDescent="0.3">
      <c r="A108" s="277"/>
      <c r="B108" s="186" t="s">
        <v>1624</v>
      </c>
      <c r="C108" s="196" t="s">
        <v>2467</v>
      </c>
    </row>
    <row r="109" spans="1:3" ht="20.100000000000001" customHeight="1" x14ac:dyDescent="0.3">
      <c r="A109" s="278"/>
      <c r="B109" s="193" t="s">
        <v>1</v>
      </c>
      <c r="C109" s="194" t="s">
        <v>1522</v>
      </c>
    </row>
    <row r="110" spans="1:3" ht="20.100000000000001" customHeight="1" x14ac:dyDescent="0.3">
      <c r="A110" s="276" t="s">
        <v>2321</v>
      </c>
      <c r="B110" s="192" t="s">
        <v>2168</v>
      </c>
      <c r="C110" s="195" t="s">
        <v>2468</v>
      </c>
    </row>
    <row r="111" spans="1:3" ht="20.100000000000001" customHeight="1" x14ac:dyDescent="0.3">
      <c r="A111" s="277"/>
      <c r="B111" s="186" t="s">
        <v>2167</v>
      </c>
      <c r="C111" s="196" t="s">
        <v>2169</v>
      </c>
    </row>
    <row r="112" spans="1:3" ht="20.100000000000001" customHeight="1" x14ac:dyDescent="0.3">
      <c r="A112" s="278"/>
      <c r="B112" s="193" t="s">
        <v>1</v>
      </c>
      <c r="C112" s="194" t="s">
        <v>1522</v>
      </c>
    </row>
    <row r="113" spans="1:3" ht="20.100000000000001" customHeight="1" x14ac:dyDescent="0.3">
      <c r="A113" s="276" t="s">
        <v>1969</v>
      </c>
      <c r="B113" s="192" t="s">
        <v>97</v>
      </c>
      <c r="C113" s="195" t="s">
        <v>1477</v>
      </c>
    </row>
    <row r="114" spans="1:3" ht="20.100000000000001" customHeight="1" x14ac:dyDescent="0.3">
      <c r="A114" s="277"/>
      <c r="B114" s="186" t="s">
        <v>1622</v>
      </c>
      <c r="C114" s="196" t="s">
        <v>1467</v>
      </c>
    </row>
    <row r="115" spans="1:3" ht="20.100000000000001" customHeight="1" x14ac:dyDescent="0.3">
      <c r="A115" s="277"/>
      <c r="B115" s="186" t="s">
        <v>102</v>
      </c>
      <c r="C115" s="196" t="s">
        <v>1473</v>
      </c>
    </row>
    <row r="116" spans="1:3" ht="20.100000000000001" customHeight="1" x14ac:dyDescent="0.3">
      <c r="A116" s="277"/>
      <c r="B116" s="186" t="s">
        <v>103</v>
      </c>
      <c r="C116" s="196" t="s">
        <v>1465</v>
      </c>
    </row>
    <row r="117" spans="1:3" ht="20.100000000000001" customHeight="1" x14ac:dyDescent="0.3">
      <c r="A117" s="277"/>
      <c r="B117" s="186" t="s">
        <v>104</v>
      </c>
      <c r="C117" s="196" t="s">
        <v>1459</v>
      </c>
    </row>
    <row r="118" spans="1:3" ht="20.100000000000001" customHeight="1" x14ac:dyDescent="0.3">
      <c r="A118" s="277"/>
      <c r="B118" s="186" t="s">
        <v>105</v>
      </c>
      <c r="C118" s="196" t="s">
        <v>321</v>
      </c>
    </row>
    <row r="119" spans="1:3" ht="20.100000000000001" customHeight="1" x14ac:dyDescent="0.3">
      <c r="A119" s="277"/>
      <c r="B119" s="186" t="s">
        <v>1626</v>
      </c>
      <c r="C119" s="196" t="s">
        <v>1627</v>
      </c>
    </row>
    <row r="120" spans="1:3" ht="20.100000000000001" customHeight="1" x14ac:dyDescent="0.3">
      <c r="A120" s="277"/>
      <c r="B120" s="186" t="s">
        <v>107</v>
      </c>
      <c r="C120" s="196" t="s">
        <v>1528</v>
      </c>
    </row>
    <row r="121" spans="1:3" ht="20.100000000000001" customHeight="1" x14ac:dyDescent="0.3">
      <c r="A121" s="277"/>
      <c r="B121" s="175" t="s">
        <v>1870</v>
      </c>
      <c r="C121" s="176" t="s">
        <v>1893</v>
      </c>
    </row>
    <row r="122" spans="1:3" s="187" customFormat="1" ht="33.75" customHeight="1" x14ac:dyDescent="0.3">
      <c r="A122" s="277"/>
      <c r="B122" s="186" t="s">
        <v>1624</v>
      </c>
      <c r="C122" s="177" t="s">
        <v>2552</v>
      </c>
    </row>
    <row r="123" spans="1:3" ht="20.100000000000001" customHeight="1" x14ac:dyDescent="0.3">
      <c r="A123" s="278"/>
      <c r="B123" s="193" t="s">
        <v>1</v>
      </c>
      <c r="C123" s="194" t="s">
        <v>1522</v>
      </c>
    </row>
    <row r="124" spans="1:3" ht="20.100000000000001" customHeight="1" x14ac:dyDescent="0.3">
      <c r="A124" s="288" t="s">
        <v>1970</v>
      </c>
      <c r="B124" s="197" t="s">
        <v>2139</v>
      </c>
      <c r="C124" s="198" t="s">
        <v>2415</v>
      </c>
    </row>
    <row r="125" spans="1:3" ht="20.100000000000001" customHeight="1" x14ac:dyDescent="0.3">
      <c r="A125" s="289"/>
      <c r="B125" s="175" t="s">
        <v>1628</v>
      </c>
      <c r="C125" s="176" t="s">
        <v>1526</v>
      </c>
    </row>
    <row r="126" spans="1:3" ht="20.100000000000001" customHeight="1" x14ac:dyDescent="0.3">
      <c r="A126" s="289"/>
      <c r="B126" s="175" t="s">
        <v>1629</v>
      </c>
      <c r="C126" s="176" t="s">
        <v>847</v>
      </c>
    </row>
    <row r="127" spans="1:3" ht="20.100000000000001" customHeight="1" x14ac:dyDescent="0.3">
      <c r="A127" s="289"/>
      <c r="B127" s="175" t="s">
        <v>1630</v>
      </c>
      <c r="C127" s="177" t="s">
        <v>2157</v>
      </c>
    </row>
    <row r="128" spans="1:3" ht="20.100000000000001" customHeight="1" x14ac:dyDescent="0.3">
      <c r="A128" s="289"/>
      <c r="B128" s="175" t="s">
        <v>0</v>
      </c>
      <c r="C128" s="186" t="s">
        <v>2183</v>
      </c>
    </row>
    <row r="129" spans="1:3" ht="20.100000000000001" customHeight="1" x14ac:dyDescent="0.3">
      <c r="A129" s="290"/>
      <c r="B129" s="178" t="s">
        <v>2</v>
      </c>
      <c r="C129" s="179" t="s">
        <v>1525</v>
      </c>
    </row>
    <row r="130" spans="1:3" ht="24.9" customHeight="1" x14ac:dyDescent="0.3">
      <c r="A130" s="288" t="s">
        <v>1971</v>
      </c>
      <c r="B130" s="197" t="s">
        <v>2139</v>
      </c>
      <c r="C130" s="198" t="s">
        <v>1527</v>
      </c>
    </row>
    <row r="131" spans="1:3" ht="24.9" customHeight="1" x14ac:dyDescent="0.3">
      <c r="A131" s="289"/>
      <c r="B131" s="175" t="s">
        <v>1628</v>
      </c>
      <c r="C131" s="176" t="s">
        <v>1526</v>
      </c>
    </row>
    <row r="132" spans="1:3" ht="24.9" customHeight="1" x14ac:dyDescent="0.3">
      <c r="A132" s="289"/>
      <c r="B132" s="175" t="s">
        <v>1624</v>
      </c>
      <c r="C132" s="186" t="s">
        <v>2184</v>
      </c>
    </row>
    <row r="133" spans="1:3" ht="24.9" customHeight="1" x14ac:dyDescent="0.3">
      <c r="A133" s="290"/>
      <c r="B133" s="178" t="s">
        <v>2</v>
      </c>
      <c r="C133" s="179" t="s">
        <v>1525</v>
      </c>
    </row>
    <row r="134" spans="1:3" s="183" customFormat="1" ht="20.100000000000001" customHeight="1" x14ac:dyDescent="0.3">
      <c r="A134" s="276" t="s">
        <v>63</v>
      </c>
      <c r="B134" s="197" t="s">
        <v>1631</v>
      </c>
      <c r="C134" s="198" t="s">
        <v>2554</v>
      </c>
    </row>
    <row r="135" spans="1:3" s="183" customFormat="1" ht="20.100000000000001" customHeight="1" x14ac:dyDescent="0.3">
      <c r="A135" s="277"/>
      <c r="B135" s="175" t="s">
        <v>1927</v>
      </c>
      <c r="C135" s="176" t="s">
        <v>1934</v>
      </c>
    </row>
    <row r="136" spans="1:3" s="183" customFormat="1" ht="20.100000000000001" customHeight="1" x14ac:dyDescent="0.3">
      <c r="A136" s="277"/>
      <c r="B136" s="175" t="s">
        <v>8</v>
      </c>
      <c r="C136" s="176" t="s">
        <v>169</v>
      </c>
    </row>
    <row r="137" spans="1:3" s="183" customFormat="1" ht="20.100000000000001" customHeight="1" x14ac:dyDescent="0.3">
      <c r="A137" s="277"/>
      <c r="B137" s="175" t="s">
        <v>10</v>
      </c>
      <c r="C137" s="176" t="s">
        <v>315</v>
      </c>
    </row>
    <row r="138" spans="1:3" s="183" customFormat="1" ht="20.100000000000001" customHeight="1" x14ac:dyDescent="0.3">
      <c r="A138" s="277"/>
      <c r="B138" s="175" t="s">
        <v>9</v>
      </c>
      <c r="C138" s="177" t="s">
        <v>2469</v>
      </c>
    </row>
    <row r="139" spans="1:3" s="183" customFormat="1" ht="20.100000000000001" customHeight="1" x14ac:dyDescent="0.3">
      <c r="A139" s="277"/>
      <c r="B139" s="175" t="s">
        <v>1632</v>
      </c>
      <c r="C139" s="176" t="s">
        <v>181</v>
      </c>
    </row>
    <row r="140" spans="1:3" s="183" customFormat="1" ht="20.100000000000001" customHeight="1" x14ac:dyDescent="0.3">
      <c r="A140" s="277"/>
      <c r="B140" s="175" t="s">
        <v>1832</v>
      </c>
      <c r="C140" s="176" t="s">
        <v>2416</v>
      </c>
    </row>
    <row r="141" spans="1:3" s="183" customFormat="1" ht="20.100000000000001" customHeight="1" x14ac:dyDescent="0.3">
      <c r="A141" s="278"/>
      <c r="B141" s="178" t="s">
        <v>11</v>
      </c>
      <c r="C141" s="179" t="s">
        <v>1522</v>
      </c>
    </row>
    <row r="142" spans="1:3" s="183" customFormat="1" ht="20.100000000000001" customHeight="1" x14ac:dyDescent="0.3">
      <c r="A142" s="276" t="s">
        <v>86</v>
      </c>
      <c r="B142" s="197" t="s">
        <v>52</v>
      </c>
      <c r="C142" s="181"/>
    </row>
    <row r="143" spans="1:3" s="183" customFormat="1" ht="20.100000000000001" customHeight="1" x14ac:dyDescent="0.3">
      <c r="A143" s="278"/>
      <c r="B143" s="178" t="s">
        <v>98</v>
      </c>
      <c r="C143" s="191"/>
    </row>
    <row r="144" spans="1:3" s="183" customFormat="1" ht="20.100000000000001" customHeight="1" x14ac:dyDescent="0.3">
      <c r="A144" s="276" t="s">
        <v>65</v>
      </c>
      <c r="B144" s="197" t="s">
        <v>5</v>
      </c>
      <c r="C144" s="198" t="s">
        <v>1524</v>
      </c>
    </row>
    <row r="145" spans="1:4" s="183" customFormat="1" ht="20.100000000000001" customHeight="1" x14ac:dyDescent="0.3">
      <c r="A145" s="277"/>
      <c r="B145" s="175" t="s">
        <v>12</v>
      </c>
      <c r="C145" s="185" t="s">
        <v>2553</v>
      </c>
    </row>
    <row r="146" spans="1:4" s="183" customFormat="1" ht="20.100000000000001" customHeight="1" x14ac:dyDescent="0.3">
      <c r="A146" s="278"/>
      <c r="B146" s="178" t="s">
        <v>1633</v>
      </c>
      <c r="C146" s="191" t="s">
        <v>2384</v>
      </c>
    </row>
    <row r="147" spans="1:4" s="183" customFormat="1" ht="30" customHeight="1" x14ac:dyDescent="0.3">
      <c r="A147" s="279" t="s">
        <v>66</v>
      </c>
      <c r="B147" s="197" t="s">
        <v>28</v>
      </c>
      <c r="C147" s="181" t="s">
        <v>2185</v>
      </c>
    </row>
    <row r="148" spans="1:4" s="183" customFormat="1" ht="30" customHeight="1" x14ac:dyDescent="0.3">
      <c r="A148" s="280"/>
      <c r="B148" s="175" t="s">
        <v>29</v>
      </c>
      <c r="C148" s="177" t="s">
        <v>2186</v>
      </c>
    </row>
    <row r="149" spans="1:4" s="183" customFormat="1" ht="30" customHeight="1" x14ac:dyDescent="0.3">
      <c r="A149" s="280"/>
      <c r="B149" s="175" t="s">
        <v>119</v>
      </c>
      <c r="C149" s="177" t="s">
        <v>2187</v>
      </c>
    </row>
    <row r="150" spans="1:4" s="183" customFormat="1" ht="30" customHeight="1" x14ac:dyDescent="0.3">
      <c r="A150" s="280"/>
      <c r="B150" s="175" t="s">
        <v>30</v>
      </c>
      <c r="C150" s="176" t="s">
        <v>2188</v>
      </c>
    </row>
    <row r="151" spans="1:4" s="183" customFormat="1" ht="30" customHeight="1" x14ac:dyDescent="0.3">
      <c r="A151" s="280"/>
      <c r="B151" s="175" t="s">
        <v>31</v>
      </c>
      <c r="C151" s="176" t="s">
        <v>2189</v>
      </c>
    </row>
    <row r="152" spans="1:4" s="183" customFormat="1" ht="20.399999999999999" x14ac:dyDescent="0.3">
      <c r="A152" s="280"/>
      <c r="B152" s="175" t="s">
        <v>32</v>
      </c>
      <c r="C152" s="176" t="s">
        <v>2190</v>
      </c>
    </row>
    <row r="153" spans="1:4" s="183" customFormat="1" ht="20.100000000000001" customHeight="1" x14ac:dyDescent="0.3">
      <c r="A153" s="280"/>
      <c r="B153" s="175" t="s">
        <v>1894</v>
      </c>
      <c r="C153" s="176" t="s">
        <v>1523</v>
      </c>
    </row>
    <row r="154" spans="1:4" s="183" customFormat="1" ht="28.5" customHeight="1" x14ac:dyDescent="0.3">
      <c r="A154" s="280"/>
      <c r="B154" s="175" t="s">
        <v>2159</v>
      </c>
      <c r="C154" s="176" t="s">
        <v>2383</v>
      </c>
    </row>
    <row r="155" spans="1:4" s="183" customFormat="1" ht="20.100000000000001" customHeight="1" x14ac:dyDescent="0.3">
      <c r="A155" s="280"/>
      <c r="B155" s="175" t="s">
        <v>2161</v>
      </c>
      <c r="C155" s="176" t="s">
        <v>2162</v>
      </c>
    </row>
    <row r="156" spans="1:4" s="183" customFormat="1" ht="20.100000000000001" customHeight="1" x14ac:dyDescent="0.3">
      <c r="A156" s="280"/>
      <c r="B156" s="175" t="s">
        <v>1870</v>
      </c>
      <c r="C156" s="176" t="s">
        <v>1926</v>
      </c>
    </row>
    <row r="157" spans="1:4" s="183" customFormat="1" ht="20.100000000000001" customHeight="1" x14ac:dyDescent="0.3">
      <c r="A157" s="280"/>
      <c r="B157" s="175" t="s">
        <v>2135</v>
      </c>
      <c r="C157" s="176" t="s">
        <v>2488</v>
      </c>
      <c r="D157" s="183" t="s">
        <v>1550</v>
      </c>
    </row>
    <row r="158" spans="1:4" s="183" customFormat="1" ht="20.100000000000001" customHeight="1" x14ac:dyDescent="0.3">
      <c r="A158" s="280"/>
      <c r="B158" s="175" t="s">
        <v>1897</v>
      </c>
      <c r="C158" s="176" t="s">
        <v>1522</v>
      </c>
    </row>
    <row r="159" spans="1:4" s="183" customFormat="1" ht="20.100000000000001" customHeight="1" x14ac:dyDescent="0.3">
      <c r="A159" s="281"/>
      <c r="B159" s="175" t="s">
        <v>43</v>
      </c>
      <c r="C159" s="177" t="s">
        <v>2158</v>
      </c>
    </row>
    <row r="160" spans="1:4" s="183" customFormat="1" ht="20.100000000000001" customHeight="1" x14ac:dyDescent="0.3">
      <c r="A160" s="282" t="s">
        <v>44</v>
      </c>
      <c r="B160" s="197" t="s">
        <v>6</v>
      </c>
      <c r="C160" s="181" t="s">
        <v>1898</v>
      </c>
    </row>
    <row r="161" spans="1:3" s="183" customFormat="1" ht="34.5" customHeight="1" x14ac:dyDescent="0.3">
      <c r="A161" s="283"/>
      <c r="B161" s="175" t="s">
        <v>7</v>
      </c>
      <c r="C161" s="177" t="s">
        <v>2226</v>
      </c>
    </row>
    <row r="162" spans="1:3" s="183" customFormat="1" ht="20.100000000000001" customHeight="1" x14ac:dyDescent="0.3">
      <c r="A162" s="283"/>
      <c r="B162" s="175" t="s">
        <v>1634</v>
      </c>
      <c r="C162" s="177" t="s">
        <v>2163</v>
      </c>
    </row>
    <row r="163" spans="1:3" s="183" customFormat="1" ht="20.100000000000001" customHeight="1" x14ac:dyDescent="0.3">
      <c r="A163" s="283"/>
      <c r="B163" s="175" t="s">
        <v>1635</v>
      </c>
      <c r="C163" s="176" t="s">
        <v>2164</v>
      </c>
    </row>
    <row r="164" spans="1:3" s="183" customFormat="1" ht="20.100000000000001" customHeight="1" x14ac:dyDescent="0.3">
      <c r="A164" s="284"/>
      <c r="B164" s="178" t="s">
        <v>0</v>
      </c>
      <c r="C164" s="179" t="s">
        <v>2208</v>
      </c>
    </row>
    <row r="165" spans="1:3" s="201" customFormat="1" ht="60" customHeight="1" x14ac:dyDescent="0.35">
      <c r="A165" s="165" t="s">
        <v>1521</v>
      </c>
      <c r="B165" s="199"/>
      <c r="C165" s="200"/>
    </row>
    <row r="166" spans="1:3" s="171" customFormat="1" ht="20.100000000000001" customHeight="1" x14ac:dyDescent="0.3">
      <c r="A166" s="169"/>
      <c r="B166" s="170" t="s">
        <v>1515</v>
      </c>
      <c r="C166" s="170"/>
    </row>
    <row r="167" spans="1:3" s="183" customFormat="1" ht="20.100000000000001" customHeight="1" x14ac:dyDescent="0.3">
      <c r="A167" s="285" t="str">
        <f>A165</f>
        <v>Actes spécifiques n'appartenant pas au champ des soins de ville</v>
      </c>
      <c r="B167" s="181" t="s">
        <v>110</v>
      </c>
      <c r="C167" s="172" t="s">
        <v>1520</v>
      </c>
    </row>
    <row r="168" spans="1:3" s="183" customFormat="1" ht="20.100000000000001" customHeight="1" x14ac:dyDescent="0.3">
      <c r="A168" s="286"/>
      <c r="B168" s="175" t="s">
        <v>53</v>
      </c>
      <c r="C168" s="176" t="s">
        <v>1519</v>
      </c>
    </row>
    <row r="169" spans="1:3" s="183" customFormat="1" ht="20.100000000000001" customHeight="1" x14ac:dyDescent="0.3">
      <c r="A169" s="286"/>
      <c r="B169" s="175" t="s">
        <v>54</v>
      </c>
      <c r="C169" s="176"/>
    </row>
    <row r="170" spans="1:3" s="183" customFormat="1" ht="20.100000000000001" customHeight="1" x14ac:dyDescent="0.3">
      <c r="A170" s="286"/>
      <c r="B170" s="175" t="s">
        <v>13</v>
      </c>
      <c r="C170" s="176" t="s">
        <v>1518</v>
      </c>
    </row>
    <row r="171" spans="1:3" s="183" customFormat="1" ht="20.100000000000001" customHeight="1" x14ac:dyDescent="0.3">
      <c r="A171" s="287"/>
      <c r="B171" s="178" t="s">
        <v>14</v>
      </c>
      <c r="C171" s="202" t="s">
        <v>1517</v>
      </c>
    </row>
    <row r="172" spans="1:3" s="201" customFormat="1" ht="60" customHeight="1" x14ac:dyDescent="0.35">
      <c r="A172" s="165" t="s">
        <v>34</v>
      </c>
      <c r="B172" s="199"/>
      <c r="C172" s="200"/>
    </row>
    <row r="173" spans="1:3" s="171" customFormat="1" ht="20.100000000000001" customHeight="1" x14ac:dyDescent="0.3">
      <c r="A173" s="169" t="s">
        <v>1516</v>
      </c>
      <c r="B173" s="170" t="s">
        <v>1515</v>
      </c>
      <c r="C173" s="170" t="s">
        <v>1514</v>
      </c>
    </row>
    <row r="174" spans="1:3" ht="14.25" customHeight="1" x14ac:dyDescent="0.3">
      <c r="A174" s="273" t="s">
        <v>1972</v>
      </c>
      <c r="B174" s="203" t="s">
        <v>1593</v>
      </c>
      <c r="C174" s="203" t="s">
        <v>2180</v>
      </c>
    </row>
    <row r="175" spans="1:3" x14ac:dyDescent="0.3">
      <c r="A175" s="274"/>
      <c r="B175" s="204" t="s">
        <v>1636</v>
      </c>
      <c r="C175" s="204" t="s">
        <v>1600</v>
      </c>
    </row>
    <row r="176" spans="1:3" x14ac:dyDescent="0.3">
      <c r="A176" s="274"/>
      <c r="B176" s="204" t="s">
        <v>1637</v>
      </c>
      <c r="C176" s="204" t="s">
        <v>2417</v>
      </c>
    </row>
    <row r="177" spans="1:15" x14ac:dyDescent="0.3">
      <c r="A177" s="274"/>
      <c r="B177" s="204" t="s">
        <v>15</v>
      </c>
      <c r="C177" s="204" t="s">
        <v>987</v>
      </c>
    </row>
    <row r="178" spans="1:15" x14ac:dyDescent="0.3">
      <c r="A178" s="274"/>
      <c r="B178" s="204" t="s">
        <v>1596</v>
      </c>
      <c r="C178" s="204" t="s">
        <v>1601</v>
      </c>
    </row>
    <row r="179" spans="1:15" x14ac:dyDescent="0.3">
      <c r="A179" s="274"/>
      <c r="B179" s="204" t="s">
        <v>1597</v>
      </c>
      <c r="C179" s="204" t="s">
        <v>1602</v>
      </c>
    </row>
    <row r="180" spans="1:15" s="187" customFormat="1" ht="20.399999999999999" x14ac:dyDescent="0.3">
      <c r="A180" s="274"/>
      <c r="B180" s="204" t="s">
        <v>1988</v>
      </c>
      <c r="C180" s="204" t="s">
        <v>2191</v>
      </c>
    </row>
    <row r="181" spans="1:15" x14ac:dyDescent="0.3">
      <c r="A181" s="274"/>
      <c r="B181" s="204" t="s">
        <v>1621</v>
      </c>
      <c r="C181" s="204" t="s">
        <v>565</v>
      </c>
    </row>
    <row r="182" spans="1:15" x14ac:dyDescent="0.3">
      <c r="A182" s="274"/>
      <c r="B182" s="204" t="s">
        <v>1598</v>
      </c>
      <c r="C182" s="204" t="s">
        <v>1603</v>
      </c>
    </row>
    <row r="183" spans="1:15" x14ac:dyDescent="0.3">
      <c r="A183" s="274"/>
      <c r="B183" s="204" t="s">
        <v>1599</v>
      </c>
      <c r="C183" s="204" t="s">
        <v>2195</v>
      </c>
    </row>
    <row r="184" spans="1:15" ht="42.75" customHeight="1" x14ac:dyDescent="0.3">
      <c r="A184" s="275"/>
      <c r="B184" s="215" t="s">
        <v>27</v>
      </c>
      <c r="C184" s="205" t="s">
        <v>2570</v>
      </c>
    </row>
    <row r="185" spans="1:15" s="183" customFormat="1" ht="50.1" customHeight="1" x14ac:dyDescent="0.3">
      <c r="A185" s="206" t="s">
        <v>1973</v>
      </c>
      <c r="B185" s="240" t="s">
        <v>1540</v>
      </c>
      <c r="C185" s="207" t="s">
        <v>2299</v>
      </c>
      <c r="F185" s="221"/>
      <c r="G185" s="221"/>
      <c r="H185" s="221"/>
      <c r="I185" s="221"/>
      <c r="J185" s="221"/>
      <c r="K185" s="221"/>
      <c r="L185" s="221"/>
      <c r="M185" s="221"/>
      <c r="N185" s="221"/>
      <c r="O185" s="221"/>
    </row>
    <row r="186" spans="1:15" s="183" customFormat="1" ht="50.1" customHeight="1" x14ac:dyDescent="0.3">
      <c r="A186" s="208" t="s">
        <v>1974</v>
      </c>
      <c r="B186" s="209" t="s">
        <v>1541</v>
      </c>
      <c r="C186" s="207" t="s">
        <v>1638</v>
      </c>
    </row>
    <row r="187" spans="1:15" s="183" customFormat="1" ht="50.1" customHeight="1" x14ac:dyDescent="0.3">
      <c r="A187" s="208" t="s">
        <v>1975</v>
      </c>
      <c r="B187" s="209" t="s">
        <v>65</v>
      </c>
      <c r="C187" s="207" t="s">
        <v>2542</v>
      </c>
    </row>
  </sheetData>
  <mergeCells count="22">
    <mergeCell ref="A69:A90"/>
    <mergeCell ref="A91:A96"/>
    <mergeCell ref="A97:A101"/>
    <mergeCell ref="A102:A103"/>
    <mergeCell ref="A3:A15"/>
    <mergeCell ref="A16:A31"/>
    <mergeCell ref="A32:A39"/>
    <mergeCell ref="A40:A49"/>
    <mergeCell ref="A50:A68"/>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34"/>
  <sheetViews>
    <sheetView showGridLines="0" zoomScale="80" zoomScaleNormal="80" workbookViewId="0">
      <pane ySplit="2" topLeftCell="A1006" activePane="bottomLeft" state="frozen"/>
      <selection sqref="A1:XFD1048576"/>
      <selection pane="bottomLeft" activeCell="B1036" sqref="B1036"/>
    </sheetView>
  </sheetViews>
  <sheetFormatPr baseColWidth="10" defaultColWidth="11.44140625" defaultRowHeight="13.2" x14ac:dyDescent="0.3"/>
  <cols>
    <col min="1" max="1" width="20.6640625" style="221" customWidth="1"/>
    <col min="2" max="2" width="110.88671875" style="230" customWidth="1"/>
    <col min="3" max="16384" width="11.44140625" style="222"/>
  </cols>
  <sheetData>
    <row r="1" spans="1:3" s="226" customFormat="1" ht="10.199999999999999" x14ac:dyDescent="0.2">
      <c r="A1" s="235"/>
    </row>
    <row r="2" spans="1:3" s="223" customFormat="1" ht="29.25" customHeight="1" x14ac:dyDescent="0.3">
      <c r="A2" s="212" t="s">
        <v>1514</v>
      </c>
      <c r="B2" s="170" t="s">
        <v>1839</v>
      </c>
    </row>
    <row r="3" spans="1:3" s="226" customFormat="1" x14ac:dyDescent="0.3">
      <c r="A3" s="217" t="s">
        <v>1513</v>
      </c>
      <c r="B3" s="224" t="s">
        <v>1512</v>
      </c>
      <c r="C3" s="225"/>
    </row>
    <row r="4" spans="1:3" s="226" customFormat="1" x14ac:dyDescent="0.3">
      <c r="A4" s="218" t="s">
        <v>1511</v>
      </c>
      <c r="B4" s="227" t="s">
        <v>1510</v>
      </c>
      <c r="C4" s="225"/>
    </row>
    <row r="5" spans="1:3" s="226" customFormat="1" x14ac:dyDescent="0.3">
      <c r="A5" s="218" t="s">
        <v>1509</v>
      </c>
      <c r="B5" s="227" t="s">
        <v>1508</v>
      </c>
      <c r="C5" s="225"/>
    </row>
    <row r="6" spans="1:3" s="226" customFormat="1" x14ac:dyDescent="0.3">
      <c r="A6" s="218" t="s">
        <v>1507</v>
      </c>
      <c r="B6" s="227" t="s">
        <v>1506</v>
      </c>
      <c r="C6" s="225"/>
    </row>
    <row r="7" spans="1:3" s="226" customFormat="1" x14ac:dyDescent="0.3">
      <c r="A7" s="218" t="s">
        <v>1505</v>
      </c>
      <c r="B7" s="227" t="s">
        <v>1504</v>
      </c>
      <c r="C7" s="225"/>
    </row>
    <row r="8" spans="1:3" s="226" customFormat="1" x14ac:dyDescent="0.3">
      <c r="A8" s="218" t="s">
        <v>1796</v>
      </c>
      <c r="B8" s="227" t="s">
        <v>1797</v>
      </c>
      <c r="C8" s="225"/>
    </row>
    <row r="9" spans="1:3" s="226" customFormat="1" x14ac:dyDescent="0.3">
      <c r="A9" s="218" t="s">
        <v>1800</v>
      </c>
      <c r="B9" s="227" t="s">
        <v>1801</v>
      </c>
      <c r="C9" s="225"/>
    </row>
    <row r="10" spans="1:3" s="226" customFormat="1" x14ac:dyDescent="0.3">
      <c r="A10" s="218" t="s">
        <v>1804</v>
      </c>
      <c r="B10" s="227" t="s">
        <v>1805</v>
      </c>
      <c r="C10" s="225"/>
    </row>
    <row r="11" spans="1:3" s="226" customFormat="1" x14ac:dyDescent="0.3">
      <c r="A11" s="218" t="s">
        <v>1806</v>
      </c>
      <c r="B11" s="227" t="s">
        <v>1807</v>
      </c>
      <c r="C11" s="225"/>
    </row>
    <row r="12" spans="1:3" s="226" customFormat="1" x14ac:dyDescent="0.3">
      <c r="A12" s="218" t="s">
        <v>1503</v>
      </c>
      <c r="B12" s="227" t="s">
        <v>1502</v>
      </c>
      <c r="C12" s="225"/>
    </row>
    <row r="13" spans="1:3" s="226" customFormat="1" x14ac:dyDescent="0.3">
      <c r="A13" s="218" t="s">
        <v>1501</v>
      </c>
      <c r="B13" s="227" t="s">
        <v>1500</v>
      </c>
      <c r="C13" s="225"/>
    </row>
    <row r="14" spans="1:3" s="226" customFormat="1" x14ac:dyDescent="0.3">
      <c r="A14" s="218" t="s">
        <v>1499</v>
      </c>
      <c r="B14" s="227" t="s">
        <v>1498</v>
      </c>
      <c r="C14" s="225"/>
    </row>
    <row r="15" spans="1:3" s="226" customFormat="1" x14ac:dyDescent="0.3">
      <c r="A15" s="218" t="s">
        <v>1497</v>
      </c>
      <c r="B15" s="227" t="s">
        <v>1496</v>
      </c>
      <c r="C15" s="225"/>
    </row>
    <row r="16" spans="1:3" s="226" customFormat="1" x14ac:dyDescent="0.3">
      <c r="A16" s="218" t="s">
        <v>1495</v>
      </c>
      <c r="B16" s="227" t="s">
        <v>1494</v>
      </c>
      <c r="C16" s="225"/>
    </row>
    <row r="17" spans="1:3" s="226" customFormat="1" x14ac:dyDescent="0.3">
      <c r="A17" s="218" t="s">
        <v>1493</v>
      </c>
      <c r="B17" s="227" t="s">
        <v>1492</v>
      </c>
      <c r="C17" s="225"/>
    </row>
    <row r="18" spans="1:3" s="226" customFormat="1" x14ac:dyDescent="0.3">
      <c r="A18" s="218" t="s">
        <v>1491</v>
      </c>
      <c r="B18" s="227" t="s">
        <v>1490</v>
      </c>
      <c r="C18" s="225"/>
    </row>
    <row r="19" spans="1:3" s="226" customFormat="1" x14ac:dyDescent="0.3">
      <c r="A19" s="218" t="s">
        <v>1489</v>
      </c>
      <c r="B19" s="227" t="s">
        <v>1488</v>
      </c>
      <c r="C19" s="225"/>
    </row>
    <row r="20" spans="1:3" s="226" customFormat="1" x14ac:dyDescent="0.3">
      <c r="A20" s="218" t="s">
        <v>1487</v>
      </c>
      <c r="B20" s="227" t="s">
        <v>1486</v>
      </c>
      <c r="C20" s="225"/>
    </row>
    <row r="21" spans="1:3" s="226" customFormat="1" x14ac:dyDescent="0.3">
      <c r="A21" s="218" t="s">
        <v>1931</v>
      </c>
      <c r="B21" s="227" t="s">
        <v>1932</v>
      </c>
      <c r="C21" s="225"/>
    </row>
    <row r="22" spans="1:3" s="226" customFormat="1" x14ac:dyDescent="0.3">
      <c r="A22" s="218" t="s">
        <v>1485</v>
      </c>
      <c r="B22" s="227" t="s">
        <v>1484</v>
      </c>
      <c r="C22" s="225"/>
    </row>
    <row r="23" spans="1:3" s="226" customFormat="1" x14ac:dyDescent="0.3">
      <c r="A23" s="218" t="s">
        <v>1483</v>
      </c>
      <c r="B23" s="227" t="s">
        <v>1482</v>
      </c>
      <c r="C23" s="225"/>
    </row>
    <row r="24" spans="1:3" s="226" customFormat="1" x14ac:dyDescent="0.3">
      <c r="A24" s="218" t="s">
        <v>1930</v>
      </c>
      <c r="B24" s="227" t="s">
        <v>1933</v>
      </c>
      <c r="C24" s="225"/>
    </row>
    <row r="25" spans="1:3" s="226" customFormat="1" x14ac:dyDescent="0.3">
      <c r="A25" s="218" t="s">
        <v>1481</v>
      </c>
      <c r="B25" s="227" t="s">
        <v>1480</v>
      </c>
      <c r="C25" s="225"/>
    </row>
    <row r="26" spans="1:3" s="226" customFormat="1" x14ac:dyDescent="0.3">
      <c r="A26" s="218" t="s">
        <v>1479</v>
      </c>
      <c r="B26" s="227" t="s">
        <v>1478</v>
      </c>
      <c r="C26" s="225"/>
    </row>
    <row r="27" spans="1:3" s="226" customFormat="1" x14ac:dyDescent="0.3">
      <c r="A27" s="218" t="s">
        <v>1477</v>
      </c>
      <c r="B27" s="227" t="s">
        <v>1476</v>
      </c>
      <c r="C27" s="225"/>
    </row>
    <row r="28" spans="1:3" s="226" customFormat="1" x14ac:dyDescent="0.3">
      <c r="A28" s="218" t="s">
        <v>1808</v>
      </c>
      <c r="B28" s="227" t="s">
        <v>1809</v>
      </c>
      <c r="C28" s="225"/>
    </row>
    <row r="29" spans="1:3" s="226" customFormat="1" x14ac:dyDescent="0.3">
      <c r="A29" s="218" t="s">
        <v>1810</v>
      </c>
      <c r="B29" s="227" t="s">
        <v>1811</v>
      </c>
      <c r="C29" s="225"/>
    </row>
    <row r="30" spans="1:3" s="226" customFormat="1" x14ac:dyDescent="0.3">
      <c r="A30" s="218" t="s">
        <v>1475</v>
      </c>
      <c r="B30" s="227" t="s">
        <v>1474</v>
      </c>
      <c r="C30" s="225"/>
    </row>
    <row r="31" spans="1:3" s="226" customFormat="1" x14ac:dyDescent="0.3">
      <c r="A31" s="218" t="s">
        <v>1473</v>
      </c>
      <c r="B31" s="227" t="s">
        <v>1472</v>
      </c>
      <c r="C31" s="225"/>
    </row>
    <row r="32" spans="1:3" s="226" customFormat="1" x14ac:dyDescent="0.3">
      <c r="A32" s="218" t="s">
        <v>1471</v>
      </c>
      <c r="B32" s="227" t="s">
        <v>1470</v>
      </c>
      <c r="C32" s="225"/>
    </row>
    <row r="33" spans="1:3" s="226" customFormat="1" x14ac:dyDescent="0.3">
      <c r="A33" s="218" t="s">
        <v>1469</v>
      </c>
      <c r="B33" s="227" t="s">
        <v>1468</v>
      </c>
      <c r="C33" s="225"/>
    </row>
    <row r="34" spans="1:3" s="226" customFormat="1" x14ac:dyDescent="0.3">
      <c r="A34" s="218" t="s">
        <v>1467</v>
      </c>
      <c r="B34" s="227" t="s">
        <v>1466</v>
      </c>
      <c r="C34" s="225"/>
    </row>
    <row r="35" spans="1:3" s="226" customFormat="1" x14ac:dyDescent="0.3">
      <c r="A35" s="218" t="s">
        <v>1465</v>
      </c>
      <c r="B35" s="227" t="s">
        <v>1464</v>
      </c>
      <c r="C35" s="225"/>
    </row>
    <row r="36" spans="1:3" s="226" customFormat="1" x14ac:dyDescent="0.3">
      <c r="A36" s="218" t="s">
        <v>1463</v>
      </c>
      <c r="B36" s="227" t="s">
        <v>1462</v>
      </c>
      <c r="C36" s="225"/>
    </row>
    <row r="37" spans="1:3" s="226" customFormat="1" x14ac:dyDescent="0.3">
      <c r="A37" s="218" t="s">
        <v>1461</v>
      </c>
      <c r="B37" s="227" t="s">
        <v>1460</v>
      </c>
      <c r="C37" s="225"/>
    </row>
    <row r="38" spans="1:3" s="226" customFormat="1" x14ac:dyDescent="0.3">
      <c r="A38" s="218" t="s">
        <v>1459</v>
      </c>
      <c r="B38" s="227" t="s">
        <v>1458</v>
      </c>
      <c r="C38" s="225"/>
    </row>
    <row r="39" spans="1:3" s="226" customFormat="1" x14ac:dyDescent="0.3">
      <c r="A39" s="218" t="s">
        <v>1760</v>
      </c>
      <c r="B39" s="227" t="s">
        <v>1761</v>
      </c>
      <c r="C39" s="225"/>
    </row>
    <row r="40" spans="1:3" s="226" customFormat="1" x14ac:dyDescent="0.3">
      <c r="A40" s="218" t="s">
        <v>1457</v>
      </c>
      <c r="B40" s="227" t="s">
        <v>1456</v>
      </c>
      <c r="C40" s="225"/>
    </row>
    <row r="41" spans="1:3" s="226" customFormat="1" x14ac:dyDescent="0.3">
      <c r="A41" s="218" t="s">
        <v>1455</v>
      </c>
      <c r="B41" s="227" t="s">
        <v>1454</v>
      </c>
      <c r="C41" s="225"/>
    </row>
    <row r="42" spans="1:3" s="226" customFormat="1" x14ac:dyDescent="0.3">
      <c r="A42" s="218" t="s">
        <v>1453</v>
      </c>
      <c r="B42" s="227" t="s">
        <v>1452</v>
      </c>
      <c r="C42" s="225"/>
    </row>
    <row r="43" spans="1:3" s="226" customFormat="1" x14ac:dyDescent="0.3">
      <c r="A43" s="218" t="s">
        <v>1786</v>
      </c>
      <c r="B43" s="227" t="s">
        <v>1787</v>
      </c>
      <c r="C43" s="225"/>
    </row>
    <row r="44" spans="1:3" s="226" customFormat="1" x14ac:dyDescent="0.3">
      <c r="A44" s="218" t="s">
        <v>1788</v>
      </c>
      <c r="B44" s="227" t="s">
        <v>1789</v>
      </c>
      <c r="C44" s="225"/>
    </row>
    <row r="45" spans="1:3" s="226" customFormat="1" x14ac:dyDescent="0.3">
      <c r="A45" s="218" t="s">
        <v>1451</v>
      </c>
      <c r="B45" s="227" t="s">
        <v>1450</v>
      </c>
      <c r="C45" s="225"/>
    </row>
    <row r="46" spans="1:3" s="226" customFormat="1" x14ac:dyDescent="0.3">
      <c r="A46" s="218" t="s">
        <v>1909</v>
      </c>
      <c r="B46" s="227" t="s">
        <v>1910</v>
      </c>
      <c r="C46" s="225"/>
    </row>
    <row r="47" spans="1:3" s="226" customFormat="1" x14ac:dyDescent="0.3">
      <c r="A47" s="218" t="s">
        <v>1449</v>
      </c>
      <c r="B47" s="227" t="s">
        <v>1448</v>
      </c>
      <c r="C47" s="225"/>
    </row>
    <row r="48" spans="1:3" s="226" customFormat="1" x14ac:dyDescent="0.3">
      <c r="A48" s="218" t="s">
        <v>1447</v>
      </c>
      <c r="B48" s="227" t="s">
        <v>1446</v>
      </c>
      <c r="C48" s="225"/>
    </row>
    <row r="49" spans="1:3" s="226" customFormat="1" x14ac:dyDescent="0.3">
      <c r="A49" s="218" t="s">
        <v>1445</v>
      </c>
      <c r="B49" s="227" t="s">
        <v>1444</v>
      </c>
      <c r="C49" s="225"/>
    </row>
    <row r="50" spans="1:3" s="226" customFormat="1" x14ac:dyDescent="0.3">
      <c r="A50" s="218" t="s">
        <v>2068</v>
      </c>
      <c r="B50" s="227" t="s">
        <v>2069</v>
      </c>
      <c r="C50" s="225"/>
    </row>
    <row r="51" spans="1:3" s="226" customFormat="1" x14ac:dyDescent="0.3">
      <c r="A51" s="218" t="s">
        <v>1981</v>
      </c>
      <c r="B51" s="227" t="s">
        <v>1982</v>
      </c>
      <c r="C51" s="225"/>
    </row>
    <row r="52" spans="1:3" s="226" customFormat="1" x14ac:dyDescent="0.3">
      <c r="A52" s="218" t="s">
        <v>1443</v>
      </c>
      <c r="B52" s="227" t="s">
        <v>1442</v>
      </c>
      <c r="C52" s="225"/>
    </row>
    <row r="53" spans="1:3" s="226" customFormat="1" x14ac:dyDescent="0.3">
      <c r="A53" s="218" t="s">
        <v>1441</v>
      </c>
      <c r="B53" s="227" t="s">
        <v>1440</v>
      </c>
      <c r="C53" s="225"/>
    </row>
    <row r="54" spans="1:3" s="226" customFormat="1" x14ac:dyDescent="0.3">
      <c r="A54" s="218" t="s">
        <v>1439</v>
      </c>
      <c r="B54" s="227" t="s">
        <v>1438</v>
      </c>
      <c r="C54" s="225"/>
    </row>
    <row r="55" spans="1:3" s="226" customFormat="1" x14ac:dyDescent="0.3">
      <c r="A55" s="218" t="s">
        <v>1437</v>
      </c>
      <c r="B55" s="227" t="s">
        <v>1436</v>
      </c>
      <c r="C55" s="225"/>
    </row>
    <row r="56" spans="1:3" s="226" customFormat="1" x14ac:dyDescent="0.3">
      <c r="A56" s="218" t="s">
        <v>2070</v>
      </c>
      <c r="B56" s="227" t="s">
        <v>2071</v>
      </c>
      <c r="C56" s="225"/>
    </row>
    <row r="57" spans="1:3" s="226" customFormat="1" x14ac:dyDescent="0.3">
      <c r="A57" s="218" t="s">
        <v>1435</v>
      </c>
      <c r="B57" s="227" t="s">
        <v>1434</v>
      </c>
      <c r="C57" s="225"/>
    </row>
    <row r="58" spans="1:3" s="226" customFormat="1" x14ac:dyDescent="0.3">
      <c r="A58" s="218" t="s">
        <v>1433</v>
      </c>
      <c r="B58" s="227" t="s">
        <v>1432</v>
      </c>
      <c r="C58" s="225"/>
    </row>
    <row r="59" spans="1:3" s="226" customFormat="1" x14ac:dyDescent="0.3">
      <c r="A59" s="218" t="s">
        <v>1431</v>
      </c>
      <c r="B59" s="227" t="s">
        <v>1430</v>
      </c>
      <c r="C59" s="225"/>
    </row>
    <row r="60" spans="1:3" s="226" customFormat="1" x14ac:dyDescent="0.3">
      <c r="A60" s="218" t="s">
        <v>1429</v>
      </c>
      <c r="B60" s="227" t="s">
        <v>1428</v>
      </c>
      <c r="C60" s="225"/>
    </row>
    <row r="61" spans="1:3" s="226" customFormat="1" x14ac:dyDescent="0.3">
      <c r="A61" s="218" t="s">
        <v>1427</v>
      </c>
      <c r="B61" s="227" t="s">
        <v>1426</v>
      </c>
      <c r="C61" s="225"/>
    </row>
    <row r="62" spans="1:3" s="226" customFormat="1" x14ac:dyDescent="0.3">
      <c r="A62" s="218" t="s">
        <v>1425</v>
      </c>
      <c r="B62" s="227" t="s">
        <v>1424</v>
      </c>
      <c r="C62" s="225"/>
    </row>
    <row r="63" spans="1:3" s="226" customFormat="1" x14ac:dyDescent="0.3">
      <c r="A63" s="218" t="s">
        <v>1790</v>
      </c>
      <c r="B63" s="227" t="s">
        <v>1791</v>
      </c>
      <c r="C63" s="225"/>
    </row>
    <row r="64" spans="1:3" s="226" customFormat="1" x14ac:dyDescent="0.3">
      <c r="A64" s="218" t="s">
        <v>1423</v>
      </c>
      <c r="B64" s="227" t="s">
        <v>1422</v>
      </c>
      <c r="C64" s="225"/>
    </row>
    <row r="65" spans="1:3" s="226" customFormat="1" x14ac:dyDescent="0.3">
      <c r="A65" s="218" t="s">
        <v>1421</v>
      </c>
      <c r="B65" s="227" t="s">
        <v>1420</v>
      </c>
      <c r="C65" s="225"/>
    </row>
    <row r="66" spans="1:3" s="226" customFormat="1" x14ac:dyDescent="0.3">
      <c r="A66" s="218" t="s">
        <v>1792</v>
      </c>
      <c r="B66" s="227" t="s">
        <v>1793</v>
      </c>
      <c r="C66" s="225"/>
    </row>
    <row r="67" spans="1:3" s="226" customFormat="1" x14ac:dyDescent="0.3">
      <c r="A67" s="218" t="s">
        <v>1419</v>
      </c>
      <c r="B67" s="227" t="s">
        <v>1418</v>
      </c>
      <c r="C67" s="225"/>
    </row>
    <row r="68" spans="1:3" s="226" customFormat="1" x14ac:dyDescent="0.3">
      <c r="A68" s="218" t="s">
        <v>1417</v>
      </c>
      <c r="B68" s="227" t="s">
        <v>1416</v>
      </c>
      <c r="C68" s="225"/>
    </row>
    <row r="69" spans="1:3" s="226" customFormat="1" x14ac:dyDescent="0.3">
      <c r="A69" s="218" t="s">
        <v>1415</v>
      </c>
      <c r="B69" s="227" t="s">
        <v>1414</v>
      </c>
      <c r="C69" s="225"/>
    </row>
    <row r="70" spans="1:3" s="226" customFormat="1" x14ac:dyDescent="0.3">
      <c r="A70" s="218" t="s">
        <v>1413</v>
      </c>
      <c r="B70" s="227" t="s">
        <v>1412</v>
      </c>
      <c r="C70" s="225"/>
    </row>
    <row r="71" spans="1:3" s="226" customFormat="1" x14ac:dyDescent="0.3">
      <c r="A71" s="218" t="s">
        <v>1411</v>
      </c>
      <c r="B71" s="227" t="s">
        <v>1410</v>
      </c>
      <c r="C71" s="225"/>
    </row>
    <row r="72" spans="1:3" s="226" customFormat="1" x14ac:dyDescent="0.3">
      <c r="A72" s="218" t="s">
        <v>1409</v>
      </c>
      <c r="B72" s="227" t="s">
        <v>1408</v>
      </c>
      <c r="C72" s="225"/>
    </row>
    <row r="73" spans="1:3" s="226" customFormat="1" x14ac:dyDescent="0.3">
      <c r="A73" s="218" t="s">
        <v>1407</v>
      </c>
      <c r="B73" s="227" t="s">
        <v>1406</v>
      </c>
      <c r="C73" s="225"/>
    </row>
    <row r="74" spans="1:3" s="226" customFormat="1" x14ac:dyDescent="0.3">
      <c r="A74" s="218" t="s">
        <v>1405</v>
      </c>
      <c r="B74" s="227" t="s">
        <v>1404</v>
      </c>
      <c r="C74" s="225"/>
    </row>
    <row r="75" spans="1:3" s="226" customFormat="1" x14ac:dyDescent="0.3">
      <c r="A75" s="218" t="s">
        <v>1403</v>
      </c>
      <c r="B75" s="227" t="s">
        <v>1402</v>
      </c>
      <c r="C75" s="225"/>
    </row>
    <row r="76" spans="1:3" s="226" customFormat="1" x14ac:dyDescent="0.3">
      <c r="A76" s="218" t="s">
        <v>1401</v>
      </c>
      <c r="B76" s="227" t="s">
        <v>1400</v>
      </c>
      <c r="C76" s="225"/>
    </row>
    <row r="77" spans="1:3" s="226" customFormat="1" x14ac:dyDescent="0.3">
      <c r="A77" s="218" t="s">
        <v>1399</v>
      </c>
      <c r="B77" s="227" t="s">
        <v>1398</v>
      </c>
      <c r="C77" s="225"/>
    </row>
    <row r="78" spans="1:3" s="226" customFormat="1" x14ac:dyDescent="0.3">
      <c r="A78" s="218" t="s">
        <v>1813</v>
      </c>
      <c r="B78" s="227" t="s">
        <v>1814</v>
      </c>
      <c r="C78" s="225"/>
    </row>
    <row r="79" spans="1:3" s="226" customFormat="1" x14ac:dyDescent="0.3">
      <c r="A79" s="218" t="s">
        <v>1604</v>
      </c>
      <c r="B79" s="227" t="s">
        <v>1605</v>
      </c>
      <c r="C79" s="225"/>
    </row>
    <row r="80" spans="1:3" s="226" customFormat="1" x14ac:dyDescent="0.3">
      <c r="A80" s="218" t="s">
        <v>1784</v>
      </c>
      <c r="B80" s="227" t="s">
        <v>1785</v>
      </c>
      <c r="C80" s="225"/>
    </row>
    <row r="81" spans="1:3" s="226" customFormat="1" x14ac:dyDescent="0.3">
      <c r="A81" s="218" t="s">
        <v>1606</v>
      </c>
      <c r="B81" s="227" t="s">
        <v>1607</v>
      </c>
      <c r="C81" s="225"/>
    </row>
    <row r="82" spans="1:3" s="226" customFormat="1" x14ac:dyDescent="0.3">
      <c r="A82" s="218" t="s">
        <v>1798</v>
      </c>
      <c r="B82" s="227" t="s">
        <v>1799</v>
      </c>
      <c r="C82" s="225"/>
    </row>
    <row r="83" spans="1:3" s="226" customFormat="1" x14ac:dyDescent="0.3">
      <c r="A83" s="218" t="s">
        <v>1794</v>
      </c>
      <c r="B83" s="227" t="s">
        <v>1795</v>
      </c>
      <c r="C83" s="225"/>
    </row>
    <row r="84" spans="1:3" s="226" customFormat="1" x14ac:dyDescent="0.3">
      <c r="A84" s="218" t="s">
        <v>1397</v>
      </c>
      <c r="B84" s="227" t="s">
        <v>1396</v>
      </c>
      <c r="C84" s="225"/>
    </row>
    <row r="85" spans="1:3" s="226" customFormat="1" x14ac:dyDescent="0.3">
      <c r="A85" s="218" t="s">
        <v>1395</v>
      </c>
      <c r="B85" s="227" t="s">
        <v>1394</v>
      </c>
      <c r="C85" s="225"/>
    </row>
    <row r="86" spans="1:3" s="226" customFormat="1" x14ac:dyDescent="0.3">
      <c r="A86" s="218" t="s">
        <v>1551</v>
      </c>
      <c r="B86" s="227" t="s">
        <v>1571</v>
      </c>
      <c r="C86" s="225"/>
    </row>
    <row r="87" spans="1:3" s="226" customFormat="1" x14ac:dyDescent="0.3">
      <c r="A87" s="218" t="s">
        <v>1815</v>
      </c>
      <c r="B87" s="227" t="s">
        <v>1816</v>
      </c>
      <c r="C87" s="225"/>
    </row>
    <row r="88" spans="1:3" s="226" customFormat="1" x14ac:dyDescent="0.3">
      <c r="A88" s="218" t="s">
        <v>1756</v>
      </c>
      <c r="B88" s="227" t="s">
        <v>1757</v>
      </c>
      <c r="C88" s="225"/>
    </row>
    <row r="89" spans="1:3" s="226" customFormat="1" x14ac:dyDescent="0.3">
      <c r="A89" s="218" t="s">
        <v>1754</v>
      </c>
      <c r="B89" s="227" t="s">
        <v>1755</v>
      </c>
      <c r="C89" s="225"/>
    </row>
    <row r="90" spans="1:3" s="226" customFormat="1" x14ac:dyDescent="0.3">
      <c r="A90" s="218" t="s">
        <v>1752</v>
      </c>
      <c r="B90" s="227" t="s">
        <v>1753</v>
      </c>
      <c r="C90" s="225"/>
    </row>
    <row r="91" spans="1:3" s="226" customFormat="1" x14ac:dyDescent="0.3">
      <c r="A91" s="218" t="s">
        <v>2123</v>
      </c>
      <c r="B91" s="227" t="s">
        <v>2124</v>
      </c>
      <c r="C91" s="225"/>
    </row>
    <row r="92" spans="1:3" s="226" customFormat="1" x14ac:dyDescent="0.3">
      <c r="A92" s="218" t="s">
        <v>1393</v>
      </c>
      <c r="B92" s="227" t="s">
        <v>1392</v>
      </c>
      <c r="C92" s="225"/>
    </row>
    <row r="93" spans="1:3" s="226" customFormat="1" x14ac:dyDescent="0.3">
      <c r="A93" s="218" t="s">
        <v>1391</v>
      </c>
      <c r="B93" s="227" t="s">
        <v>1390</v>
      </c>
      <c r="C93" s="225"/>
    </row>
    <row r="94" spans="1:3" s="226" customFormat="1" x14ac:dyDescent="0.3">
      <c r="A94" s="218" t="s">
        <v>1389</v>
      </c>
      <c r="B94" s="227" t="s">
        <v>1388</v>
      </c>
      <c r="C94" s="225"/>
    </row>
    <row r="95" spans="1:3" s="226" customFormat="1" x14ac:dyDescent="0.3">
      <c r="A95" s="218" t="s">
        <v>1387</v>
      </c>
      <c r="B95" s="227" t="s">
        <v>1386</v>
      </c>
      <c r="C95" s="225"/>
    </row>
    <row r="96" spans="1:3" s="226" customFormat="1" x14ac:dyDescent="0.3">
      <c r="A96" s="218" t="s">
        <v>1385</v>
      </c>
      <c r="B96" s="227" t="s">
        <v>1384</v>
      </c>
      <c r="C96" s="225"/>
    </row>
    <row r="97" spans="1:3" s="226" customFormat="1" x14ac:dyDescent="0.3">
      <c r="A97" s="218" t="s">
        <v>1383</v>
      </c>
      <c r="B97" s="227" t="s">
        <v>1382</v>
      </c>
      <c r="C97" s="225"/>
    </row>
    <row r="98" spans="1:3" s="226" customFormat="1" x14ac:dyDescent="0.3">
      <c r="A98" s="218" t="s">
        <v>1381</v>
      </c>
      <c r="B98" s="227" t="s">
        <v>1380</v>
      </c>
      <c r="C98" s="225"/>
    </row>
    <row r="99" spans="1:3" s="226" customFormat="1" x14ac:dyDescent="0.2">
      <c r="A99" s="218" t="s">
        <v>1379</v>
      </c>
      <c r="B99" s="228" t="s">
        <v>1378</v>
      </c>
      <c r="C99" s="225"/>
    </row>
    <row r="100" spans="1:3" s="226" customFormat="1" x14ac:dyDescent="0.3">
      <c r="A100" s="218" t="s">
        <v>1377</v>
      </c>
      <c r="B100" s="227" t="s">
        <v>1376</v>
      </c>
      <c r="C100" s="225"/>
    </row>
    <row r="101" spans="1:3" s="226" customFormat="1" x14ac:dyDescent="0.3">
      <c r="A101" s="218" t="s">
        <v>1375</v>
      </c>
      <c r="B101" s="227" t="s">
        <v>1374</v>
      </c>
      <c r="C101" s="225"/>
    </row>
    <row r="102" spans="1:3" s="226" customFormat="1" x14ac:dyDescent="0.3">
      <c r="A102" s="218" t="s">
        <v>1373</v>
      </c>
      <c r="B102" s="227" t="s">
        <v>1372</v>
      </c>
      <c r="C102" s="225"/>
    </row>
    <row r="103" spans="1:3" s="226" customFormat="1" x14ac:dyDescent="0.3">
      <c r="A103" s="218" t="s">
        <v>1371</v>
      </c>
      <c r="B103" s="227" t="s">
        <v>1370</v>
      </c>
      <c r="C103" s="225"/>
    </row>
    <row r="104" spans="1:3" s="226" customFormat="1" x14ac:dyDescent="0.3">
      <c r="A104" s="218" t="s">
        <v>1369</v>
      </c>
      <c r="B104" s="227" t="s">
        <v>1368</v>
      </c>
      <c r="C104" s="225"/>
    </row>
    <row r="105" spans="1:3" s="226" customFormat="1" x14ac:dyDescent="0.3">
      <c r="A105" s="218" t="s">
        <v>1367</v>
      </c>
      <c r="B105" s="227" t="s">
        <v>1366</v>
      </c>
      <c r="C105" s="225"/>
    </row>
    <row r="106" spans="1:3" s="226" customFormat="1" x14ac:dyDescent="0.3">
      <c r="A106" s="218" t="s">
        <v>1365</v>
      </c>
      <c r="B106" s="227" t="s">
        <v>1364</v>
      </c>
      <c r="C106" s="225"/>
    </row>
    <row r="107" spans="1:3" s="226" customFormat="1" x14ac:dyDescent="0.3">
      <c r="A107" s="218" t="s">
        <v>2033</v>
      </c>
      <c r="B107" s="227" t="s">
        <v>2034</v>
      </c>
      <c r="C107" s="225"/>
    </row>
    <row r="108" spans="1:3" s="226" customFormat="1" x14ac:dyDescent="0.3">
      <c r="A108" s="218" t="s">
        <v>1363</v>
      </c>
      <c r="B108" s="227" t="s">
        <v>1362</v>
      </c>
      <c r="C108" s="225"/>
    </row>
    <row r="109" spans="1:3" s="226" customFormat="1" x14ac:dyDescent="0.3">
      <c r="A109" s="218" t="s">
        <v>1361</v>
      </c>
      <c r="B109" s="227" t="s">
        <v>1360</v>
      </c>
      <c r="C109" s="225"/>
    </row>
    <row r="110" spans="1:3" s="226" customFormat="1" x14ac:dyDescent="0.3">
      <c r="A110" s="218" t="s">
        <v>1552</v>
      </c>
      <c r="B110" s="227" t="s">
        <v>1572</v>
      </c>
      <c r="C110" s="225"/>
    </row>
    <row r="111" spans="1:3" s="226" customFormat="1" x14ac:dyDescent="0.3">
      <c r="A111" s="218" t="s">
        <v>1359</v>
      </c>
      <c r="B111" s="227" t="s">
        <v>1358</v>
      </c>
      <c r="C111" s="225"/>
    </row>
    <row r="112" spans="1:3" s="226" customFormat="1" x14ac:dyDescent="0.3">
      <c r="A112" s="218" t="s">
        <v>1357</v>
      </c>
      <c r="B112" s="227" t="s">
        <v>1356</v>
      </c>
      <c r="C112" s="225"/>
    </row>
    <row r="113" spans="1:3" s="226" customFormat="1" x14ac:dyDescent="0.3">
      <c r="A113" s="218" t="s">
        <v>1355</v>
      </c>
      <c r="B113" s="227" t="s">
        <v>1354</v>
      </c>
      <c r="C113" s="225"/>
    </row>
    <row r="114" spans="1:3" s="226" customFormat="1" x14ac:dyDescent="0.3">
      <c r="A114" s="218" t="s">
        <v>1353</v>
      </c>
      <c r="B114" s="227" t="s">
        <v>1352</v>
      </c>
      <c r="C114" s="225"/>
    </row>
    <row r="115" spans="1:3" s="226" customFormat="1" x14ac:dyDescent="0.3">
      <c r="A115" s="218" t="s">
        <v>1769</v>
      </c>
      <c r="B115" s="227" t="s">
        <v>1770</v>
      </c>
      <c r="C115" s="225"/>
    </row>
    <row r="116" spans="1:3" s="226" customFormat="1" x14ac:dyDescent="0.3">
      <c r="A116" s="218" t="s">
        <v>1673</v>
      </c>
      <c r="B116" s="227" t="s">
        <v>1674</v>
      </c>
      <c r="C116" s="225"/>
    </row>
    <row r="117" spans="1:3" s="226" customFormat="1" x14ac:dyDescent="0.3">
      <c r="A117" s="218" t="s">
        <v>1671</v>
      </c>
      <c r="B117" s="227" t="s">
        <v>1672</v>
      </c>
      <c r="C117" s="225"/>
    </row>
    <row r="118" spans="1:3" s="226" customFormat="1" x14ac:dyDescent="0.3">
      <c r="A118" s="218" t="s">
        <v>1351</v>
      </c>
      <c r="B118" s="227" t="s">
        <v>1350</v>
      </c>
      <c r="C118" s="225"/>
    </row>
    <row r="119" spans="1:3" s="226" customFormat="1" x14ac:dyDescent="0.3">
      <c r="A119" s="218" t="s">
        <v>1669</v>
      </c>
      <c r="B119" s="227" t="s">
        <v>1670</v>
      </c>
      <c r="C119" s="225"/>
    </row>
    <row r="120" spans="1:3" s="226" customFormat="1" x14ac:dyDescent="0.3">
      <c r="A120" s="218" t="s">
        <v>1667</v>
      </c>
      <c r="B120" s="227" t="s">
        <v>1668</v>
      </c>
      <c r="C120" s="225"/>
    </row>
    <row r="121" spans="1:3" s="226" customFormat="1" x14ac:dyDescent="0.3">
      <c r="A121" s="218" t="s">
        <v>2038</v>
      </c>
      <c r="B121" s="227" t="s">
        <v>2039</v>
      </c>
      <c r="C121" s="225"/>
    </row>
    <row r="122" spans="1:3" s="226" customFormat="1" x14ac:dyDescent="0.3">
      <c r="A122" s="218" t="s">
        <v>2040</v>
      </c>
      <c r="B122" s="227" t="s">
        <v>2041</v>
      </c>
      <c r="C122" s="225"/>
    </row>
    <row r="123" spans="1:3" s="226" customFormat="1" x14ac:dyDescent="0.3">
      <c r="A123" s="218" t="s">
        <v>1665</v>
      </c>
      <c r="B123" s="227" t="s">
        <v>1666</v>
      </c>
      <c r="C123" s="225"/>
    </row>
    <row r="124" spans="1:3" s="226" customFormat="1" x14ac:dyDescent="0.3">
      <c r="A124" s="218" t="s">
        <v>1349</v>
      </c>
      <c r="B124" s="227" t="s">
        <v>1348</v>
      </c>
      <c r="C124" s="225"/>
    </row>
    <row r="125" spans="1:3" s="226" customFormat="1" x14ac:dyDescent="0.3">
      <c r="A125" s="218" t="s">
        <v>1347</v>
      </c>
      <c r="B125" s="227" t="s">
        <v>1346</v>
      </c>
      <c r="C125" s="225"/>
    </row>
    <row r="126" spans="1:3" s="226" customFormat="1" x14ac:dyDescent="0.3">
      <c r="A126" s="218" t="s">
        <v>1345</v>
      </c>
      <c r="B126" s="227" t="s">
        <v>1344</v>
      </c>
      <c r="C126" s="225"/>
    </row>
    <row r="127" spans="1:3" s="226" customFormat="1" x14ac:dyDescent="0.3">
      <c r="A127" s="218" t="s">
        <v>1343</v>
      </c>
      <c r="B127" s="227" t="s">
        <v>1342</v>
      </c>
      <c r="C127" s="225"/>
    </row>
    <row r="128" spans="1:3" s="226" customFormat="1" x14ac:dyDescent="0.3">
      <c r="A128" s="218" t="s">
        <v>1341</v>
      </c>
      <c r="B128" s="227" t="s">
        <v>1340</v>
      </c>
      <c r="C128" s="225"/>
    </row>
    <row r="129" spans="1:3" s="226" customFormat="1" x14ac:dyDescent="0.3">
      <c r="A129" s="218" t="s">
        <v>1339</v>
      </c>
      <c r="B129" s="227" t="s">
        <v>1338</v>
      </c>
      <c r="C129" s="225"/>
    </row>
    <row r="130" spans="1:3" s="226" customFormat="1" x14ac:dyDescent="0.3">
      <c r="A130" s="218" t="s">
        <v>2114</v>
      </c>
      <c r="B130" s="227" t="s">
        <v>2115</v>
      </c>
      <c r="C130" s="225"/>
    </row>
    <row r="131" spans="1:3" s="226" customFormat="1" x14ac:dyDescent="0.3">
      <c r="A131" s="218" t="s">
        <v>1337</v>
      </c>
      <c r="B131" s="227" t="s">
        <v>1336</v>
      </c>
      <c r="C131" s="225"/>
    </row>
    <row r="132" spans="1:3" s="226" customFormat="1" x14ac:dyDescent="0.3">
      <c r="A132" s="218" t="s">
        <v>1335</v>
      </c>
      <c r="B132" s="227" t="s">
        <v>1334</v>
      </c>
      <c r="C132" s="225"/>
    </row>
    <row r="133" spans="1:3" s="226" customFormat="1" x14ac:dyDescent="0.3">
      <c r="A133" s="218" t="s">
        <v>1333</v>
      </c>
      <c r="B133" s="227" t="s">
        <v>1332</v>
      </c>
      <c r="C133" s="225"/>
    </row>
    <row r="134" spans="1:3" s="226" customFormat="1" x14ac:dyDescent="0.3">
      <c r="A134" s="218" t="s">
        <v>1331</v>
      </c>
      <c r="B134" s="227" t="s">
        <v>1330</v>
      </c>
      <c r="C134" s="225"/>
    </row>
    <row r="135" spans="1:3" s="226" customFormat="1" x14ac:dyDescent="0.3">
      <c r="A135" s="218" t="s">
        <v>1329</v>
      </c>
      <c r="B135" s="227" t="s">
        <v>1328</v>
      </c>
      <c r="C135" s="225"/>
    </row>
    <row r="136" spans="1:3" s="226" customFormat="1" x14ac:dyDescent="0.3">
      <c r="A136" s="218" t="s">
        <v>1327</v>
      </c>
      <c r="B136" s="227" t="s">
        <v>1326</v>
      </c>
      <c r="C136" s="225"/>
    </row>
    <row r="137" spans="1:3" s="226" customFormat="1" x14ac:dyDescent="0.3">
      <c r="A137" s="218" t="s">
        <v>1553</v>
      </c>
      <c r="B137" s="227" t="s">
        <v>1573</v>
      </c>
      <c r="C137" s="225"/>
    </row>
    <row r="138" spans="1:3" s="226" customFormat="1" x14ac:dyDescent="0.3">
      <c r="A138" s="218" t="s">
        <v>1554</v>
      </c>
      <c r="B138" s="227" t="s">
        <v>1574</v>
      </c>
      <c r="C138" s="225"/>
    </row>
    <row r="139" spans="1:3" s="226" customFormat="1" x14ac:dyDescent="0.3">
      <c r="A139" s="218" t="s">
        <v>1325</v>
      </c>
      <c r="B139" s="227" t="s">
        <v>1324</v>
      </c>
      <c r="C139" s="225"/>
    </row>
    <row r="140" spans="1:3" s="226" customFormat="1" x14ac:dyDescent="0.3">
      <c r="A140" s="218" t="s">
        <v>1323</v>
      </c>
      <c r="B140" s="227" t="s">
        <v>1322</v>
      </c>
      <c r="C140" s="225"/>
    </row>
    <row r="141" spans="1:3" s="226" customFormat="1" x14ac:dyDescent="0.3">
      <c r="A141" s="218" t="s">
        <v>1555</v>
      </c>
      <c r="B141" s="227" t="s">
        <v>1575</v>
      </c>
      <c r="C141" s="225"/>
    </row>
    <row r="142" spans="1:3" s="226" customFormat="1" x14ac:dyDescent="0.3">
      <c r="A142" s="218" t="s">
        <v>1556</v>
      </c>
      <c r="B142" s="227" t="s">
        <v>1576</v>
      </c>
      <c r="C142" s="225"/>
    </row>
    <row r="143" spans="1:3" s="226" customFormat="1" x14ac:dyDescent="0.3">
      <c r="A143" s="218" t="s">
        <v>1321</v>
      </c>
      <c r="B143" s="227" t="s">
        <v>1320</v>
      </c>
      <c r="C143" s="225"/>
    </row>
    <row r="144" spans="1:3" s="226" customFormat="1" x14ac:dyDescent="0.3">
      <c r="A144" s="218" t="s">
        <v>1319</v>
      </c>
      <c r="B144" s="227" t="s">
        <v>1318</v>
      </c>
      <c r="C144" s="225"/>
    </row>
    <row r="145" spans="1:3" s="226" customFormat="1" x14ac:dyDescent="0.3">
      <c r="A145" s="218" t="s">
        <v>1317</v>
      </c>
      <c r="B145" s="227" t="s">
        <v>1316</v>
      </c>
      <c r="C145" s="225"/>
    </row>
    <row r="146" spans="1:3" s="226" customFormat="1" x14ac:dyDescent="0.3">
      <c r="A146" s="218" t="s">
        <v>1315</v>
      </c>
      <c r="B146" s="227" t="s">
        <v>1314</v>
      </c>
      <c r="C146" s="225"/>
    </row>
    <row r="147" spans="1:3" s="226" customFormat="1" x14ac:dyDescent="0.3">
      <c r="A147" s="218" t="s">
        <v>1313</v>
      </c>
      <c r="B147" s="227" t="s">
        <v>1312</v>
      </c>
      <c r="C147" s="225"/>
    </row>
    <row r="148" spans="1:3" s="226" customFormat="1" x14ac:dyDescent="0.3">
      <c r="A148" s="218" t="s">
        <v>1311</v>
      </c>
      <c r="B148" s="227" t="s">
        <v>1310</v>
      </c>
      <c r="C148" s="225"/>
    </row>
    <row r="149" spans="1:3" s="226" customFormat="1" x14ac:dyDescent="0.3">
      <c r="A149" s="218" t="s">
        <v>1309</v>
      </c>
      <c r="B149" s="227" t="s">
        <v>1308</v>
      </c>
      <c r="C149" s="225"/>
    </row>
    <row r="150" spans="1:3" s="226" customFormat="1" x14ac:dyDescent="0.3">
      <c r="A150" s="218" t="s">
        <v>1307</v>
      </c>
      <c r="B150" s="227" t="s">
        <v>1306</v>
      </c>
      <c r="C150" s="225"/>
    </row>
    <row r="151" spans="1:3" s="226" customFormat="1" x14ac:dyDescent="0.3">
      <c r="A151" s="218" t="s">
        <v>1305</v>
      </c>
      <c r="B151" s="227" t="s">
        <v>1304</v>
      </c>
      <c r="C151" s="225"/>
    </row>
    <row r="152" spans="1:3" s="226" customFormat="1" x14ac:dyDescent="0.3">
      <c r="A152" s="218" t="s">
        <v>1303</v>
      </c>
      <c r="B152" s="227" t="s">
        <v>1302</v>
      </c>
      <c r="C152" s="225"/>
    </row>
    <row r="153" spans="1:3" s="226" customFormat="1" x14ac:dyDescent="0.3">
      <c r="A153" s="218" t="s">
        <v>1301</v>
      </c>
      <c r="B153" s="227" t="s">
        <v>1300</v>
      </c>
      <c r="C153" s="225"/>
    </row>
    <row r="154" spans="1:3" s="226" customFormat="1" x14ac:dyDescent="0.3">
      <c r="A154" s="218" t="s">
        <v>1299</v>
      </c>
      <c r="B154" s="227" t="s">
        <v>1298</v>
      </c>
      <c r="C154" s="225"/>
    </row>
    <row r="155" spans="1:3" s="226" customFormat="1" x14ac:dyDescent="0.3">
      <c r="A155" s="218" t="s">
        <v>1297</v>
      </c>
      <c r="B155" s="227" t="s">
        <v>1296</v>
      </c>
      <c r="C155" s="225"/>
    </row>
    <row r="156" spans="1:3" s="226" customFormat="1" x14ac:dyDescent="0.3">
      <c r="A156" s="218" t="s">
        <v>1295</v>
      </c>
      <c r="B156" s="227" t="s">
        <v>1294</v>
      </c>
      <c r="C156" s="225"/>
    </row>
    <row r="157" spans="1:3" s="226" customFormat="1" x14ac:dyDescent="0.3">
      <c r="A157" s="218" t="s">
        <v>1293</v>
      </c>
      <c r="B157" s="227" t="s">
        <v>1292</v>
      </c>
      <c r="C157" s="225"/>
    </row>
    <row r="158" spans="1:3" s="226" customFormat="1" x14ac:dyDescent="0.3">
      <c r="A158" s="218" t="s">
        <v>1291</v>
      </c>
      <c r="B158" s="227" t="s">
        <v>1290</v>
      </c>
      <c r="C158" s="225"/>
    </row>
    <row r="159" spans="1:3" s="226" customFormat="1" x14ac:dyDescent="0.3">
      <c r="A159" s="218" t="s">
        <v>1289</v>
      </c>
      <c r="B159" s="227" t="s">
        <v>1288</v>
      </c>
      <c r="C159" s="225"/>
    </row>
    <row r="160" spans="1:3" s="226" customFormat="1" x14ac:dyDescent="0.3">
      <c r="A160" s="218" t="s">
        <v>1287</v>
      </c>
      <c r="B160" s="227" t="s">
        <v>1286</v>
      </c>
      <c r="C160" s="225"/>
    </row>
    <row r="161" spans="1:3" s="226" customFormat="1" x14ac:dyDescent="0.3">
      <c r="A161" s="218" t="s">
        <v>1285</v>
      </c>
      <c r="B161" s="227" t="s">
        <v>1284</v>
      </c>
      <c r="C161" s="225"/>
    </row>
    <row r="162" spans="1:3" s="226" customFormat="1" x14ac:dyDescent="0.3">
      <c r="A162" s="218" t="s">
        <v>1283</v>
      </c>
      <c r="B162" s="227" t="s">
        <v>1282</v>
      </c>
      <c r="C162" s="225"/>
    </row>
    <row r="163" spans="1:3" s="226" customFormat="1" x14ac:dyDescent="0.3">
      <c r="A163" s="218" t="s">
        <v>1281</v>
      </c>
      <c r="B163" s="227" t="s">
        <v>1280</v>
      </c>
      <c r="C163" s="225"/>
    </row>
    <row r="164" spans="1:3" s="226" customFormat="1" x14ac:dyDescent="0.3">
      <c r="A164" s="218" t="s">
        <v>1279</v>
      </c>
      <c r="B164" s="227" t="s">
        <v>1278</v>
      </c>
      <c r="C164" s="225"/>
    </row>
    <row r="165" spans="1:3" s="226" customFormat="1" x14ac:dyDescent="0.3">
      <c r="A165" s="218" t="s">
        <v>1277</v>
      </c>
      <c r="B165" s="227" t="s">
        <v>1276</v>
      </c>
      <c r="C165" s="225"/>
    </row>
    <row r="166" spans="1:3" s="226" customFormat="1" x14ac:dyDescent="0.3">
      <c r="A166" s="218" t="s">
        <v>1275</v>
      </c>
      <c r="B166" s="227" t="s">
        <v>1274</v>
      </c>
      <c r="C166" s="225"/>
    </row>
    <row r="167" spans="1:3" s="226" customFormat="1" x14ac:dyDescent="0.3">
      <c r="A167" s="218" t="s">
        <v>1273</v>
      </c>
      <c r="B167" s="227" t="s">
        <v>1272</v>
      </c>
      <c r="C167" s="225"/>
    </row>
    <row r="168" spans="1:3" s="226" customFormat="1" x14ac:dyDescent="0.3">
      <c r="A168" s="218" t="s">
        <v>1802</v>
      </c>
      <c r="B168" s="227" t="s">
        <v>1803</v>
      </c>
      <c r="C168" s="225"/>
    </row>
    <row r="169" spans="1:3" s="226" customFormat="1" x14ac:dyDescent="0.3">
      <c r="A169" s="218" t="s">
        <v>1271</v>
      </c>
      <c r="B169" s="227" t="s">
        <v>1270</v>
      </c>
      <c r="C169" s="225"/>
    </row>
    <row r="170" spans="1:3" s="226" customFormat="1" x14ac:dyDescent="0.3">
      <c r="A170" s="218" t="s">
        <v>1269</v>
      </c>
      <c r="B170" s="227" t="s">
        <v>1268</v>
      </c>
      <c r="C170" s="225"/>
    </row>
    <row r="171" spans="1:3" s="226" customFormat="1" x14ac:dyDescent="0.3">
      <c r="A171" s="218" t="s">
        <v>1267</v>
      </c>
      <c r="B171" s="227" t="s">
        <v>1266</v>
      </c>
      <c r="C171" s="225"/>
    </row>
    <row r="172" spans="1:3" s="226" customFormat="1" x14ac:dyDescent="0.3">
      <c r="A172" s="218" t="s">
        <v>2110</v>
      </c>
      <c r="B172" s="227" t="s">
        <v>2111</v>
      </c>
      <c r="C172" s="225"/>
    </row>
    <row r="173" spans="1:3" s="226" customFormat="1" x14ac:dyDescent="0.3">
      <c r="A173" s="218" t="s">
        <v>1265</v>
      </c>
      <c r="B173" s="227" t="s">
        <v>1264</v>
      </c>
      <c r="C173" s="225"/>
    </row>
    <row r="174" spans="1:3" s="226" customFormat="1" x14ac:dyDescent="0.3">
      <c r="A174" s="218" t="s">
        <v>1263</v>
      </c>
      <c r="B174" s="227" t="s">
        <v>1262</v>
      </c>
      <c r="C174" s="225"/>
    </row>
    <row r="175" spans="1:3" s="226" customFormat="1" x14ac:dyDescent="0.3">
      <c r="A175" s="218" t="s">
        <v>1261</v>
      </c>
      <c r="B175" s="227" t="s">
        <v>1260</v>
      </c>
      <c r="C175" s="225"/>
    </row>
    <row r="176" spans="1:3" s="226" customFormat="1" x14ac:dyDescent="0.3">
      <c r="A176" s="218" t="s">
        <v>1259</v>
      </c>
      <c r="B176" s="227" t="s">
        <v>1258</v>
      </c>
      <c r="C176" s="225"/>
    </row>
    <row r="177" spans="1:3" s="226" customFormat="1" x14ac:dyDescent="0.3">
      <c r="A177" s="218" t="s">
        <v>1257</v>
      </c>
      <c r="B177" s="227" t="s">
        <v>1256</v>
      </c>
      <c r="C177" s="225"/>
    </row>
    <row r="178" spans="1:3" s="226" customFormat="1" x14ac:dyDescent="0.3">
      <c r="A178" s="218" t="s">
        <v>2072</v>
      </c>
      <c r="B178" s="227" t="s">
        <v>2073</v>
      </c>
      <c r="C178" s="225"/>
    </row>
    <row r="179" spans="1:3" s="226" customFormat="1" x14ac:dyDescent="0.3">
      <c r="A179" s="218" t="s">
        <v>1255</v>
      </c>
      <c r="B179" s="227" t="s">
        <v>1254</v>
      </c>
      <c r="C179" s="225"/>
    </row>
    <row r="180" spans="1:3" s="226" customFormat="1" x14ac:dyDescent="0.3">
      <c r="A180" s="218" t="s">
        <v>1544</v>
      </c>
      <c r="B180" s="227" t="s">
        <v>1545</v>
      </c>
      <c r="C180" s="225"/>
    </row>
    <row r="181" spans="1:3" s="226" customFormat="1" x14ac:dyDescent="0.3">
      <c r="A181" s="218" t="s">
        <v>2127</v>
      </c>
      <c r="B181" s="227" t="s">
        <v>2128</v>
      </c>
      <c r="C181" s="225"/>
    </row>
    <row r="182" spans="1:3" s="226" customFormat="1" x14ac:dyDescent="0.3">
      <c r="A182" s="218" t="s">
        <v>1253</v>
      </c>
      <c r="B182" s="227" t="s">
        <v>1252</v>
      </c>
      <c r="C182" s="225"/>
    </row>
    <row r="183" spans="1:3" s="226" customFormat="1" x14ac:dyDescent="0.3">
      <c r="A183" s="218" t="s">
        <v>1251</v>
      </c>
      <c r="B183" s="227" t="s">
        <v>1250</v>
      </c>
      <c r="C183" s="225"/>
    </row>
    <row r="184" spans="1:3" s="226" customFormat="1" x14ac:dyDescent="0.3">
      <c r="A184" s="218" t="s">
        <v>1249</v>
      </c>
      <c r="B184" s="227" t="s">
        <v>1248</v>
      </c>
      <c r="C184" s="225"/>
    </row>
    <row r="185" spans="1:3" s="226" customFormat="1" x14ac:dyDescent="0.3">
      <c r="A185" s="218" t="s">
        <v>1979</v>
      </c>
      <c r="B185" s="227" t="s">
        <v>1980</v>
      </c>
      <c r="C185" s="225"/>
    </row>
    <row r="186" spans="1:3" s="226" customFormat="1" x14ac:dyDescent="0.3">
      <c r="A186" s="218" t="s">
        <v>2149</v>
      </c>
      <c r="B186" s="227" t="s">
        <v>2150</v>
      </c>
      <c r="C186" s="225"/>
    </row>
    <row r="187" spans="1:3" s="226" customFormat="1" x14ac:dyDescent="0.3">
      <c r="A187" s="218" t="s">
        <v>1247</v>
      </c>
      <c r="B187" s="227" t="s">
        <v>1246</v>
      </c>
      <c r="C187" s="225"/>
    </row>
    <row r="188" spans="1:3" s="226" customFormat="1" x14ac:dyDescent="0.3">
      <c r="A188" s="218" t="s">
        <v>1245</v>
      </c>
      <c r="B188" s="227" t="s">
        <v>1244</v>
      </c>
      <c r="C188" s="225"/>
    </row>
    <row r="189" spans="1:3" s="226" customFormat="1" x14ac:dyDescent="0.3">
      <c r="A189" s="218" t="s">
        <v>1243</v>
      </c>
      <c r="B189" s="227" t="s">
        <v>1242</v>
      </c>
      <c r="C189" s="225"/>
    </row>
    <row r="190" spans="1:3" s="226" customFormat="1" x14ac:dyDescent="0.3">
      <c r="A190" s="218" t="s">
        <v>1241</v>
      </c>
      <c r="B190" s="227" t="s">
        <v>1240</v>
      </c>
      <c r="C190" s="225"/>
    </row>
    <row r="191" spans="1:3" s="226" customFormat="1" x14ac:dyDescent="0.3">
      <c r="A191" s="218" t="s">
        <v>1239</v>
      </c>
      <c r="B191" s="227" t="s">
        <v>1238</v>
      </c>
      <c r="C191" s="225"/>
    </row>
    <row r="192" spans="1:3" s="226" customFormat="1" x14ac:dyDescent="0.3">
      <c r="A192" s="218" t="s">
        <v>1237</v>
      </c>
      <c r="B192" s="227" t="s">
        <v>1236</v>
      </c>
      <c r="C192" s="225"/>
    </row>
    <row r="193" spans="1:3" s="226" customFormat="1" x14ac:dyDescent="0.3">
      <c r="A193" s="218" t="s">
        <v>1235</v>
      </c>
      <c r="B193" s="227" t="s">
        <v>1234</v>
      </c>
      <c r="C193" s="225"/>
    </row>
    <row r="194" spans="1:3" s="226" customFormat="1" x14ac:dyDescent="0.3">
      <c r="A194" s="218" t="s">
        <v>1233</v>
      </c>
      <c r="B194" s="227" t="s">
        <v>1232</v>
      </c>
      <c r="C194" s="225"/>
    </row>
    <row r="195" spans="1:3" s="226" customFormat="1" x14ac:dyDescent="0.3">
      <c r="A195" s="218" t="s">
        <v>1231</v>
      </c>
      <c r="B195" s="227" t="s">
        <v>1230</v>
      </c>
      <c r="C195" s="225"/>
    </row>
    <row r="196" spans="1:3" s="226" customFormat="1" x14ac:dyDescent="0.3">
      <c r="A196" s="218" t="s">
        <v>1229</v>
      </c>
      <c r="B196" s="227" t="s">
        <v>1228</v>
      </c>
      <c r="C196" s="225"/>
    </row>
    <row r="197" spans="1:3" s="226" customFormat="1" x14ac:dyDescent="0.3">
      <c r="A197" s="218" t="s">
        <v>1227</v>
      </c>
      <c r="B197" s="227" t="s">
        <v>1226</v>
      </c>
      <c r="C197" s="225"/>
    </row>
    <row r="198" spans="1:3" s="226" customFormat="1" x14ac:dyDescent="0.3">
      <c r="A198" s="218" t="s">
        <v>1225</v>
      </c>
      <c r="B198" s="227" t="s">
        <v>1224</v>
      </c>
      <c r="C198" s="225"/>
    </row>
    <row r="199" spans="1:3" s="226" customFormat="1" x14ac:dyDescent="0.3">
      <c r="A199" s="218" t="s">
        <v>1223</v>
      </c>
      <c r="B199" s="227" t="s">
        <v>1222</v>
      </c>
      <c r="C199" s="225"/>
    </row>
    <row r="200" spans="1:3" s="226" customFormat="1" x14ac:dyDescent="0.3">
      <c r="A200" s="218" t="s">
        <v>1221</v>
      </c>
      <c r="B200" s="227" t="s">
        <v>1220</v>
      </c>
      <c r="C200" s="225"/>
    </row>
    <row r="201" spans="1:3" s="226" customFormat="1" x14ac:dyDescent="0.3">
      <c r="A201" s="218" t="s">
        <v>1219</v>
      </c>
      <c r="B201" s="227" t="s">
        <v>1218</v>
      </c>
      <c r="C201" s="225"/>
    </row>
    <row r="202" spans="1:3" s="226" customFormat="1" x14ac:dyDescent="0.3">
      <c r="A202" s="218" t="s">
        <v>1217</v>
      </c>
      <c r="B202" s="227" t="s">
        <v>1216</v>
      </c>
      <c r="C202" s="225"/>
    </row>
    <row r="203" spans="1:3" s="226" customFormat="1" x14ac:dyDescent="0.3">
      <c r="A203" s="218" t="s">
        <v>1215</v>
      </c>
      <c r="B203" s="227" t="s">
        <v>1214</v>
      </c>
      <c r="C203" s="225"/>
    </row>
    <row r="204" spans="1:3" s="226" customFormat="1" x14ac:dyDescent="0.3">
      <c r="A204" s="218" t="s">
        <v>1213</v>
      </c>
      <c r="B204" s="227" t="s">
        <v>1212</v>
      </c>
      <c r="C204" s="225"/>
    </row>
    <row r="205" spans="1:3" s="226" customFormat="1" x14ac:dyDescent="0.3">
      <c r="A205" s="218" t="s">
        <v>1211</v>
      </c>
      <c r="B205" s="227" t="s">
        <v>1210</v>
      </c>
      <c r="C205" s="225"/>
    </row>
    <row r="206" spans="1:3" s="226" customFormat="1" x14ac:dyDescent="0.3">
      <c r="A206" s="218" t="s">
        <v>1209</v>
      </c>
      <c r="B206" s="227" t="s">
        <v>1208</v>
      </c>
      <c r="C206" s="225"/>
    </row>
    <row r="207" spans="1:3" s="226" customFormat="1" x14ac:dyDescent="0.3">
      <c r="A207" s="218" t="s">
        <v>1207</v>
      </c>
      <c r="B207" s="227" t="s">
        <v>1206</v>
      </c>
      <c r="C207" s="225"/>
    </row>
    <row r="208" spans="1:3" s="226" customFormat="1" x14ac:dyDescent="0.3">
      <c r="A208" s="218" t="s">
        <v>1205</v>
      </c>
      <c r="B208" s="227" t="s">
        <v>1204</v>
      </c>
      <c r="C208" s="225"/>
    </row>
    <row r="209" spans="1:3" s="226" customFormat="1" x14ac:dyDescent="0.3">
      <c r="A209" s="218" t="s">
        <v>1203</v>
      </c>
      <c r="B209" s="227" t="s">
        <v>1202</v>
      </c>
      <c r="C209" s="225"/>
    </row>
    <row r="210" spans="1:3" s="226" customFormat="1" x14ac:dyDescent="0.3">
      <c r="A210" s="218" t="s">
        <v>1201</v>
      </c>
      <c r="B210" s="227" t="s">
        <v>1200</v>
      </c>
      <c r="C210" s="225"/>
    </row>
    <row r="211" spans="1:3" s="226" customFormat="1" x14ac:dyDescent="0.3">
      <c r="A211" s="218" t="s">
        <v>1199</v>
      </c>
      <c r="B211" s="227" t="s">
        <v>1198</v>
      </c>
      <c r="C211" s="225"/>
    </row>
    <row r="212" spans="1:3" s="226" customFormat="1" x14ac:dyDescent="0.3">
      <c r="A212" s="218" t="s">
        <v>1197</v>
      </c>
      <c r="B212" s="227" t="s">
        <v>1196</v>
      </c>
      <c r="C212" s="225"/>
    </row>
    <row r="213" spans="1:3" s="226" customFormat="1" x14ac:dyDescent="0.3">
      <c r="A213" s="218" t="s">
        <v>1195</v>
      </c>
      <c r="B213" s="227" t="s">
        <v>1194</v>
      </c>
      <c r="C213" s="225"/>
    </row>
    <row r="214" spans="1:3" s="226" customFormat="1" x14ac:dyDescent="0.3">
      <c r="A214" s="218" t="s">
        <v>1193</v>
      </c>
      <c r="B214" s="227" t="s">
        <v>1192</v>
      </c>
      <c r="C214" s="225"/>
    </row>
    <row r="215" spans="1:3" s="226" customFormat="1" x14ac:dyDescent="0.3">
      <c r="A215" s="218" t="s">
        <v>1191</v>
      </c>
      <c r="B215" s="227" t="s">
        <v>1190</v>
      </c>
      <c r="C215" s="225"/>
    </row>
    <row r="216" spans="1:3" s="226" customFormat="1" x14ac:dyDescent="0.3">
      <c r="A216" s="218" t="s">
        <v>1189</v>
      </c>
      <c r="B216" s="227" t="s">
        <v>1188</v>
      </c>
      <c r="C216" s="225"/>
    </row>
    <row r="217" spans="1:3" s="226" customFormat="1" x14ac:dyDescent="0.3">
      <c r="A217" s="218" t="s">
        <v>1187</v>
      </c>
      <c r="B217" s="227" t="s">
        <v>1186</v>
      </c>
      <c r="C217" s="225"/>
    </row>
    <row r="218" spans="1:3" s="226" customFormat="1" x14ac:dyDescent="0.3">
      <c r="A218" s="218" t="s">
        <v>1185</v>
      </c>
      <c r="B218" s="227" t="s">
        <v>1184</v>
      </c>
      <c r="C218" s="225"/>
    </row>
    <row r="219" spans="1:3" s="226" customFormat="1" x14ac:dyDescent="0.3">
      <c r="A219" s="218" t="s">
        <v>1183</v>
      </c>
      <c r="B219" s="227" t="s">
        <v>1182</v>
      </c>
      <c r="C219" s="225"/>
    </row>
    <row r="220" spans="1:3" s="226" customFormat="1" x14ac:dyDescent="0.3">
      <c r="A220" s="218" t="s">
        <v>1181</v>
      </c>
      <c r="B220" s="227" t="s">
        <v>1180</v>
      </c>
      <c r="C220" s="225"/>
    </row>
    <row r="221" spans="1:3" s="226" customFormat="1" x14ac:dyDescent="0.3">
      <c r="A221" s="218" t="s">
        <v>1179</v>
      </c>
      <c r="B221" s="227" t="s">
        <v>1178</v>
      </c>
      <c r="C221" s="225"/>
    </row>
    <row r="222" spans="1:3" s="226" customFormat="1" x14ac:dyDescent="0.3">
      <c r="A222" s="218" t="s">
        <v>1177</v>
      </c>
      <c r="B222" s="227" t="s">
        <v>1176</v>
      </c>
      <c r="C222" s="225"/>
    </row>
    <row r="223" spans="1:3" s="226" customFormat="1" x14ac:dyDescent="0.3">
      <c r="A223" s="218" t="s">
        <v>1175</v>
      </c>
      <c r="B223" s="227" t="s">
        <v>1174</v>
      </c>
      <c r="C223" s="225"/>
    </row>
    <row r="224" spans="1:3" s="226" customFormat="1" x14ac:dyDescent="0.3">
      <c r="A224" s="218" t="s">
        <v>1173</v>
      </c>
      <c r="B224" s="227" t="s">
        <v>1172</v>
      </c>
      <c r="C224" s="225"/>
    </row>
    <row r="225" spans="1:3" s="226" customFormat="1" x14ac:dyDescent="0.3">
      <c r="A225" s="218" t="s">
        <v>1171</v>
      </c>
      <c r="B225" s="227" t="s">
        <v>1170</v>
      </c>
      <c r="C225" s="225"/>
    </row>
    <row r="226" spans="1:3" s="226" customFormat="1" x14ac:dyDescent="0.3">
      <c r="A226" s="218" t="s">
        <v>1169</v>
      </c>
      <c r="B226" s="227" t="s">
        <v>1168</v>
      </c>
      <c r="C226" s="225"/>
    </row>
    <row r="227" spans="1:3" s="226" customFormat="1" x14ac:dyDescent="0.3">
      <c r="A227" s="218" t="s">
        <v>1167</v>
      </c>
      <c r="B227" s="227" t="s">
        <v>1166</v>
      </c>
      <c r="C227" s="225"/>
    </row>
    <row r="228" spans="1:3" s="226" customFormat="1" x14ac:dyDescent="0.3">
      <c r="A228" s="218" t="s">
        <v>1165</v>
      </c>
      <c r="B228" s="227" t="s">
        <v>1164</v>
      </c>
      <c r="C228" s="225"/>
    </row>
    <row r="229" spans="1:3" s="226" customFormat="1" ht="10.5" customHeight="1" x14ac:dyDescent="0.3">
      <c r="A229" s="218" t="s">
        <v>1163</v>
      </c>
      <c r="B229" s="227" t="s">
        <v>1162</v>
      </c>
      <c r="C229" s="225"/>
    </row>
    <row r="230" spans="1:3" s="226" customFormat="1" x14ac:dyDescent="0.3">
      <c r="A230" s="218" t="s">
        <v>1640</v>
      </c>
      <c r="B230" s="227" t="s">
        <v>1642</v>
      </c>
      <c r="C230" s="225"/>
    </row>
    <row r="231" spans="1:3" s="226" customFormat="1" x14ac:dyDescent="0.3">
      <c r="A231" s="218" t="s">
        <v>1161</v>
      </c>
      <c r="B231" s="227" t="s">
        <v>1160</v>
      </c>
      <c r="C231" s="225"/>
    </row>
    <row r="232" spans="1:3" s="226" customFormat="1" x14ac:dyDescent="0.3">
      <c r="A232" s="218" t="s">
        <v>1639</v>
      </c>
      <c r="B232" s="227" t="s">
        <v>1641</v>
      </c>
      <c r="C232" s="225"/>
    </row>
    <row r="233" spans="1:3" s="226" customFormat="1" x14ac:dyDescent="0.3">
      <c r="A233" s="218" t="s">
        <v>1159</v>
      </c>
      <c r="B233" s="227" t="s">
        <v>1158</v>
      </c>
      <c r="C233" s="225"/>
    </row>
    <row r="234" spans="1:3" s="226" customFormat="1" x14ac:dyDescent="0.3">
      <c r="A234" s="218" t="s">
        <v>1157</v>
      </c>
      <c r="B234" s="227" t="s">
        <v>1156</v>
      </c>
      <c r="C234" s="225"/>
    </row>
    <row r="235" spans="1:3" s="226" customFormat="1" x14ac:dyDescent="0.3">
      <c r="A235" s="218" t="s">
        <v>1155</v>
      </c>
      <c r="B235" s="227" t="s">
        <v>1154</v>
      </c>
      <c r="C235" s="225"/>
    </row>
    <row r="236" spans="1:3" s="226" customFormat="1" x14ac:dyDescent="0.3">
      <c r="A236" s="218" t="s">
        <v>1153</v>
      </c>
      <c r="B236" s="227" t="s">
        <v>1152</v>
      </c>
      <c r="C236" s="225"/>
    </row>
    <row r="237" spans="1:3" s="226" customFormat="1" x14ac:dyDescent="0.3">
      <c r="A237" s="218" t="s">
        <v>1151</v>
      </c>
      <c r="B237" s="227" t="s">
        <v>1150</v>
      </c>
      <c r="C237" s="225"/>
    </row>
    <row r="238" spans="1:3" s="226" customFormat="1" x14ac:dyDescent="0.3">
      <c r="A238" s="218" t="s">
        <v>1149</v>
      </c>
      <c r="B238" s="227" t="s">
        <v>1148</v>
      </c>
      <c r="C238" s="225"/>
    </row>
    <row r="239" spans="1:3" s="226" customFormat="1" x14ac:dyDescent="0.3">
      <c r="A239" s="218" t="s">
        <v>1147</v>
      </c>
      <c r="B239" s="227" t="s">
        <v>1146</v>
      </c>
      <c r="C239" s="225"/>
    </row>
    <row r="240" spans="1:3" s="226" customFormat="1" x14ac:dyDescent="0.3">
      <c r="A240" s="218" t="s">
        <v>1145</v>
      </c>
      <c r="B240" s="227" t="s">
        <v>1144</v>
      </c>
      <c r="C240" s="225"/>
    </row>
    <row r="241" spans="1:3" s="226" customFormat="1" x14ac:dyDescent="0.3">
      <c r="A241" s="218" t="s">
        <v>1143</v>
      </c>
      <c r="B241" s="227" t="s">
        <v>1142</v>
      </c>
      <c r="C241" s="225"/>
    </row>
    <row r="242" spans="1:3" s="226" customFormat="1" x14ac:dyDescent="0.3">
      <c r="A242" s="218" t="s">
        <v>1141</v>
      </c>
      <c r="B242" s="227" t="s">
        <v>1140</v>
      </c>
      <c r="C242" s="225"/>
    </row>
    <row r="243" spans="1:3" s="226" customFormat="1" x14ac:dyDescent="0.3">
      <c r="A243" s="218" t="s">
        <v>1139</v>
      </c>
      <c r="B243" s="227" t="s">
        <v>1138</v>
      </c>
      <c r="C243" s="225"/>
    </row>
    <row r="244" spans="1:3" s="226" customFormat="1" x14ac:dyDescent="0.3">
      <c r="A244" s="218" t="s">
        <v>1137</v>
      </c>
      <c r="B244" s="227" t="s">
        <v>1136</v>
      </c>
      <c r="C244" s="225"/>
    </row>
    <row r="245" spans="1:3" s="226" customFormat="1" x14ac:dyDescent="0.3">
      <c r="A245" s="218" t="s">
        <v>1135</v>
      </c>
      <c r="B245" s="227" t="s">
        <v>1134</v>
      </c>
      <c r="C245" s="225"/>
    </row>
    <row r="246" spans="1:3" s="226" customFormat="1" x14ac:dyDescent="0.3">
      <c r="A246" s="218" t="s">
        <v>1133</v>
      </c>
      <c r="B246" s="227" t="s">
        <v>1132</v>
      </c>
      <c r="C246" s="225"/>
    </row>
    <row r="247" spans="1:3" s="226" customFormat="1" x14ac:dyDescent="0.3">
      <c r="A247" s="218" t="s">
        <v>1131</v>
      </c>
      <c r="B247" s="227" t="s">
        <v>1130</v>
      </c>
      <c r="C247" s="225"/>
    </row>
    <row r="248" spans="1:3" s="226" customFormat="1" x14ac:dyDescent="0.3">
      <c r="A248" s="218" t="s">
        <v>1129</v>
      </c>
      <c r="B248" s="227" t="s">
        <v>1128</v>
      </c>
      <c r="C248" s="225"/>
    </row>
    <row r="249" spans="1:3" s="226" customFormat="1" x14ac:dyDescent="0.3">
      <c r="A249" s="218" t="s">
        <v>1127</v>
      </c>
      <c r="B249" s="227" t="s">
        <v>1126</v>
      </c>
      <c r="C249" s="225"/>
    </row>
    <row r="250" spans="1:3" s="226" customFormat="1" x14ac:dyDescent="0.3">
      <c r="A250" s="218" t="s">
        <v>1125</v>
      </c>
      <c r="B250" s="227" t="s">
        <v>1124</v>
      </c>
      <c r="C250" s="225"/>
    </row>
    <row r="251" spans="1:3" s="226" customFormat="1" x14ac:dyDescent="0.3">
      <c r="A251" s="218" t="s">
        <v>1123</v>
      </c>
      <c r="B251" s="227" t="s">
        <v>1122</v>
      </c>
      <c r="C251" s="225"/>
    </row>
    <row r="252" spans="1:3" s="226" customFormat="1" x14ac:dyDescent="0.3">
      <c r="A252" s="218" t="s">
        <v>1121</v>
      </c>
      <c r="B252" s="227" t="s">
        <v>1120</v>
      </c>
      <c r="C252" s="225"/>
    </row>
    <row r="253" spans="1:3" s="226" customFormat="1" x14ac:dyDescent="0.3">
      <c r="A253" s="218" t="s">
        <v>1119</v>
      </c>
      <c r="B253" s="227" t="s">
        <v>1118</v>
      </c>
      <c r="C253" s="225"/>
    </row>
    <row r="254" spans="1:3" s="226" customFormat="1" x14ac:dyDescent="0.3">
      <c r="A254" s="218" t="s">
        <v>1117</v>
      </c>
      <c r="B254" s="227" t="s">
        <v>1116</v>
      </c>
      <c r="C254" s="225"/>
    </row>
    <row r="255" spans="1:3" s="226" customFormat="1" x14ac:dyDescent="0.3">
      <c r="A255" s="218" t="s">
        <v>1115</v>
      </c>
      <c r="B255" s="227" t="s">
        <v>1114</v>
      </c>
      <c r="C255" s="225"/>
    </row>
    <row r="256" spans="1:3" s="226" customFormat="1" x14ac:dyDescent="0.3">
      <c r="A256" s="218" t="s">
        <v>1113</v>
      </c>
      <c r="B256" s="227" t="s">
        <v>1112</v>
      </c>
      <c r="C256" s="225"/>
    </row>
    <row r="257" spans="1:3" s="226" customFormat="1" x14ac:dyDescent="0.3">
      <c r="A257" s="218" t="s">
        <v>1645</v>
      </c>
      <c r="B257" s="227" t="s">
        <v>1646</v>
      </c>
      <c r="C257" s="225"/>
    </row>
    <row r="258" spans="1:3" s="226" customFormat="1" x14ac:dyDescent="0.3">
      <c r="A258" s="218" t="s">
        <v>1647</v>
      </c>
      <c r="B258" s="227" t="s">
        <v>1648</v>
      </c>
      <c r="C258" s="225"/>
    </row>
    <row r="259" spans="1:3" s="226" customFormat="1" x14ac:dyDescent="0.3">
      <c r="A259" s="218" t="s">
        <v>1643</v>
      </c>
      <c r="B259" s="227" t="s">
        <v>1644</v>
      </c>
      <c r="C259" s="225"/>
    </row>
    <row r="260" spans="1:3" s="226" customFormat="1" x14ac:dyDescent="0.3">
      <c r="A260" s="218" t="s">
        <v>1111</v>
      </c>
      <c r="B260" s="227" t="s">
        <v>1110</v>
      </c>
      <c r="C260" s="225"/>
    </row>
    <row r="261" spans="1:3" s="226" customFormat="1" x14ac:dyDescent="0.3">
      <c r="A261" s="218" t="s">
        <v>1109</v>
      </c>
      <c r="B261" s="227" t="s">
        <v>1108</v>
      </c>
      <c r="C261" s="225"/>
    </row>
    <row r="262" spans="1:3" s="226" customFormat="1" x14ac:dyDescent="0.3">
      <c r="A262" s="218" t="s">
        <v>1107</v>
      </c>
      <c r="B262" s="227" t="s">
        <v>1106</v>
      </c>
      <c r="C262" s="225"/>
    </row>
    <row r="263" spans="1:3" s="226" customFormat="1" x14ac:dyDescent="0.3">
      <c r="A263" s="218" t="s">
        <v>1105</v>
      </c>
      <c r="B263" s="227" t="s">
        <v>1104</v>
      </c>
      <c r="C263" s="225"/>
    </row>
    <row r="264" spans="1:3" s="226" customFormat="1" x14ac:dyDescent="0.3">
      <c r="A264" s="218" t="s">
        <v>1103</v>
      </c>
      <c r="B264" s="227" t="s">
        <v>1102</v>
      </c>
      <c r="C264" s="225"/>
    </row>
    <row r="265" spans="1:3" s="226" customFormat="1" x14ac:dyDescent="0.3">
      <c r="A265" s="218" t="s">
        <v>1772</v>
      </c>
      <c r="B265" s="227" t="s">
        <v>1773</v>
      </c>
      <c r="C265" s="225"/>
    </row>
    <row r="266" spans="1:3" s="226" customFormat="1" x14ac:dyDescent="0.3">
      <c r="A266" s="218" t="s">
        <v>1101</v>
      </c>
      <c r="B266" s="227" t="s">
        <v>1100</v>
      </c>
      <c r="C266" s="225"/>
    </row>
    <row r="267" spans="1:3" s="226" customFormat="1" x14ac:dyDescent="0.3">
      <c r="A267" s="218" t="s">
        <v>1099</v>
      </c>
      <c r="B267" s="227" t="s">
        <v>1098</v>
      </c>
      <c r="C267" s="225"/>
    </row>
    <row r="268" spans="1:3" s="226" customFormat="1" x14ac:dyDescent="0.3">
      <c r="A268" s="218" t="s">
        <v>1097</v>
      </c>
      <c r="B268" s="227" t="s">
        <v>1096</v>
      </c>
      <c r="C268" s="225"/>
    </row>
    <row r="269" spans="1:3" s="226" customFormat="1" x14ac:dyDescent="0.3">
      <c r="A269" s="218" t="s">
        <v>1095</v>
      </c>
      <c r="B269" s="227" t="s">
        <v>1094</v>
      </c>
      <c r="C269" s="225"/>
    </row>
    <row r="270" spans="1:3" s="226" customFormat="1" x14ac:dyDescent="0.3">
      <c r="A270" s="218" t="s">
        <v>1093</v>
      </c>
      <c r="B270" s="227" t="s">
        <v>1092</v>
      </c>
      <c r="C270" s="225"/>
    </row>
    <row r="271" spans="1:3" s="226" customFormat="1" x14ac:dyDescent="0.3">
      <c r="A271" s="218" t="s">
        <v>1091</v>
      </c>
      <c r="B271" s="227" t="s">
        <v>1090</v>
      </c>
      <c r="C271" s="225"/>
    </row>
    <row r="272" spans="1:3" s="226" customFormat="1" x14ac:dyDescent="0.3">
      <c r="A272" s="218" t="s">
        <v>1089</v>
      </c>
      <c r="B272" s="227" t="s">
        <v>1088</v>
      </c>
      <c r="C272" s="225"/>
    </row>
    <row r="273" spans="1:3" s="226" customFormat="1" x14ac:dyDescent="0.3">
      <c r="A273" s="218" t="s">
        <v>1087</v>
      </c>
      <c r="B273" s="227" t="s">
        <v>1086</v>
      </c>
      <c r="C273" s="225"/>
    </row>
    <row r="274" spans="1:3" s="226" customFormat="1" x14ac:dyDescent="0.3">
      <c r="A274" s="218" t="s">
        <v>1085</v>
      </c>
      <c r="B274" s="227" t="s">
        <v>1084</v>
      </c>
      <c r="C274" s="225"/>
    </row>
    <row r="275" spans="1:3" s="226" customFormat="1" x14ac:dyDescent="0.3">
      <c r="A275" s="218" t="s">
        <v>1608</v>
      </c>
      <c r="B275" s="227" t="s">
        <v>1609</v>
      </c>
      <c r="C275" s="225"/>
    </row>
    <row r="276" spans="1:3" s="226" customFormat="1" x14ac:dyDescent="0.3">
      <c r="A276" s="218" t="s">
        <v>1083</v>
      </c>
      <c r="B276" s="227" t="s">
        <v>1082</v>
      </c>
      <c r="C276" s="225"/>
    </row>
    <row r="277" spans="1:3" s="226" customFormat="1" x14ac:dyDescent="0.3">
      <c r="A277" s="218" t="s">
        <v>1081</v>
      </c>
      <c r="B277" s="227" t="s">
        <v>1080</v>
      </c>
      <c r="C277" s="225"/>
    </row>
    <row r="278" spans="1:3" s="226" customFormat="1" x14ac:dyDescent="0.3">
      <c r="A278" s="218" t="s">
        <v>1079</v>
      </c>
      <c r="B278" s="227" t="s">
        <v>1078</v>
      </c>
      <c r="C278" s="225"/>
    </row>
    <row r="279" spans="1:3" s="226" customFormat="1" x14ac:dyDescent="0.3">
      <c r="A279" s="218" t="s">
        <v>1077</v>
      </c>
      <c r="B279" s="227" t="s">
        <v>1076</v>
      </c>
      <c r="C279" s="225"/>
    </row>
    <row r="280" spans="1:3" s="226" customFormat="1" x14ac:dyDescent="0.3">
      <c r="A280" s="218" t="s">
        <v>1075</v>
      </c>
      <c r="B280" s="227" t="s">
        <v>1074</v>
      </c>
      <c r="C280" s="225"/>
    </row>
    <row r="281" spans="1:3" s="226" customFormat="1" x14ac:dyDescent="0.3">
      <c r="A281" s="218" t="s">
        <v>1073</v>
      </c>
      <c r="B281" s="227" t="s">
        <v>1072</v>
      </c>
      <c r="C281" s="225"/>
    </row>
    <row r="282" spans="1:3" s="226" customFormat="1" x14ac:dyDescent="0.3">
      <c r="A282" s="218" t="s">
        <v>1071</v>
      </c>
      <c r="B282" s="227" t="s">
        <v>1070</v>
      </c>
      <c r="C282" s="225"/>
    </row>
    <row r="283" spans="1:3" s="226" customFormat="1" x14ac:dyDescent="0.3">
      <c r="A283" s="218" t="s">
        <v>1069</v>
      </c>
      <c r="B283" s="227" t="s">
        <v>1068</v>
      </c>
      <c r="C283" s="225"/>
    </row>
    <row r="284" spans="1:3" s="226" customFormat="1" x14ac:dyDescent="0.3">
      <c r="A284" s="218" t="s">
        <v>1067</v>
      </c>
      <c r="B284" s="227" t="s">
        <v>1066</v>
      </c>
      <c r="C284" s="225"/>
    </row>
    <row r="285" spans="1:3" s="226" customFormat="1" x14ac:dyDescent="0.3">
      <c r="A285" s="218" t="s">
        <v>1065</v>
      </c>
      <c r="B285" s="227" t="s">
        <v>1064</v>
      </c>
      <c r="C285" s="225"/>
    </row>
    <row r="286" spans="1:3" s="226" customFormat="1" x14ac:dyDescent="0.3">
      <c r="A286" s="218" t="s">
        <v>1063</v>
      </c>
      <c r="B286" s="227" t="s">
        <v>1062</v>
      </c>
      <c r="C286" s="225"/>
    </row>
    <row r="287" spans="1:3" s="226" customFormat="1" x14ac:dyDescent="0.3">
      <c r="A287" s="218" t="s">
        <v>1061</v>
      </c>
      <c r="B287" s="227" t="s">
        <v>1060</v>
      </c>
      <c r="C287" s="225"/>
    </row>
    <row r="288" spans="1:3" s="226" customFormat="1" x14ac:dyDescent="0.3">
      <c r="A288" s="218" t="s">
        <v>1059</v>
      </c>
      <c r="B288" s="227" t="s">
        <v>1058</v>
      </c>
      <c r="C288" s="225"/>
    </row>
    <row r="289" spans="1:3" s="226" customFormat="1" x14ac:dyDescent="0.3">
      <c r="A289" s="218" t="s">
        <v>1057</v>
      </c>
      <c r="B289" s="227" t="s">
        <v>1056</v>
      </c>
      <c r="C289" s="225"/>
    </row>
    <row r="290" spans="1:3" s="226" customFormat="1" x14ac:dyDescent="0.3">
      <c r="A290" s="218" t="s">
        <v>1055</v>
      </c>
      <c r="B290" s="227" t="s">
        <v>1054</v>
      </c>
      <c r="C290" s="225"/>
    </row>
    <row r="291" spans="1:3" s="226" customFormat="1" x14ac:dyDescent="0.3">
      <c r="A291" s="218" t="s">
        <v>1610</v>
      </c>
      <c r="B291" s="227" t="s">
        <v>1611</v>
      </c>
      <c r="C291" s="225"/>
    </row>
    <row r="292" spans="1:3" s="226" customFormat="1" x14ac:dyDescent="0.3">
      <c r="A292" s="218" t="s">
        <v>1053</v>
      </c>
      <c r="B292" s="227" t="s">
        <v>1052</v>
      </c>
      <c r="C292" s="225"/>
    </row>
    <row r="293" spans="1:3" s="226" customFormat="1" x14ac:dyDescent="0.3">
      <c r="A293" s="218" t="s">
        <v>2027</v>
      </c>
      <c r="B293" s="227" t="s">
        <v>2028</v>
      </c>
      <c r="C293" s="225"/>
    </row>
    <row r="294" spans="1:3" s="226" customFormat="1" x14ac:dyDescent="0.3">
      <c r="A294" s="218" t="s">
        <v>2031</v>
      </c>
      <c r="B294" s="227" t="s">
        <v>2032</v>
      </c>
      <c r="C294" s="225"/>
    </row>
    <row r="295" spans="1:3" s="226" customFormat="1" x14ac:dyDescent="0.3">
      <c r="A295" s="218" t="s">
        <v>1051</v>
      </c>
      <c r="B295" s="227" t="s">
        <v>1050</v>
      </c>
      <c r="C295" s="225"/>
    </row>
    <row r="296" spans="1:3" s="226" customFormat="1" x14ac:dyDescent="0.3">
      <c r="A296" s="218" t="s">
        <v>2023</v>
      </c>
      <c r="B296" s="227" t="s">
        <v>2024</v>
      </c>
      <c r="C296" s="225"/>
    </row>
    <row r="297" spans="1:3" s="226" customFormat="1" x14ac:dyDescent="0.3">
      <c r="A297" s="218" t="s">
        <v>2029</v>
      </c>
      <c r="B297" s="227" t="s">
        <v>2030</v>
      </c>
      <c r="C297" s="225"/>
    </row>
    <row r="298" spans="1:3" s="226" customFormat="1" x14ac:dyDescent="0.3">
      <c r="A298" s="218" t="s">
        <v>2025</v>
      </c>
      <c r="B298" s="227" t="s">
        <v>2026</v>
      </c>
      <c r="C298" s="225"/>
    </row>
    <row r="299" spans="1:3" s="226" customFormat="1" x14ac:dyDescent="0.3">
      <c r="A299" s="218" t="s">
        <v>1049</v>
      </c>
      <c r="B299" s="227" t="s">
        <v>1048</v>
      </c>
      <c r="C299" s="225"/>
    </row>
    <row r="300" spans="1:3" s="226" customFormat="1" x14ac:dyDescent="0.3">
      <c r="A300" s="218" t="s">
        <v>1047</v>
      </c>
      <c r="B300" s="227" t="s">
        <v>1046</v>
      </c>
      <c r="C300" s="225"/>
    </row>
    <row r="301" spans="1:3" s="226" customFormat="1" x14ac:dyDescent="0.3">
      <c r="A301" s="218" t="s">
        <v>1045</v>
      </c>
      <c r="B301" s="227" t="s">
        <v>1044</v>
      </c>
      <c r="C301" s="225"/>
    </row>
    <row r="302" spans="1:3" s="226" customFormat="1" x14ac:dyDescent="0.3">
      <c r="A302" s="218" t="s">
        <v>1041</v>
      </c>
      <c r="B302" s="227" t="s">
        <v>1043</v>
      </c>
      <c r="C302" s="225"/>
    </row>
    <row r="303" spans="1:3" s="226" customFormat="1" x14ac:dyDescent="0.3">
      <c r="A303" s="218" t="s">
        <v>1041</v>
      </c>
      <c r="B303" s="227" t="s">
        <v>1042</v>
      </c>
      <c r="C303" s="225"/>
    </row>
    <row r="304" spans="1:3" s="226" customFormat="1" x14ac:dyDescent="0.3">
      <c r="A304" s="218" t="s">
        <v>1041</v>
      </c>
      <c r="B304" s="227" t="s">
        <v>1040</v>
      </c>
      <c r="C304" s="225"/>
    </row>
    <row r="305" spans="1:3" s="226" customFormat="1" x14ac:dyDescent="0.3">
      <c r="A305" s="218" t="s">
        <v>1037</v>
      </c>
      <c r="B305" s="227" t="s">
        <v>1039</v>
      </c>
      <c r="C305" s="225"/>
    </row>
    <row r="306" spans="1:3" s="226" customFormat="1" x14ac:dyDescent="0.3">
      <c r="A306" s="218" t="s">
        <v>1037</v>
      </c>
      <c r="B306" s="227" t="s">
        <v>1038</v>
      </c>
      <c r="C306" s="225"/>
    </row>
    <row r="307" spans="1:3" s="226" customFormat="1" x14ac:dyDescent="0.3">
      <c r="A307" s="218" t="s">
        <v>1037</v>
      </c>
      <c r="B307" s="227" t="s">
        <v>1036</v>
      </c>
      <c r="C307" s="225"/>
    </row>
    <row r="308" spans="1:3" s="226" customFormat="1" x14ac:dyDescent="0.3">
      <c r="A308" s="218" t="s">
        <v>1035</v>
      </c>
      <c r="B308" s="227" t="s">
        <v>1034</v>
      </c>
      <c r="C308" s="225"/>
    </row>
    <row r="309" spans="1:3" s="226" customFormat="1" x14ac:dyDescent="0.3">
      <c r="A309" s="218" t="s">
        <v>1035</v>
      </c>
      <c r="B309" s="227" t="s">
        <v>1034</v>
      </c>
      <c r="C309" s="225"/>
    </row>
    <row r="310" spans="1:3" s="226" customFormat="1" x14ac:dyDescent="0.3">
      <c r="A310" s="218" t="s">
        <v>1033</v>
      </c>
      <c r="B310" s="227" t="s">
        <v>1032</v>
      </c>
      <c r="C310" s="225"/>
    </row>
    <row r="311" spans="1:3" s="226" customFormat="1" x14ac:dyDescent="0.3">
      <c r="A311" s="218" t="s">
        <v>1031</v>
      </c>
      <c r="B311" s="227" t="s">
        <v>1030</v>
      </c>
      <c r="C311" s="225"/>
    </row>
    <row r="312" spans="1:3" s="226" customFormat="1" x14ac:dyDescent="0.3">
      <c r="A312" s="218" t="s">
        <v>1029</v>
      </c>
      <c r="B312" s="227" t="s">
        <v>1028</v>
      </c>
      <c r="C312" s="225"/>
    </row>
    <row r="313" spans="1:3" s="226" customFormat="1" x14ac:dyDescent="0.3">
      <c r="A313" s="218" t="s">
        <v>1027</v>
      </c>
      <c r="B313" s="227" t="s">
        <v>1026</v>
      </c>
      <c r="C313" s="225"/>
    </row>
    <row r="314" spans="1:3" s="226" customFormat="1" x14ac:dyDescent="0.3">
      <c r="A314" s="218" t="s">
        <v>1025</v>
      </c>
      <c r="B314" s="227" t="s">
        <v>1024</v>
      </c>
      <c r="C314" s="225"/>
    </row>
    <row r="315" spans="1:3" s="226" customFormat="1" x14ac:dyDescent="0.3">
      <c r="A315" s="218" t="s">
        <v>1023</v>
      </c>
      <c r="B315" s="227" t="s">
        <v>1022</v>
      </c>
      <c r="C315" s="225"/>
    </row>
    <row r="316" spans="1:3" s="226" customFormat="1" x14ac:dyDescent="0.3">
      <c r="A316" s="218" t="s">
        <v>1021</v>
      </c>
      <c r="B316" s="227" t="s">
        <v>1020</v>
      </c>
      <c r="C316" s="225"/>
    </row>
    <row r="317" spans="1:3" s="226" customFormat="1" x14ac:dyDescent="0.3">
      <c r="A317" s="218" t="s">
        <v>1019</v>
      </c>
      <c r="B317" s="227" t="s">
        <v>1018</v>
      </c>
      <c r="C317" s="225"/>
    </row>
    <row r="318" spans="1:3" s="226" customFormat="1" x14ac:dyDescent="0.3">
      <c r="A318" s="218" t="s">
        <v>2048</v>
      </c>
      <c r="B318" s="227" t="s">
        <v>2049</v>
      </c>
      <c r="C318" s="225"/>
    </row>
    <row r="319" spans="1:3" s="226" customFormat="1" x14ac:dyDescent="0.3">
      <c r="A319" s="218" t="s">
        <v>1017</v>
      </c>
      <c r="B319" s="227" t="s">
        <v>1016</v>
      </c>
      <c r="C319" s="225"/>
    </row>
    <row r="320" spans="1:3" s="226" customFormat="1" x14ac:dyDescent="0.3">
      <c r="A320" s="218" t="s">
        <v>1015</v>
      </c>
      <c r="B320" s="227" t="s">
        <v>1014</v>
      </c>
      <c r="C320" s="225"/>
    </row>
    <row r="321" spans="1:3" s="226" customFormat="1" x14ac:dyDescent="0.3">
      <c r="A321" s="218" t="s">
        <v>1013</v>
      </c>
      <c r="B321" s="227" t="s">
        <v>1012</v>
      </c>
      <c r="C321" s="225"/>
    </row>
    <row r="322" spans="1:3" s="226" customFormat="1" x14ac:dyDescent="0.3">
      <c r="A322" s="218" t="s">
        <v>1011</v>
      </c>
      <c r="B322" s="227" t="s">
        <v>1010</v>
      </c>
      <c r="C322" s="225"/>
    </row>
    <row r="323" spans="1:3" s="226" customFormat="1" x14ac:dyDescent="0.3">
      <c r="A323" s="218" t="s">
        <v>1009</v>
      </c>
      <c r="B323" s="227" t="s">
        <v>1008</v>
      </c>
      <c r="C323" s="225"/>
    </row>
    <row r="324" spans="1:3" s="226" customFormat="1" x14ac:dyDescent="0.3">
      <c r="A324" s="218" t="s">
        <v>1007</v>
      </c>
      <c r="B324" s="227" t="s">
        <v>1006</v>
      </c>
      <c r="C324" s="225"/>
    </row>
    <row r="325" spans="1:3" s="226" customFormat="1" x14ac:dyDescent="0.3">
      <c r="A325" s="218" t="s">
        <v>2015</v>
      </c>
      <c r="B325" s="227" t="s">
        <v>2016</v>
      </c>
      <c r="C325" s="225"/>
    </row>
    <row r="326" spans="1:3" s="226" customFormat="1" x14ac:dyDescent="0.3">
      <c r="A326" s="218" t="s">
        <v>2017</v>
      </c>
      <c r="B326" s="227" t="s">
        <v>2018</v>
      </c>
      <c r="C326" s="225"/>
    </row>
    <row r="327" spans="1:3" s="226" customFormat="1" x14ac:dyDescent="0.3">
      <c r="A327" s="218" t="s">
        <v>2019</v>
      </c>
      <c r="B327" s="227" t="s">
        <v>2020</v>
      </c>
      <c r="C327" s="225"/>
    </row>
    <row r="328" spans="1:3" s="226" customFormat="1" x14ac:dyDescent="0.3">
      <c r="A328" s="218" t="s">
        <v>2021</v>
      </c>
      <c r="B328" s="227" t="s">
        <v>2022</v>
      </c>
      <c r="C328" s="225"/>
    </row>
    <row r="329" spans="1:3" s="226" customFormat="1" x14ac:dyDescent="0.3">
      <c r="A329" s="218" t="s">
        <v>1005</v>
      </c>
      <c r="B329" s="227" t="s">
        <v>1004</v>
      </c>
      <c r="C329" s="225"/>
    </row>
    <row r="330" spans="1:3" s="226" customFormat="1" x14ac:dyDescent="0.3">
      <c r="A330" s="218" t="s">
        <v>1003</v>
      </c>
      <c r="B330" s="227" t="s">
        <v>1002</v>
      </c>
      <c r="C330" s="225"/>
    </row>
    <row r="331" spans="1:3" s="226" customFormat="1" x14ac:dyDescent="0.3">
      <c r="A331" s="218" t="s">
        <v>1001</v>
      </c>
      <c r="B331" s="227" t="s">
        <v>1000</v>
      </c>
      <c r="C331" s="225"/>
    </row>
    <row r="332" spans="1:3" s="226" customFormat="1" x14ac:dyDescent="0.3">
      <c r="A332" s="218" t="s">
        <v>999</v>
      </c>
      <c r="B332" s="227" t="s">
        <v>998</v>
      </c>
      <c r="C332" s="225"/>
    </row>
    <row r="333" spans="1:3" s="226" customFormat="1" x14ac:dyDescent="0.3">
      <c r="A333" s="218" t="s">
        <v>997</v>
      </c>
      <c r="B333" s="227" t="s">
        <v>996</v>
      </c>
      <c r="C333" s="225"/>
    </row>
    <row r="334" spans="1:3" s="226" customFormat="1" x14ac:dyDescent="0.3">
      <c r="A334" s="218" t="s">
        <v>995</v>
      </c>
      <c r="B334" s="227" t="s">
        <v>994</v>
      </c>
      <c r="C334" s="225"/>
    </row>
    <row r="335" spans="1:3" s="226" customFormat="1" x14ac:dyDescent="0.3">
      <c r="A335" s="218" t="s">
        <v>993</v>
      </c>
      <c r="B335" s="227" t="s">
        <v>992</v>
      </c>
      <c r="C335" s="225"/>
    </row>
    <row r="336" spans="1:3" s="226" customFormat="1" x14ac:dyDescent="0.3">
      <c r="A336" s="218" t="s">
        <v>991</v>
      </c>
      <c r="B336" s="227" t="s">
        <v>990</v>
      </c>
      <c r="C336" s="225"/>
    </row>
    <row r="337" spans="1:3" s="226" customFormat="1" x14ac:dyDescent="0.3">
      <c r="A337" s="218" t="s">
        <v>989</v>
      </c>
      <c r="B337" s="227" t="s">
        <v>988</v>
      </c>
      <c r="C337" s="225"/>
    </row>
    <row r="338" spans="1:3" s="226" customFormat="1" x14ac:dyDescent="0.3">
      <c r="A338" s="218" t="s">
        <v>987</v>
      </c>
      <c r="B338" s="227" t="s">
        <v>986</v>
      </c>
      <c r="C338" s="225"/>
    </row>
    <row r="339" spans="1:3" s="226" customFormat="1" x14ac:dyDescent="0.3">
      <c r="A339" s="218" t="s">
        <v>985</v>
      </c>
      <c r="B339" s="227" t="s">
        <v>984</v>
      </c>
      <c r="C339" s="225"/>
    </row>
    <row r="340" spans="1:3" s="226" customFormat="1" x14ac:dyDescent="0.3">
      <c r="A340" s="218" t="s">
        <v>983</v>
      </c>
      <c r="B340" s="227" t="s">
        <v>982</v>
      </c>
      <c r="C340" s="225"/>
    </row>
    <row r="341" spans="1:3" s="226" customFormat="1" x14ac:dyDescent="0.3">
      <c r="A341" s="218" t="s">
        <v>981</v>
      </c>
      <c r="B341" s="227" t="s">
        <v>980</v>
      </c>
      <c r="C341" s="225"/>
    </row>
    <row r="342" spans="1:3" s="226" customFormat="1" x14ac:dyDescent="0.3">
      <c r="A342" s="218" t="s">
        <v>979</v>
      </c>
      <c r="B342" s="227" t="s">
        <v>978</v>
      </c>
      <c r="C342" s="225"/>
    </row>
    <row r="343" spans="1:3" s="226" customFormat="1" x14ac:dyDescent="0.3">
      <c r="A343" s="218" t="s">
        <v>977</v>
      </c>
      <c r="B343" s="227" t="s">
        <v>976</v>
      </c>
      <c r="C343" s="225"/>
    </row>
    <row r="344" spans="1:3" s="226" customFormat="1" x14ac:dyDescent="0.3">
      <c r="A344" s="218" t="s">
        <v>975</v>
      </c>
      <c r="B344" s="227" t="s">
        <v>974</v>
      </c>
      <c r="C344" s="225"/>
    </row>
    <row r="345" spans="1:3" s="226" customFormat="1" x14ac:dyDescent="0.3">
      <c r="A345" s="218" t="s">
        <v>973</v>
      </c>
      <c r="B345" s="227" t="s">
        <v>972</v>
      </c>
      <c r="C345" s="225"/>
    </row>
    <row r="346" spans="1:3" s="226" customFormat="1" x14ac:dyDescent="0.3">
      <c r="A346" s="218" t="s">
        <v>971</v>
      </c>
      <c r="B346" s="227" t="s">
        <v>970</v>
      </c>
      <c r="C346" s="225"/>
    </row>
    <row r="347" spans="1:3" s="226" customFormat="1" x14ac:dyDescent="0.3">
      <c r="A347" s="218" t="s">
        <v>969</v>
      </c>
      <c r="B347" s="227" t="s">
        <v>968</v>
      </c>
      <c r="C347" s="225"/>
    </row>
    <row r="348" spans="1:3" s="226" customFormat="1" x14ac:dyDescent="0.3">
      <c r="A348" s="218" t="s">
        <v>967</v>
      </c>
      <c r="B348" s="227" t="s">
        <v>966</v>
      </c>
      <c r="C348" s="225"/>
    </row>
    <row r="349" spans="1:3" s="226" customFormat="1" x14ac:dyDescent="0.3">
      <c r="A349" s="218" t="s">
        <v>965</v>
      </c>
      <c r="B349" s="227" t="s">
        <v>964</v>
      </c>
      <c r="C349" s="225"/>
    </row>
    <row r="350" spans="1:3" s="226" customFormat="1" x14ac:dyDescent="0.3">
      <c r="A350" s="218" t="s">
        <v>963</v>
      </c>
      <c r="B350" s="227" t="s">
        <v>962</v>
      </c>
      <c r="C350" s="225"/>
    </row>
    <row r="351" spans="1:3" s="226" customFormat="1" x14ac:dyDescent="0.3">
      <c r="A351" s="218" t="s">
        <v>961</v>
      </c>
      <c r="B351" s="227" t="s">
        <v>960</v>
      </c>
      <c r="C351" s="225"/>
    </row>
    <row r="352" spans="1:3" s="226" customFormat="1" x14ac:dyDescent="0.3">
      <c r="A352" s="218" t="s">
        <v>959</v>
      </c>
      <c r="B352" s="227" t="s">
        <v>958</v>
      </c>
      <c r="C352" s="225"/>
    </row>
    <row r="353" spans="1:3" s="226" customFormat="1" x14ac:dyDescent="0.3">
      <c r="A353" s="218" t="s">
        <v>957</v>
      </c>
      <c r="B353" s="227" t="s">
        <v>956</v>
      </c>
      <c r="C353" s="225"/>
    </row>
    <row r="354" spans="1:3" s="226" customFormat="1" x14ac:dyDescent="0.3">
      <c r="A354" s="218" t="s">
        <v>955</v>
      </c>
      <c r="B354" s="227" t="s">
        <v>954</v>
      </c>
      <c r="C354" s="225"/>
    </row>
    <row r="355" spans="1:3" s="226" customFormat="1" x14ac:dyDescent="0.3">
      <c r="A355" s="218" t="s">
        <v>953</v>
      </c>
      <c r="B355" s="227" t="s">
        <v>952</v>
      </c>
      <c r="C355" s="225"/>
    </row>
    <row r="356" spans="1:3" s="226" customFormat="1" x14ac:dyDescent="0.3">
      <c r="A356" s="218" t="s">
        <v>951</v>
      </c>
      <c r="B356" s="227" t="s">
        <v>950</v>
      </c>
      <c r="C356" s="225"/>
    </row>
    <row r="357" spans="1:3" s="226" customFormat="1" x14ac:dyDescent="0.3">
      <c r="A357" s="218" t="s">
        <v>949</v>
      </c>
      <c r="B357" s="227" t="s">
        <v>948</v>
      </c>
      <c r="C357" s="225"/>
    </row>
    <row r="358" spans="1:3" s="226" customFormat="1" x14ac:dyDescent="0.3">
      <c r="A358" s="218" t="s">
        <v>947</v>
      </c>
      <c r="B358" s="227" t="s">
        <v>946</v>
      </c>
      <c r="C358" s="225"/>
    </row>
    <row r="359" spans="1:3" s="226" customFormat="1" x14ac:dyDescent="0.3">
      <c r="A359" s="218" t="s">
        <v>945</v>
      </c>
      <c r="B359" s="227" t="s">
        <v>944</v>
      </c>
      <c r="C359" s="225"/>
    </row>
    <row r="360" spans="1:3" s="226" customFormat="1" x14ac:dyDescent="0.3">
      <c r="A360" s="218" t="s">
        <v>943</v>
      </c>
      <c r="B360" s="227" t="s">
        <v>942</v>
      </c>
      <c r="C360" s="225"/>
    </row>
    <row r="361" spans="1:3" s="226" customFormat="1" x14ac:dyDescent="0.3">
      <c r="A361" s="218" t="s">
        <v>941</v>
      </c>
      <c r="B361" s="227" t="s">
        <v>940</v>
      </c>
      <c r="C361" s="225"/>
    </row>
    <row r="362" spans="1:3" s="226" customFormat="1" x14ac:dyDescent="0.3">
      <c r="A362" s="218" t="s">
        <v>939</v>
      </c>
      <c r="B362" s="227" t="s">
        <v>938</v>
      </c>
      <c r="C362" s="225"/>
    </row>
    <row r="363" spans="1:3" s="226" customFormat="1" x14ac:dyDescent="0.3">
      <c r="A363" s="218" t="s">
        <v>937</v>
      </c>
      <c r="B363" s="227" t="s">
        <v>936</v>
      </c>
      <c r="C363" s="225"/>
    </row>
    <row r="364" spans="1:3" s="226" customFormat="1" x14ac:dyDescent="0.3">
      <c r="A364" s="218" t="s">
        <v>1774</v>
      </c>
      <c r="B364" s="227" t="s">
        <v>1775</v>
      </c>
      <c r="C364" s="225"/>
    </row>
    <row r="365" spans="1:3" s="226" customFormat="1" x14ac:dyDescent="0.3">
      <c r="A365" s="218" t="s">
        <v>1776</v>
      </c>
      <c r="B365" s="227" t="s">
        <v>1777</v>
      </c>
      <c r="C365" s="225"/>
    </row>
    <row r="366" spans="1:3" s="226" customFormat="1" x14ac:dyDescent="0.3">
      <c r="A366" s="218" t="s">
        <v>1938</v>
      </c>
      <c r="B366" s="227" t="s">
        <v>1943</v>
      </c>
      <c r="C366" s="225"/>
    </row>
    <row r="367" spans="1:3" s="226" customFormat="1" x14ac:dyDescent="0.3">
      <c r="A367" s="218" t="s">
        <v>1939</v>
      </c>
      <c r="B367" s="227" t="s">
        <v>1940</v>
      </c>
      <c r="C367" s="225"/>
    </row>
    <row r="368" spans="1:3" s="226" customFormat="1" x14ac:dyDescent="0.3">
      <c r="A368" s="218" t="s">
        <v>1941</v>
      </c>
      <c r="B368" s="227" t="s">
        <v>1942</v>
      </c>
      <c r="C368" s="225"/>
    </row>
    <row r="369" spans="1:3" s="226" customFormat="1" x14ac:dyDescent="0.3">
      <c r="A369" s="218" t="s">
        <v>935</v>
      </c>
      <c r="B369" s="227" t="s">
        <v>934</v>
      </c>
      <c r="C369" s="225"/>
    </row>
    <row r="370" spans="1:3" s="226" customFormat="1" x14ac:dyDescent="0.3">
      <c r="A370" s="218" t="s">
        <v>1557</v>
      </c>
      <c r="B370" s="227" t="s">
        <v>1577</v>
      </c>
      <c r="C370" s="225"/>
    </row>
    <row r="371" spans="1:3" s="226" customFormat="1" x14ac:dyDescent="0.3">
      <c r="A371" s="218" t="s">
        <v>1558</v>
      </c>
      <c r="B371" s="227" t="s">
        <v>1578</v>
      </c>
      <c r="C371" s="225"/>
    </row>
    <row r="372" spans="1:3" s="226" customFormat="1" x14ac:dyDescent="0.3">
      <c r="A372" s="218" t="s">
        <v>933</v>
      </c>
      <c r="B372" s="227" t="s">
        <v>932</v>
      </c>
      <c r="C372" s="225"/>
    </row>
    <row r="373" spans="1:3" s="226" customFormat="1" x14ac:dyDescent="0.3">
      <c r="A373" s="218" t="s">
        <v>931</v>
      </c>
      <c r="B373" s="227" t="s">
        <v>930</v>
      </c>
      <c r="C373" s="225"/>
    </row>
    <row r="374" spans="1:3" s="226" customFormat="1" x14ac:dyDescent="0.3">
      <c r="A374" s="218" t="s">
        <v>929</v>
      </c>
      <c r="B374" s="227" t="s">
        <v>928</v>
      </c>
      <c r="C374" s="225"/>
    </row>
    <row r="375" spans="1:3" s="226" customFormat="1" x14ac:dyDescent="0.3">
      <c r="A375" s="218" t="s">
        <v>927</v>
      </c>
      <c r="B375" s="227" t="s">
        <v>926</v>
      </c>
      <c r="C375" s="225"/>
    </row>
    <row r="376" spans="1:3" s="226" customFormat="1" x14ac:dyDescent="0.3">
      <c r="A376" s="218" t="s">
        <v>925</v>
      </c>
      <c r="B376" s="227" t="s">
        <v>924</v>
      </c>
      <c r="C376" s="225"/>
    </row>
    <row r="377" spans="1:3" s="226" customFormat="1" x14ac:dyDescent="0.3">
      <c r="A377" s="218" t="s">
        <v>923</v>
      </c>
      <c r="B377" s="227" t="s">
        <v>922</v>
      </c>
      <c r="C377" s="225"/>
    </row>
    <row r="378" spans="1:3" s="226" customFormat="1" x14ac:dyDescent="0.3">
      <c r="A378" s="218" t="s">
        <v>1746</v>
      </c>
      <c r="B378" s="227" t="s">
        <v>1747</v>
      </c>
      <c r="C378" s="225"/>
    </row>
    <row r="379" spans="1:3" s="226" customFormat="1" x14ac:dyDescent="0.3">
      <c r="A379" s="218" t="s">
        <v>921</v>
      </c>
      <c r="B379" s="227" t="s">
        <v>920</v>
      </c>
      <c r="C379" s="225"/>
    </row>
    <row r="380" spans="1:3" s="226" customFormat="1" x14ac:dyDescent="0.3">
      <c r="A380" s="218" t="s">
        <v>919</v>
      </c>
      <c r="B380" s="227" t="s">
        <v>918</v>
      </c>
      <c r="C380" s="225"/>
    </row>
    <row r="381" spans="1:3" s="226" customFormat="1" x14ac:dyDescent="0.3">
      <c r="A381" s="218" t="s">
        <v>917</v>
      </c>
      <c r="B381" s="227" t="s">
        <v>916</v>
      </c>
      <c r="C381" s="225"/>
    </row>
    <row r="382" spans="1:3" s="226" customFormat="1" x14ac:dyDescent="0.3">
      <c r="A382" s="218" t="s">
        <v>915</v>
      </c>
      <c r="B382" s="227" t="s">
        <v>914</v>
      </c>
      <c r="C382" s="225"/>
    </row>
    <row r="383" spans="1:3" s="226" customFormat="1" x14ac:dyDescent="0.3">
      <c r="A383" s="218" t="s">
        <v>913</v>
      </c>
      <c r="B383" s="227" t="s">
        <v>912</v>
      </c>
      <c r="C383" s="225"/>
    </row>
    <row r="384" spans="1:3" s="226" customFormat="1" x14ac:dyDescent="0.3">
      <c r="A384" s="218" t="s">
        <v>1719</v>
      </c>
      <c r="B384" s="227" t="s">
        <v>1720</v>
      </c>
      <c r="C384" s="225"/>
    </row>
    <row r="385" spans="1:3" s="226" customFormat="1" x14ac:dyDescent="0.3">
      <c r="A385" s="218" t="s">
        <v>911</v>
      </c>
      <c r="B385" s="227" t="s">
        <v>910</v>
      </c>
      <c r="C385" s="225"/>
    </row>
    <row r="386" spans="1:3" s="226" customFormat="1" x14ac:dyDescent="0.3">
      <c r="A386" s="218" t="s">
        <v>909</v>
      </c>
      <c r="B386" s="227" t="s">
        <v>908</v>
      </c>
      <c r="C386" s="225"/>
    </row>
    <row r="387" spans="1:3" s="226" customFormat="1" x14ac:dyDescent="0.3">
      <c r="A387" s="218" t="s">
        <v>907</v>
      </c>
      <c r="B387" s="227" t="s">
        <v>906</v>
      </c>
      <c r="C387" s="225"/>
    </row>
    <row r="388" spans="1:3" s="226" customFormat="1" x14ac:dyDescent="0.3">
      <c r="A388" s="218" t="s">
        <v>905</v>
      </c>
      <c r="B388" s="227" t="s">
        <v>904</v>
      </c>
      <c r="C388" s="225"/>
    </row>
    <row r="389" spans="1:3" s="226" customFormat="1" x14ac:dyDescent="0.3">
      <c r="A389" s="218" t="s">
        <v>903</v>
      </c>
      <c r="B389" s="227" t="s">
        <v>902</v>
      </c>
      <c r="C389" s="225"/>
    </row>
    <row r="390" spans="1:3" s="226" customFormat="1" x14ac:dyDescent="0.3">
      <c r="A390" s="218" t="s">
        <v>901</v>
      </c>
      <c r="B390" s="227" t="s">
        <v>900</v>
      </c>
      <c r="C390" s="225"/>
    </row>
    <row r="391" spans="1:3" s="226" customFormat="1" x14ac:dyDescent="0.3">
      <c r="A391" s="218" t="s">
        <v>899</v>
      </c>
      <c r="B391" s="227" t="s">
        <v>898</v>
      </c>
      <c r="C391" s="225"/>
    </row>
    <row r="392" spans="1:3" s="226" customFormat="1" x14ac:dyDescent="0.3">
      <c r="A392" s="218" t="s">
        <v>897</v>
      </c>
      <c r="B392" s="227" t="s">
        <v>896</v>
      </c>
      <c r="C392" s="225"/>
    </row>
    <row r="393" spans="1:3" s="226" customFormat="1" x14ac:dyDescent="0.3">
      <c r="A393" s="218" t="s">
        <v>895</v>
      </c>
      <c r="B393" s="227" t="s">
        <v>894</v>
      </c>
      <c r="C393" s="225"/>
    </row>
    <row r="394" spans="1:3" s="226" customFormat="1" x14ac:dyDescent="0.3">
      <c r="A394" s="218" t="s">
        <v>893</v>
      </c>
      <c r="B394" s="227" t="s">
        <v>892</v>
      </c>
      <c r="C394" s="225"/>
    </row>
    <row r="395" spans="1:3" s="226" customFormat="1" x14ac:dyDescent="0.3">
      <c r="A395" s="218" t="s">
        <v>891</v>
      </c>
      <c r="B395" s="227" t="s">
        <v>890</v>
      </c>
      <c r="C395" s="225"/>
    </row>
    <row r="396" spans="1:3" s="226" customFormat="1" x14ac:dyDescent="0.3">
      <c r="A396" s="218" t="s">
        <v>1559</v>
      </c>
      <c r="B396" s="227" t="s">
        <v>1579</v>
      </c>
      <c r="C396" s="225"/>
    </row>
    <row r="397" spans="1:3" s="226" customFormat="1" x14ac:dyDescent="0.3">
      <c r="A397" s="218" t="s">
        <v>1875</v>
      </c>
      <c r="B397" s="227" t="s">
        <v>1876</v>
      </c>
      <c r="C397" s="225"/>
    </row>
    <row r="398" spans="1:3" s="226" customFormat="1" x14ac:dyDescent="0.3">
      <c r="A398" s="218" t="s">
        <v>889</v>
      </c>
      <c r="B398" s="227" t="s">
        <v>888</v>
      </c>
      <c r="C398" s="225"/>
    </row>
    <row r="399" spans="1:3" s="226" customFormat="1" x14ac:dyDescent="0.3">
      <c r="A399" s="218" t="s">
        <v>887</v>
      </c>
      <c r="B399" s="227" t="s">
        <v>886</v>
      </c>
      <c r="C399" s="225"/>
    </row>
    <row r="400" spans="1:3" s="226" customFormat="1" x14ac:dyDescent="0.3">
      <c r="A400" s="218" t="s">
        <v>885</v>
      </c>
      <c r="B400" s="227" t="s">
        <v>884</v>
      </c>
      <c r="C400" s="225"/>
    </row>
    <row r="401" spans="1:3" s="226" customFormat="1" x14ac:dyDescent="0.3">
      <c r="A401" s="218" t="s">
        <v>883</v>
      </c>
      <c r="B401" s="227" t="s">
        <v>882</v>
      </c>
      <c r="C401" s="225"/>
    </row>
    <row r="402" spans="1:3" s="226" customFormat="1" x14ac:dyDescent="0.3">
      <c r="A402" s="218" t="s">
        <v>881</v>
      </c>
      <c r="B402" s="227" t="s">
        <v>880</v>
      </c>
      <c r="C402" s="225"/>
    </row>
    <row r="403" spans="1:3" s="226" customFormat="1" x14ac:dyDescent="0.3">
      <c r="A403" s="218" t="s">
        <v>879</v>
      </c>
      <c r="B403" s="227" t="s">
        <v>878</v>
      </c>
      <c r="C403" s="225"/>
    </row>
    <row r="404" spans="1:3" s="226" customFormat="1" x14ac:dyDescent="0.3">
      <c r="A404" s="218" t="s">
        <v>877</v>
      </c>
      <c r="B404" s="227" t="s">
        <v>876</v>
      </c>
      <c r="C404" s="225"/>
    </row>
    <row r="405" spans="1:3" s="226" customFormat="1" x14ac:dyDescent="0.3">
      <c r="A405" s="218" t="s">
        <v>875</v>
      </c>
      <c r="B405" s="227" t="s">
        <v>874</v>
      </c>
      <c r="C405" s="225"/>
    </row>
    <row r="406" spans="1:3" s="226" customFormat="1" x14ac:dyDescent="0.3">
      <c r="A406" s="218" t="s">
        <v>873</v>
      </c>
      <c r="B406" s="227" t="s">
        <v>872</v>
      </c>
      <c r="C406" s="225"/>
    </row>
    <row r="407" spans="1:3" s="226" customFormat="1" x14ac:dyDescent="0.3">
      <c r="A407" s="218" t="s">
        <v>871</v>
      </c>
      <c r="B407" s="227" t="s">
        <v>870</v>
      </c>
      <c r="C407" s="225"/>
    </row>
    <row r="408" spans="1:3" s="226" customFormat="1" x14ac:dyDescent="0.3">
      <c r="A408" s="218" t="s">
        <v>2058</v>
      </c>
      <c r="B408" s="227" t="s">
        <v>2059</v>
      </c>
      <c r="C408" s="225"/>
    </row>
    <row r="409" spans="1:3" s="226" customFormat="1" x14ac:dyDescent="0.3">
      <c r="A409" s="218" t="s">
        <v>2060</v>
      </c>
      <c r="B409" s="227" t="s">
        <v>2061</v>
      </c>
      <c r="C409" s="225"/>
    </row>
    <row r="410" spans="1:3" s="226" customFormat="1" x14ac:dyDescent="0.3">
      <c r="A410" s="218" t="s">
        <v>869</v>
      </c>
      <c r="B410" s="227" t="s">
        <v>868</v>
      </c>
      <c r="C410" s="225"/>
    </row>
    <row r="411" spans="1:3" s="226" customFormat="1" x14ac:dyDescent="0.3">
      <c r="A411" s="218" t="s">
        <v>867</v>
      </c>
      <c r="B411" s="227" t="s">
        <v>866</v>
      </c>
      <c r="C411" s="225"/>
    </row>
    <row r="412" spans="1:3" s="226" customFormat="1" x14ac:dyDescent="0.3">
      <c r="A412" s="218" t="s">
        <v>865</v>
      </c>
      <c r="B412" s="227" t="s">
        <v>864</v>
      </c>
      <c r="C412" s="225"/>
    </row>
    <row r="413" spans="1:3" s="226" customFormat="1" x14ac:dyDescent="0.3">
      <c r="A413" s="218" t="s">
        <v>863</v>
      </c>
      <c r="B413" s="227" t="s">
        <v>862</v>
      </c>
      <c r="C413" s="225"/>
    </row>
    <row r="414" spans="1:3" s="226" customFormat="1" x14ac:dyDescent="0.3">
      <c r="A414" s="218" t="s">
        <v>861</v>
      </c>
      <c r="B414" s="227" t="s">
        <v>860</v>
      </c>
      <c r="C414" s="225"/>
    </row>
    <row r="415" spans="1:3" s="226" customFormat="1" x14ac:dyDescent="0.3">
      <c r="A415" s="218" t="s">
        <v>859</v>
      </c>
      <c r="B415" s="227" t="s">
        <v>858</v>
      </c>
      <c r="C415" s="225"/>
    </row>
    <row r="416" spans="1:3" s="226" customFormat="1" x14ac:dyDescent="0.3">
      <c r="A416" s="218" t="s">
        <v>857</v>
      </c>
      <c r="B416" s="227" t="s">
        <v>856</v>
      </c>
      <c r="C416" s="225"/>
    </row>
    <row r="417" spans="1:3" s="226" customFormat="1" x14ac:dyDescent="0.3">
      <c r="A417" s="218" t="s">
        <v>855</v>
      </c>
      <c r="B417" s="227" t="s">
        <v>854</v>
      </c>
      <c r="C417" s="225"/>
    </row>
    <row r="418" spans="1:3" s="226" customFormat="1" x14ac:dyDescent="0.3">
      <c r="A418" s="218" t="s">
        <v>853</v>
      </c>
      <c r="B418" s="227" t="s">
        <v>852</v>
      </c>
      <c r="C418" s="225"/>
    </row>
    <row r="419" spans="1:3" s="226" customFormat="1" x14ac:dyDescent="0.3">
      <c r="A419" s="218" t="s">
        <v>851</v>
      </c>
      <c r="B419" s="227" t="s">
        <v>850</v>
      </c>
      <c r="C419" s="225"/>
    </row>
    <row r="420" spans="1:3" s="226" customFormat="1" x14ac:dyDescent="0.3">
      <c r="A420" s="218" t="s">
        <v>849</v>
      </c>
      <c r="B420" s="227" t="s">
        <v>848</v>
      </c>
      <c r="C420" s="225"/>
    </row>
    <row r="421" spans="1:3" s="226" customFormat="1" x14ac:dyDescent="0.3">
      <c r="A421" s="218" t="s">
        <v>849</v>
      </c>
      <c r="B421" s="227" t="s">
        <v>1920</v>
      </c>
      <c r="C421" s="225"/>
    </row>
    <row r="422" spans="1:3" s="226" customFormat="1" x14ac:dyDescent="0.3">
      <c r="A422" s="218" t="s">
        <v>847</v>
      </c>
      <c r="B422" s="227" t="s">
        <v>846</v>
      </c>
      <c r="C422" s="225"/>
    </row>
    <row r="423" spans="1:3" s="226" customFormat="1" x14ac:dyDescent="0.3">
      <c r="A423" s="218" t="s">
        <v>845</v>
      </c>
      <c r="B423" s="227" t="s">
        <v>844</v>
      </c>
      <c r="C423" s="225"/>
    </row>
    <row r="424" spans="1:3" s="226" customFormat="1" x14ac:dyDescent="0.3">
      <c r="A424" s="218" t="s">
        <v>843</v>
      </c>
      <c r="B424" s="227" t="s">
        <v>842</v>
      </c>
      <c r="C424" s="225"/>
    </row>
    <row r="425" spans="1:3" s="226" customFormat="1" x14ac:dyDescent="0.3">
      <c r="A425" s="218" t="s">
        <v>841</v>
      </c>
      <c r="B425" s="227" t="s">
        <v>840</v>
      </c>
      <c r="C425" s="225"/>
    </row>
    <row r="426" spans="1:3" s="226" customFormat="1" x14ac:dyDescent="0.3">
      <c r="A426" s="218" t="s">
        <v>839</v>
      </c>
      <c r="B426" s="227" t="s">
        <v>838</v>
      </c>
      <c r="C426" s="225"/>
    </row>
    <row r="427" spans="1:3" s="226" customFormat="1" x14ac:dyDescent="0.3">
      <c r="A427" s="218" t="s">
        <v>837</v>
      </c>
      <c r="B427" s="227" t="s">
        <v>836</v>
      </c>
      <c r="C427" s="225"/>
    </row>
    <row r="428" spans="1:3" s="226" customFormat="1" x14ac:dyDescent="0.3">
      <c r="A428" s="218" t="s">
        <v>1690</v>
      </c>
      <c r="B428" s="227" t="s">
        <v>1691</v>
      </c>
      <c r="C428" s="225"/>
    </row>
    <row r="429" spans="1:3" s="226" customFormat="1" x14ac:dyDescent="0.3">
      <c r="A429" s="218" t="s">
        <v>1690</v>
      </c>
      <c r="B429" s="227" t="s">
        <v>1691</v>
      </c>
      <c r="C429" s="225"/>
    </row>
    <row r="430" spans="1:3" s="226" customFormat="1" x14ac:dyDescent="0.3">
      <c r="A430" s="218" t="s">
        <v>1688</v>
      </c>
      <c r="B430" s="227" t="s">
        <v>1689</v>
      </c>
      <c r="C430" s="225"/>
    </row>
    <row r="431" spans="1:3" s="226" customFormat="1" x14ac:dyDescent="0.3">
      <c r="A431" s="218" t="s">
        <v>1688</v>
      </c>
      <c r="B431" s="227" t="s">
        <v>1689</v>
      </c>
      <c r="C431" s="225"/>
    </row>
    <row r="432" spans="1:3" s="226" customFormat="1" x14ac:dyDescent="0.3">
      <c r="A432" s="218" t="s">
        <v>1712</v>
      </c>
      <c r="B432" s="227" t="s">
        <v>1713</v>
      </c>
      <c r="C432" s="225"/>
    </row>
    <row r="433" spans="1:3" s="226" customFormat="1" x14ac:dyDescent="0.3">
      <c r="A433" s="218" t="s">
        <v>1714</v>
      </c>
      <c r="B433" s="227" t="s">
        <v>1715</v>
      </c>
      <c r="C433" s="225"/>
    </row>
    <row r="434" spans="1:3" s="226" customFormat="1" x14ac:dyDescent="0.3">
      <c r="A434" s="218" t="s">
        <v>835</v>
      </c>
      <c r="B434" s="227" t="s">
        <v>834</v>
      </c>
      <c r="C434" s="225"/>
    </row>
    <row r="435" spans="1:3" s="226" customFormat="1" x14ac:dyDescent="0.3">
      <c r="A435" s="218" t="s">
        <v>833</v>
      </c>
      <c r="B435" s="227" t="s">
        <v>832</v>
      </c>
      <c r="C435" s="225"/>
    </row>
    <row r="436" spans="1:3" s="226" customFormat="1" x14ac:dyDescent="0.3">
      <c r="A436" s="218" t="s">
        <v>831</v>
      </c>
      <c r="B436" s="227" t="s">
        <v>830</v>
      </c>
      <c r="C436" s="225"/>
    </row>
    <row r="437" spans="1:3" s="226" customFormat="1" x14ac:dyDescent="0.3">
      <c r="A437" s="218" t="s">
        <v>829</v>
      </c>
      <c r="B437" s="227" t="s">
        <v>828</v>
      </c>
      <c r="C437" s="225"/>
    </row>
    <row r="438" spans="1:3" s="226" customFormat="1" x14ac:dyDescent="0.3">
      <c r="A438" s="218" t="s">
        <v>827</v>
      </c>
      <c r="B438" s="227" t="s">
        <v>826</v>
      </c>
      <c r="C438" s="225"/>
    </row>
    <row r="439" spans="1:3" s="226" customFormat="1" x14ac:dyDescent="0.3">
      <c r="A439" s="218" t="s">
        <v>825</v>
      </c>
      <c r="B439" s="227" t="s">
        <v>824</v>
      </c>
      <c r="C439" s="225"/>
    </row>
    <row r="440" spans="1:3" s="226" customFormat="1" x14ac:dyDescent="0.3">
      <c r="A440" s="218" t="s">
        <v>823</v>
      </c>
      <c r="B440" s="227" t="s">
        <v>822</v>
      </c>
      <c r="C440" s="225"/>
    </row>
    <row r="441" spans="1:3" s="226" customFormat="1" x14ac:dyDescent="0.3">
      <c r="A441" s="218" t="s">
        <v>821</v>
      </c>
      <c r="B441" s="227" t="s">
        <v>820</v>
      </c>
      <c r="C441" s="225"/>
    </row>
    <row r="442" spans="1:3" s="226" customFormat="1" x14ac:dyDescent="0.3">
      <c r="A442" s="218" t="s">
        <v>819</v>
      </c>
      <c r="B442" s="227" t="s">
        <v>818</v>
      </c>
      <c r="C442" s="225"/>
    </row>
    <row r="443" spans="1:3" s="226" customFormat="1" x14ac:dyDescent="0.3">
      <c r="A443" s="218" t="s">
        <v>817</v>
      </c>
      <c r="B443" s="227" t="s">
        <v>816</v>
      </c>
      <c r="C443" s="225"/>
    </row>
    <row r="444" spans="1:3" s="226" customFormat="1" x14ac:dyDescent="0.3">
      <c r="A444" s="218" t="s">
        <v>815</v>
      </c>
      <c r="B444" s="227" t="s">
        <v>814</v>
      </c>
      <c r="C444" s="225"/>
    </row>
    <row r="445" spans="1:3" s="226" customFormat="1" x14ac:dyDescent="0.3">
      <c r="A445" s="218" t="s">
        <v>813</v>
      </c>
      <c r="B445" s="227" t="s">
        <v>812</v>
      </c>
      <c r="C445" s="225"/>
    </row>
    <row r="446" spans="1:3" s="226" customFormat="1" x14ac:dyDescent="0.2">
      <c r="A446" s="218" t="s">
        <v>811</v>
      </c>
      <c r="B446" s="229" t="s">
        <v>810</v>
      </c>
      <c r="C446" s="225"/>
    </row>
    <row r="447" spans="1:3" s="226" customFormat="1" x14ac:dyDescent="0.3">
      <c r="A447" s="218" t="s">
        <v>809</v>
      </c>
      <c r="B447" s="227" t="s">
        <v>808</v>
      </c>
      <c r="C447" s="225"/>
    </row>
    <row r="448" spans="1:3" s="226" customFormat="1" x14ac:dyDescent="0.3">
      <c r="A448" s="218" t="s">
        <v>807</v>
      </c>
      <c r="B448" s="227" t="s">
        <v>806</v>
      </c>
      <c r="C448" s="225"/>
    </row>
    <row r="449" spans="1:3" s="226" customFormat="1" x14ac:dyDescent="0.3">
      <c r="A449" s="218" t="s">
        <v>805</v>
      </c>
      <c r="B449" s="227" t="s">
        <v>804</v>
      </c>
      <c r="C449" s="225"/>
    </row>
    <row r="450" spans="1:3" s="226" customFormat="1" x14ac:dyDescent="0.3">
      <c r="A450" s="218" t="s">
        <v>803</v>
      </c>
      <c r="B450" s="227" t="s">
        <v>802</v>
      </c>
      <c r="C450" s="225"/>
    </row>
    <row r="451" spans="1:3" s="226" customFormat="1" x14ac:dyDescent="0.3">
      <c r="A451" s="218" t="s">
        <v>801</v>
      </c>
      <c r="B451" s="227" t="s">
        <v>800</v>
      </c>
      <c r="C451" s="225"/>
    </row>
    <row r="452" spans="1:3" s="226" customFormat="1" x14ac:dyDescent="0.2">
      <c r="A452" s="218" t="s">
        <v>799</v>
      </c>
      <c r="B452" s="228" t="s">
        <v>798</v>
      </c>
      <c r="C452" s="225"/>
    </row>
    <row r="453" spans="1:3" s="226" customFormat="1" x14ac:dyDescent="0.2">
      <c r="A453" s="231" t="s">
        <v>2206</v>
      </c>
      <c r="B453" s="232" t="s">
        <v>2274</v>
      </c>
      <c r="C453" s="225"/>
    </row>
    <row r="454" spans="1:3" s="226" customFormat="1" x14ac:dyDescent="0.3">
      <c r="A454" s="218" t="s">
        <v>797</v>
      </c>
      <c r="B454" s="227" t="s">
        <v>796</v>
      </c>
      <c r="C454" s="225"/>
    </row>
    <row r="455" spans="1:3" s="226" customFormat="1" x14ac:dyDescent="0.3">
      <c r="A455" s="218" t="s">
        <v>795</v>
      </c>
      <c r="B455" s="227" t="s">
        <v>794</v>
      </c>
      <c r="C455" s="225"/>
    </row>
    <row r="456" spans="1:3" s="226" customFormat="1" x14ac:dyDescent="0.3">
      <c r="A456" s="218" t="s">
        <v>793</v>
      </c>
      <c r="B456" s="227" t="s">
        <v>792</v>
      </c>
      <c r="C456" s="225"/>
    </row>
    <row r="457" spans="1:3" s="226" customFormat="1" x14ac:dyDescent="0.3">
      <c r="A457" s="218" t="s">
        <v>791</v>
      </c>
      <c r="B457" s="227" t="s">
        <v>790</v>
      </c>
      <c r="C457" s="225"/>
    </row>
    <row r="458" spans="1:3" s="226" customFormat="1" x14ac:dyDescent="0.3">
      <c r="A458" s="218" t="s">
        <v>789</v>
      </c>
      <c r="B458" s="227" t="s">
        <v>788</v>
      </c>
      <c r="C458" s="225"/>
    </row>
    <row r="459" spans="1:3" s="226" customFormat="1" x14ac:dyDescent="0.3">
      <c r="A459" s="218" t="s">
        <v>787</v>
      </c>
      <c r="B459" s="227" t="s">
        <v>786</v>
      </c>
      <c r="C459" s="225"/>
    </row>
    <row r="460" spans="1:3" s="226" customFormat="1" x14ac:dyDescent="0.3">
      <c r="A460" s="218" t="s">
        <v>785</v>
      </c>
      <c r="B460" s="227" t="s">
        <v>784</v>
      </c>
      <c r="C460" s="225"/>
    </row>
    <row r="461" spans="1:3" s="226" customFormat="1" x14ac:dyDescent="0.3">
      <c r="A461" s="218" t="s">
        <v>783</v>
      </c>
      <c r="B461" s="227" t="s">
        <v>782</v>
      </c>
      <c r="C461" s="225"/>
    </row>
    <row r="462" spans="1:3" s="226" customFormat="1" x14ac:dyDescent="0.3">
      <c r="A462" s="218" t="s">
        <v>781</v>
      </c>
      <c r="B462" s="227" t="s">
        <v>780</v>
      </c>
      <c r="C462" s="225"/>
    </row>
    <row r="463" spans="1:3" s="226" customFormat="1" x14ac:dyDescent="0.3">
      <c r="A463" s="218" t="s">
        <v>779</v>
      </c>
      <c r="B463" s="227" t="s">
        <v>778</v>
      </c>
      <c r="C463" s="225"/>
    </row>
    <row r="464" spans="1:3" s="226" customFormat="1" x14ac:dyDescent="0.3">
      <c r="A464" s="218" t="s">
        <v>1612</v>
      </c>
      <c r="B464" s="227" t="s">
        <v>1613</v>
      </c>
      <c r="C464" s="225"/>
    </row>
    <row r="465" spans="1:3" s="226" customFormat="1" x14ac:dyDescent="0.3">
      <c r="A465" s="218" t="s">
        <v>777</v>
      </c>
      <c r="B465" s="227" t="s">
        <v>776</v>
      </c>
      <c r="C465" s="225"/>
    </row>
    <row r="466" spans="1:3" s="226" customFormat="1" x14ac:dyDescent="0.3">
      <c r="A466" s="218" t="s">
        <v>775</v>
      </c>
      <c r="B466" s="227" t="s">
        <v>774</v>
      </c>
      <c r="C466" s="225"/>
    </row>
    <row r="467" spans="1:3" s="226" customFormat="1" x14ac:dyDescent="0.3">
      <c r="A467" s="218" t="s">
        <v>773</v>
      </c>
      <c r="B467" s="227" t="s">
        <v>772</v>
      </c>
      <c r="C467" s="225"/>
    </row>
    <row r="468" spans="1:3" s="226" customFormat="1" x14ac:dyDescent="0.3">
      <c r="A468" s="218" t="s">
        <v>2042</v>
      </c>
      <c r="B468" s="227" t="s">
        <v>2043</v>
      </c>
      <c r="C468" s="225"/>
    </row>
    <row r="469" spans="1:3" s="226" customFormat="1" x14ac:dyDescent="0.3">
      <c r="A469" s="218" t="s">
        <v>771</v>
      </c>
      <c r="B469" s="227" t="s">
        <v>770</v>
      </c>
      <c r="C469" s="225"/>
    </row>
    <row r="470" spans="1:3" s="226" customFormat="1" x14ac:dyDescent="0.3">
      <c r="A470" s="218" t="s">
        <v>769</v>
      </c>
      <c r="B470" s="227" t="s">
        <v>768</v>
      </c>
      <c r="C470" s="225"/>
    </row>
    <row r="471" spans="1:3" s="226" customFormat="1" x14ac:dyDescent="0.3">
      <c r="A471" s="218" t="s">
        <v>1758</v>
      </c>
      <c r="B471" s="227" t="s">
        <v>1759</v>
      </c>
      <c r="C471" s="225"/>
    </row>
    <row r="472" spans="1:3" s="226" customFormat="1" x14ac:dyDescent="0.3">
      <c r="A472" s="218" t="s">
        <v>1778</v>
      </c>
      <c r="B472" s="227" t="s">
        <v>1779</v>
      </c>
      <c r="C472" s="225"/>
    </row>
    <row r="473" spans="1:3" s="226" customFormat="1" x14ac:dyDescent="0.3">
      <c r="A473" s="218" t="s">
        <v>767</v>
      </c>
      <c r="B473" s="227" t="s">
        <v>766</v>
      </c>
      <c r="C473" s="225"/>
    </row>
    <row r="474" spans="1:3" s="226" customFormat="1" x14ac:dyDescent="0.3">
      <c r="A474" s="218" t="s">
        <v>765</v>
      </c>
      <c r="B474" s="227" t="s">
        <v>764</v>
      </c>
      <c r="C474" s="225"/>
    </row>
    <row r="475" spans="1:3" s="226" customFormat="1" x14ac:dyDescent="0.3">
      <c r="A475" s="218" t="s">
        <v>763</v>
      </c>
      <c r="B475" s="227" t="s">
        <v>762</v>
      </c>
      <c r="C475" s="225"/>
    </row>
    <row r="476" spans="1:3" s="226" customFormat="1" x14ac:dyDescent="0.3">
      <c r="A476" s="218" t="s">
        <v>761</v>
      </c>
      <c r="B476" s="227" t="s">
        <v>760</v>
      </c>
      <c r="C476" s="225"/>
    </row>
    <row r="477" spans="1:3" s="226" customFormat="1" x14ac:dyDescent="0.3">
      <c r="A477" s="218" t="s">
        <v>759</v>
      </c>
      <c r="B477" s="227" t="s">
        <v>758</v>
      </c>
      <c r="C477" s="225"/>
    </row>
    <row r="478" spans="1:3" s="226" customFormat="1" x14ac:dyDescent="0.3">
      <c r="A478" s="218" t="s">
        <v>757</v>
      </c>
      <c r="B478" s="227" t="s">
        <v>756</v>
      </c>
      <c r="C478" s="225"/>
    </row>
    <row r="479" spans="1:3" s="226" customFormat="1" x14ac:dyDescent="0.3">
      <c r="A479" s="218" t="s">
        <v>755</v>
      </c>
      <c r="B479" s="227" t="s">
        <v>754</v>
      </c>
      <c r="C479" s="225"/>
    </row>
    <row r="480" spans="1:3" s="226" customFormat="1" x14ac:dyDescent="0.3">
      <c r="A480" s="218" t="s">
        <v>753</v>
      </c>
      <c r="B480" s="227" t="s">
        <v>752</v>
      </c>
      <c r="C480" s="225"/>
    </row>
    <row r="481" spans="1:3" s="226" customFormat="1" x14ac:dyDescent="0.3">
      <c r="A481" s="218" t="s">
        <v>751</v>
      </c>
      <c r="B481" s="227" t="s">
        <v>750</v>
      </c>
      <c r="C481" s="225"/>
    </row>
    <row r="482" spans="1:3" s="226" customFormat="1" x14ac:dyDescent="0.3">
      <c r="A482" s="218" t="s">
        <v>749</v>
      </c>
      <c r="B482" s="227" t="s">
        <v>748</v>
      </c>
      <c r="C482" s="225"/>
    </row>
    <row r="483" spans="1:3" s="226" customFormat="1" x14ac:dyDescent="0.3">
      <c r="A483" s="218" t="s">
        <v>1762</v>
      </c>
      <c r="B483" s="227" t="s">
        <v>1763</v>
      </c>
      <c r="C483" s="225"/>
    </row>
    <row r="484" spans="1:3" s="226" customFormat="1" x14ac:dyDescent="0.3">
      <c r="A484" s="218" t="s">
        <v>2044</v>
      </c>
      <c r="B484" s="227" t="s">
        <v>2045</v>
      </c>
      <c r="C484" s="225"/>
    </row>
    <row r="485" spans="1:3" s="226" customFormat="1" x14ac:dyDescent="0.3">
      <c r="A485" s="218" t="s">
        <v>747</v>
      </c>
      <c r="B485" s="227" t="s">
        <v>746</v>
      </c>
      <c r="C485" s="225"/>
    </row>
    <row r="486" spans="1:3" s="226" customFormat="1" x14ac:dyDescent="0.3">
      <c r="A486" s="218" t="s">
        <v>745</v>
      </c>
      <c r="B486" s="227" t="s">
        <v>744</v>
      </c>
      <c r="C486" s="225"/>
    </row>
    <row r="487" spans="1:3" s="226" customFormat="1" x14ac:dyDescent="0.3">
      <c r="A487" s="218" t="s">
        <v>743</v>
      </c>
      <c r="B487" s="227" t="s">
        <v>742</v>
      </c>
      <c r="C487" s="225"/>
    </row>
    <row r="488" spans="1:3" s="226" customFormat="1" x14ac:dyDescent="0.3">
      <c r="A488" s="218" t="s">
        <v>741</v>
      </c>
      <c r="B488" s="227" t="s">
        <v>740</v>
      </c>
      <c r="C488" s="225"/>
    </row>
    <row r="489" spans="1:3" s="226" customFormat="1" x14ac:dyDescent="0.3">
      <c r="A489" s="218" t="s">
        <v>739</v>
      </c>
      <c r="B489" s="227" t="s">
        <v>738</v>
      </c>
      <c r="C489" s="225"/>
    </row>
    <row r="490" spans="1:3" s="226" customFormat="1" x14ac:dyDescent="0.3">
      <c r="A490" s="218" t="s">
        <v>737</v>
      </c>
      <c r="B490" s="227" t="s">
        <v>736</v>
      </c>
      <c r="C490" s="225"/>
    </row>
    <row r="491" spans="1:3" s="226" customFormat="1" x14ac:dyDescent="0.3">
      <c r="A491" s="218" t="s">
        <v>735</v>
      </c>
      <c r="B491" s="227" t="s">
        <v>734</v>
      </c>
      <c r="C491" s="225"/>
    </row>
    <row r="492" spans="1:3" s="226" customFormat="1" x14ac:dyDescent="0.3">
      <c r="A492" s="218" t="s">
        <v>733</v>
      </c>
      <c r="B492" s="227" t="s">
        <v>732</v>
      </c>
      <c r="C492" s="225"/>
    </row>
    <row r="493" spans="1:3" s="226" customFormat="1" x14ac:dyDescent="0.3">
      <c r="A493" s="218" t="s">
        <v>731</v>
      </c>
      <c r="B493" s="227" t="s">
        <v>730</v>
      </c>
      <c r="C493" s="225"/>
    </row>
    <row r="494" spans="1:3" s="226" customFormat="1" x14ac:dyDescent="0.3">
      <c r="A494" s="218" t="s">
        <v>729</v>
      </c>
      <c r="B494" s="227" t="s">
        <v>728</v>
      </c>
      <c r="C494" s="225"/>
    </row>
    <row r="495" spans="1:3" s="226" customFormat="1" x14ac:dyDescent="0.3">
      <c r="A495" s="218" t="s">
        <v>727</v>
      </c>
      <c r="B495" s="227" t="s">
        <v>726</v>
      </c>
      <c r="C495" s="225"/>
    </row>
    <row r="496" spans="1:3" s="226" customFormat="1" x14ac:dyDescent="0.3">
      <c r="A496" s="218" t="s">
        <v>1735</v>
      </c>
      <c r="B496" s="227" t="s">
        <v>1736</v>
      </c>
      <c r="C496" s="225"/>
    </row>
    <row r="497" spans="1:3" s="226" customFormat="1" x14ac:dyDescent="0.3">
      <c r="A497" s="218" t="s">
        <v>1737</v>
      </c>
      <c r="B497" s="227" t="s">
        <v>1738</v>
      </c>
      <c r="C497" s="225"/>
    </row>
    <row r="498" spans="1:3" s="226" customFormat="1" x14ac:dyDescent="0.3">
      <c r="A498" s="218" t="s">
        <v>1542</v>
      </c>
      <c r="B498" s="227" t="s">
        <v>1543</v>
      </c>
      <c r="C498" s="225"/>
    </row>
    <row r="499" spans="1:3" s="226" customFormat="1" x14ac:dyDescent="0.3">
      <c r="A499" s="218" t="s">
        <v>725</v>
      </c>
      <c r="B499" s="227" t="s">
        <v>724</v>
      </c>
      <c r="C499" s="225"/>
    </row>
    <row r="500" spans="1:3" s="226" customFormat="1" x14ac:dyDescent="0.3">
      <c r="A500" s="218" t="s">
        <v>1872</v>
      </c>
      <c r="B500" s="227" t="s">
        <v>1873</v>
      </c>
      <c r="C500" s="225"/>
    </row>
    <row r="501" spans="1:3" s="226" customFormat="1" x14ac:dyDescent="0.3">
      <c r="A501" s="218" t="s">
        <v>723</v>
      </c>
      <c r="B501" s="227" t="s">
        <v>722</v>
      </c>
      <c r="C501" s="225"/>
    </row>
    <row r="502" spans="1:3" s="226" customFormat="1" x14ac:dyDescent="0.3">
      <c r="A502" s="218" t="s">
        <v>721</v>
      </c>
      <c r="B502" s="227" t="s">
        <v>720</v>
      </c>
      <c r="C502" s="225"/>
    </row>
    <row r="503" spans="1:3" s="226" customFormat="1" x14ac:dyDescent="0.3">
      <c r="A503" s="218" t="s">
        <v>719</v>
      </c>
      <c r="B503" s="227" t="s">
        <v>718</v>
      </c>
      <c r="C503" s="225"/>
    </row>
    <row r="504" spans="1:3" s="226" customFormat="1" x14ac:dyDescent="0.3">
      <c r="A504" s="218" t="s">
        <v>717</v>
      </c>
      <c r="B504" s="227" t="s">
        <v>716</v>
      </c>
      <c r="C504" s="225"/>
    </row>
    <row r="505" spans="1:3" s="226" customFormat="1" x14ac:dyDescent="0.3">
      <c r="A505" s="218" t="s">
        <v>715</v>
      </c>
      <c r="B505" s="227" t="s">
        <v>714</v>
      </c>
      <c r="C505" s="225"/>
    </row>
    <row r="506" spans="1:3" s="226" customFormat="1" x14ac:dyDescent="0.3">
      <c r="A506" s="218" t="s">
        <v>713</v>
      </c>
      <c r="B506" s="227" t="s">
        <v>712</v>
      </c>
      <c r="C506" s="225"/>
    </row>
    <row r="507" spans="1:3" s="226" customFormat="1" x14ac:dyDescent="0.3">
      <c r="A507" s="218" t="s">
        <v>711</v>
      </c>
      <c r="B507" s="227" t="s">
        <v>710</v>
      </c>
      <c r="C507" s="225"/>
    </row>
    <row r="508" spans="1:3" s="226" customFormat="1" x14ac:dyDescent="0.3">
      <c r="A508" s="218" t="s">
        <v>709</v>
      </c>
      <c r="B508" s="227" t="s">
        <v>708</v>
      </c>
      <c r="C508" s="225"/>
    </row>
    <row r="509" spans="1:3" s="226" customFormat="1" x14ac:dyDescent="0.3">
      <c r="A509" s="218" t="s">
        <v>707</v>
      </c>
      <c r="B509" s="227" t="s">
        <v>706</v>
      </c>
      <c r="C509" s="225"/>
    </row>
    <row r="510" spans="1:3" s="226" customFormat="1" x14ac:dyDescent="0.3">
      <c r="A510" s="218" t="s">
        <v>705</v>
      </c>
      <c r="B510" s="227" t="s">
        <v>704</v>
      </c>
      <c r="C510" s="225"/>
    </row>
    <row r="511" spans="1:3" s="226" customFormat="1" x14ac:dyDescent="0.3">
      <c r="A511" s="218" t="s">
        <v>703</v>
      </c>
      <c r="B511" s="227" t="s">
        <v>702</v>
      </c>
      <c r="C511" s="225"/>
    </row>
    <row r="512" spans="1:3" s="226" customFormat="1" x14ac:dyDescent="0.3">
      <c r="A512" s="218" t="s">
        <v>701</v>
      </c>
      <c r="B512" s="227" t="s">
        <v>700</v>
      </c>
      <c r="C512" s="225"/>
    </row>
    <row r="513" spans="1:3" s="226" customFormat="1" x14ac:dyDescent="0.3">
      <c r="A513" s="218" t="s">
        <v>699</v>
      </c>
      <c r="B513" s="227" t="s">
        <v>698</v>
      </c>
      <c r="C513" s="225"/>
    </row>
    <row r="514" spans="1:3" s="226" customFormat="1" x14ac:dyDescent="0.3">
      <c r="A514" s="218" t="s">
        <v>697</v>
      </c>
      <c r="B514" s="227" t="s">
        <v>696</v>
      </c>
      <c r="C514" s="225"/>
    </row>
    <row r="515" spans="1:3" s="226" customFormat="1" x14ac:dyDescent="0.3">
      <c r="A515" s="218" t="s">
        <v>695</v>
      </c>
      <c r="B515" s="227" t="s">
        <v>694</v>
      </c>
      <c r="C515" s="225"/>
    </row>
    <row r="516" spans="1:3" s="226" customFormat="1" x14ac:dyDescent="0.3">
      <c r="A516" s="218" t="s">
        <v>693</v>
      </c>
      <c r="B516" s="227" t="s">
        <v>692</v>
      </c>
      <c r="C516" s="225"/>
    </row>
    <row r="517" spans="1:3" s="226" customFormat="1" x14ac:dyDescent="0.3">
      <c r="A517" s="218" t="s">
        <v>691</v>
      </c>
      <c r="B517" s="227" t="s">
        <v>690</v>
      </c>
      <c r="C517" s="225"/>
    </row>
    <row r="518" spans="1:3" s="226" customFormat="1" x14ac:dyDescent="0.3">
      <c r="A518" s="218" t="s">
        <v>689</v>
      </c>
      <c r="B518" s="227" t="s">
        <v>688</v>
      </c>
      <c r="C518" s="225"/>
    </row>
    <row r="519" spans="1:3" s="226" customFormat="1" x14ac:dyDescent="0.3">
      <c r="A519" s="218" t="s">
        <v>687</v>
      </c>
      <c r="B519" s="227" t="s">
        <v>686</v>
      </c>
      <c r="C519" s="225"/>
    </row>
    <row r="520" spans="1:3" s="226" customFormat="1" x14ac:dyDescent="0.3">
      <c r="A520" s="218" t="s">
        <v>685</v>
      </c>
      <c r="B520" s="227" t="s">
        <v>684</v>
      </c>
      <c r="C520" s="225"/>
    </row>
    <row r="521" spans="1:3" s="226" customFormat="1" x14ac:dyDescent="0.3">
      <c r="A521" s="218" t="s">
        <v>683</v>
      </c>
      <c r="B521" s="227" t="s">
        <v>682</v>
      </c>
      <c r="C521" s="225"/>
    </row>
    <row r="522" spans="1:3" s="226" customFormat="1" x14ac:dyDescent="0.3">
      <c r="A522" s="218" t="s">
        <v>681</v>
      </c>
      <c r="B522" s="227" t="s">
        <v>680</v>
      </c>
      <c r="C522" s="225"/>
    </row>
    <row r="523" spans="1:3" s="226" customFormat="1" x14ac:dyDescent="0.3">
      <c r="A523" s="218" t="s">
        <v>679</v>
      </c>
      <c r="B523" s="227" t="s">
        <v>678</v>
      </c>
      <c r="C523" s="225"/>
    </row>
    <row r="524" spans="1:3" s="226" customFormat="1" x14ac:dyDescent="0.3">
      <c r="A524" s="218" t="s">
        <v>677</v>
      </c>
      <c r="B524" s="227" t="s">
        <v>676</v>
      </c>
      <c r="C524" s="225"/>
    </row>
    <row r="525" spans="1:3" s="226" customFormat="1" x14ac:dyDescent="0.3">
      <c r="A525" s="218" t="s">
        <v>675</v>
      </c>
      <c r="B525" s="227" t="s">
        <v>674</v>
      </c>
      <c r="C525" s="225"/>
    </row>
    <row r="526" spans="1:3" s="226" customFormat="1" x14ac:dyDescent="0.3">
      <c r="A526" s="218" t="s">
        <v>673</v>
      </c>
      <c r="B526" s="227" t="s">
        <v>672</v>
      </c>
      <c r="C526" s="225"/>
    </row>
    <row r="527" spans="1:3" s="226" customFormat="1" x14ac:dyDescent="0.3">
      <c r="A527" s="218" t="s">
        <v>671</v>
      </c>
      <c r="B527" s="227" t="s">
        <v>670</v>
      </c>
      <c r="C527" s="225"/>
    </row>
    <row r="528" spans="1:3" s="226" customFormat="1" x14ac:dyDescent="0.3">
      <c r="A528" s="218" t="s">
        <v>669</v>
      </c>
      <c r="B528" s="227" t="s">
        <v>668</v>
      </c>
      <c r="C528" s="225"/>
    </row>
    <row r="529" spans="1:3" s="226" customFormat="1" x14ac:dyDescent="0.3">
      <c r="A529" s="218" t="s">
        <v>667</v>
      </c>
      <c r="B529" s="227" t="s">
        <v>666</v>
      </c>
      <c r="C529" s="225"/>
    </row>
    <row r="530" spans="1:3" s="226" customFormat="1" x14ac:dyDescent="0.3">
      <c r="A530" s="218" t="s">
        <v>665</v>
      </c>
      <c r="B530" s="227" t="s">
        <v>664</v>
      </c>
      <c r="C530" s="225"/>
    </row>
    <row r="531" spans="1:3" s="226" customFormat="1" x14ac:dyDescent="0.3">
      <c r="A531" s="218" t="s">
        <v>2074</v>
      </c>
      <c r="B531" s="227" t="s">
        <v>2075</v>
      </c>
      <c r="C531" s="225"/>
    </row>
    <row r="532" spans="1:3" s="226" customFormat="1" x14ac:dyDescent="0.3">
      <c r="A532" s="218" t="s">
        <v>663</v>
      </c>
      <c r="B532" s="227" t="s">
        <v>662</v>
      </c>
      <c r="C532" s="225"/>
    </row>
    <row r="533" spans="1:3" s="226" customFormat="1" x14ac:dyDescent="0.3">
      <c r="A533" s="218" t="s">
        <v>661</v>
      </c>
      <c r="B533" s="227" t="s">
        <v>660</v>
      </c>
      <c r="C533" s="225"/>
    </row>
    <row r="534" spans="1:3" s="226" customFormat="1" x14ac:dyDescent="0.3">
      <c r="A534" s="218" t="s">
        <v>659</v>
      </c>
      <c r="B534" s="227" t="s">
        <v>658</v>
      </c>
      <c r="C534" s="225"/>
    </row>
    <row r="535" spans="1:3" s="226" customFormat="1" x14ac:dyDescent="0.3">
      <c r="A535" s="218" t="s">
        <v>657</v>
      </c>
      <c r="B535" s="227" t="s">
        <v>656</v>
      </c>
      <c r="C535" s="225"/>
    </row>
    <row r="536" spans="1:3" s="226" customFormat="1" x14ac:dyDescent="0.3">
      <c r="A536" s="218" t="s">
        <v>655</v>
      </c>
      <c r="B536" s="227" t="s">
        <v>654</v>
      </c>
      <c r="C536" s="225"/>
    </row>
    <row r="537" spans="1:3" s="226" customFormat="1" x14ac:dyDescent="0.3">
      <c r="A537" s="218" t="s">
        <v>653</v>
      </c>
      <c r="B537" s="227" t="s">
        <v>652</v>
      </c>
      <c r="C537" s="225"/>
    </row>
    <row r="538" spans="1:3" s="226" customFormat="1" x14ac:dyDescent="0.3">
      <c r="A538" s="218" t="s">
        <v>651</v>
      </c>
      <c r="B538" s="227" t="s">
        <v>650</v>
      </c>
      <c r="C538" s="225"/>
    </row>
    <row r="539" spans="1:3" s="226" customFormat="1" x14ac:dyDescent="0.3">
      <c r="A539" s="218" t="s">
        <v>649</v>
      </c>
      <c r="B539" s="227" t="s">
        <v>648</v>
      </c>
      <c r="C539" s="225"/>
    </row>
    <row r="540" spans="1:3" s="226" customFormat="1" x14ac:dyDescent="0.3">
      <c r="A540" s="218" t="s">
        <v>647</v>
      </c>
      <c r="B540" s="227" t="s">
        <v>646</v>
      </c>
      <c r="C540" s="225"/>
    </row>
    <row r="541" spans="1:3" s="226" customFormat="1" x14ac:dyDescent="0.3">
      <c r="A541" s="218" t="s">
        <v>645</v>
      </c>
      <c r="B541" s="227" t="s">
        <v>644</v>
      </c>
      <c r="C541" s="225"/>
    </row>
    <row r="542" spans="1:3" s="226" customFormat="1" x14ac:dyDescent="0.3">
      <c r="A542" s="218" t="s">
        <v>643</v>
      </c>
      <c r="B542" s="227" t="s">
        <v>642</v>
      </c>
      <c r="C542" s="225"/>
    </row>
    <row r="543" spans="1:3" s="226" customFormat="1" x14ac:dyDescent="0.3">
      <c r="A543" s="218" t="s">
        <v>641</v>
      </c>
      <c r="B543" s="227" t="s">
        <v>640</v>
      </c>
      <c r="C543" s="225"/>
    </row>
    <row r="544" spans="1:3" s="226" customFormat="1" x14ac:dyDescent="0.3">
      <c r="A544" s="218" t="s">
        <v>639</v>
      </c>
      <c r="B544" s="227" t="s">
        <v>638</v>
      </c>
      <c r="C544" s="225"/>
    </row>
    <row r="545" spans="1:3" s="226" customFormat="1" x14ac:dyDescent="0.3">
      <c r="A545" s="218" t="s">
        <v>637</v>
      </c>
      <c r="B545" s="227" t="s">
        <v>636</v>
      </c>
      <c r="C545" s="225"/>
    </row>
    <row r="546" spans="1:3" s="226" customFormat="1" x14ac:dyDescent="0.3">
      <c r="A546" s="218" t="s">
        <v>635</v>
      </c>
      <c r="B546" s="227" t="s">
        <v>634</v>
      </c>
      <c r="C546" s="225"/>
    </row>
    <row r="547" spans="1:3" s="226" customFormat="1" x14ac:dyDescent="0.3">
      <c r="A547" s="218" t="s">
        <v>633</v>
      </c>
      <c r="B547" s="227" t="s">
        <v>632</v>
      </c>
      <c r="C547" s="225"/>
    </row>
    <row r="548" spans="1:3" s="226" customFormat="1" x14ac:dyDescent="0.3">
      <c r="A548" s="218" t="s">
        <v>631</v>
      </c>
      <c r="B548" s="227" t="s">
        <v>630</v>
      </c>
      <c r="C548" s="225"/>
    </row>
    <row r="549" spans="1:3" s="226" customFormat="1" x14ac:dyDescent="0.3">
      <c r="A549" s="218" t="s">
        <v>629</v>
      </c>
      <c r="B549" s="227" t="s">
        <v>628</v>
      </c>
      <c r="C549" s="225"/>
    </row>
    <row r="550" spans="1:3" s="226" customFormat="1" x14ac:dyDescent="0.3">
      <c r="A550" s="218" t="s">
        <v>627</v>
      </c>
      <c r="B550" s="227" t="s">
        <v>626</v>
      </c>
      <c r="C550" s="225"/>
    </row>
    <row r="551" spans="1:3" s="226" customFormat="1" x14ac:dyDescent="0.3">
      <c r="A551" s="218" t="s">
        <v>625</v>
      </c>
      <c r="B551" s="227" t="s">
        <v>624</v>
      </c>
      <c r="C551" s="225"/>
    </row>
    <row r="552" spans="1:3" s="226" customFormat="1" x14ac:dyDescent="0.3">
      <c r="A552" s="218" t="s">
        <v>623</v>
      </c>
      <c r="B552" s="227" t="s">
        <v>622</v>
      </c>
      <c r="C552" s="225"/>
    </row>
    <row r="553" spans="1:3" s="226" customFormat="1" x14ac:dyDescent="0.3">
      <c r="A553" s="218" t="s">
        <v>621</v>
      </c>
      <c r="B553" s="227" t="s">
        <v>620</v>
      </c>
      <c r="C553" s="225"/>
    </row>
    <row r="554" spans="1:3" s="226" customFormat="1" x14ac:dyDescent="0.3">
      <c r="A554" s="218" t="s">
        <v>619</v>
      </c>
      <c r="B554" s="227" t="s">
        <v>618</v>
      </c>
      <c r="C554" s="225"/>
    </row>
    <row r="555" spans="1:3" s="226" customFormat="1" x14ac:dyDescent="0.3">
      <c r="A555" s="218" t="s">
        <v>617</v>
      </c>
      <c r="B555" s="227" t="s">
        <v>616</v>
      </c>
      <c r="C555" s="225"/>
    </row>
    <row r="556" spans="1:3" s="226" customFormat="1" x14ac:dyDescent="0.3">
      <c r="A556" s="218" t="s">
        <v>615</v>
      </c>
      <c r="B556" s="227" t="s">
        <v>614</v>
      </c>
      <c r="C556" s="225"/>
    </row>
    <row r="557" spans="1:3" s="226" customFormat="1" x14ac:dyDescent="0.3">
      <c r="A557" s="218" t="s">
        <v>2129</v>
      </c>
      <c r="B557" s="227" t="s">
        <v>2130</v>
      </c>
      <c r="C557" s="225"/>
    </row>
    <row r="558" spans="1:3" s="226" customFormat="1" x14ac:dyDescent="0.3">
      <c r="A558" s="218" t="s">
        <v>613</v>
      </c>
      <c r="B558" s="227" t="s">
        <v>612</v>
      </c>
      <c r="C558" s="225"/>
    </row>
    <row r="559" spans="1:3" s="226" customFormat="1" x14ac:dyDescent="0.3">
      <c r="A559" s="218" t="s">
        <v>611</v>
      </c>
      <c r="B559" s="227" t="s">
        <v>610</v>
      </c>
      <c r="C559" s="225"/>
    </row>
    <row r="560" spans="1:3" s="226" customFormat="1" x14ac:dyDescent="0.3">
      <c r="A560" s="218" t="s">
        <v>609</v>
      </c>
      <c r="B560" s="227" t="s">
        <v>608</v>
      </c>
      <c r="C560" s="225"/>
    </row>
    <row r="561" spans="1:3" s="226" customFormat="1" x14ac:dyDescent="0.3">
      <c r="A561" s="218" t="s">
        <v>607</v>
      </c>
      <c r="B561" s="227" t="s">
        <v>606</v>
      </c>
      <c r="C561" s="225"/>
    </row>
    <row r="562" spans="1:3" s="226" customFormat="1" x14ac:dyDescent="0.3">
      <c r="A562" s="218" t="s">
        <v>605</v>
      </c>
      <c r="B562" s="227" t="s">
        <v>604</v>
      </c>
      <c r="C562" s="225"/>
    </row>
    <row r="563" spans="1:3" s="226" customFormat="1" x14ac:dyDescent="0.3">
      <c r="A563" s="218" t="s">
        <v>603</v>
      </c>
      <c r="B563" s="227" t="s">
        <v>602</v>
      </c>
      <c r="C563" s="225"/>
    </row>
    <row r="564" spans="1:3" s="226" customFormat="1" x14ac:dyDescent="0.3">
      <c r="A564" s="218" t="s">
        <v>601</v>
      </c>
      <c r="B564" s="227" t="s">
        <v>600</v>
      </c>
      <c r="C564" s="225"/>
    </row>
    <row r="565" spans="1:3" s="226" customFormat="1" x14ac:dyDescent="0.3">
      <c r="A565" s="218" t="s">
        <v>599</v>
      </c>
      <c r="B565" s="227" t="s">
        <v>598</v>
      </c>
      <c r="C565" s="225"/>
    </row>
    <row r="566" spans="1:3" s="226" customFormat="1" x14ac:dyDescent="0.3">
      <c r="A566" s="218" t="s">
        <v>597</v>
      </c>
      <c r="B566" s="227" t="s">
        <v>596</v>
      </c>
      <c r="C566" s="225"/>
    </row>
    <row r="567" spans="1:3" s="226" customFormat="1" x14ac:dyDescent="0.3">
      <c r="A567" s="218" t="s">
        <v>595</v>
      </c>
      <c r="B567" s="227" t="s">
        <v>594</v>
      </c>
      <c r="C567" s="225"/>
    </row>
    <row r="568" spans="1:3" s="226" customFormat="1" x14ac:dyDescent="0.3">
      <c r="A568" s="218" t="s">
        <v>593</v>
      </c>
      <c r="B568" s="227" t="s">
        <v>592</v>
      </c>
      <c r="C568" s="225"/>
    </row>
    <row r="569" spans="1:3" s="226" customFormat="1" x14ac:dyDescent="0.3">
      <c r="A569" s="218" t="s">
        <v>591</v>
      </c>
      <c r="B569" s="227" t="s">
        <v>590</v>
      </c>
      <c r="C569" s="225"/>
    </row>
    <row r="570" spans="1:3" s="226" customFormat="1" x14ac:dyDescent="0.3">
      <c r="A570" s="218" t="s">
        <v>1903</v>
      </c>
      <c r="B570" s="227" t="s">
        <v>1904</v>
      </c>
      <c r="C570" s="225"/>
    </row>
    <row r="571" spans="1:3" s="226" customFormat="1" x14ac:dyDescent="0.3">
      <c r="A571" s="218" t="s">
        <v>1901</v>
      </c>
      <c r="B571" s="227" t="s">
        <v>1902</v>
      </c>
      <c r="C571" s="225"/>
    </row>
    <row r="572" spans="1:3" s="226" customFormat="1" x14ac:dyDescent="0.3">
      <c r="A572" s="218" t="s">
        <v>1907</v>
      </c>
      <c r="B572" s="227" t="s">
        <v>1908</v>
      </c>
      <c r="C572" s="225"/>
    </row>
    <row r="573" spans="1:3" s="226" customFormat="1" x14ac:dyDescent="0.3">
      <c r="A573" s="218" t="s">
        <v>1907</v>
      </c>
      <c r="B573" s="227" t="s">
        <v>1914</v>
      </c>
      <c r="C573" s="225"/>
    </row>
    <row r="574" spans="1:3" s="226" customFormat="1" x14ac:dyDescent="0.3">
      <c r="A574" s="218" t="s">
        <v>1905</v>
      </c>
      <c r="B574" s="227" t="s">
        <v>1906</v>
      </c>
      <c r="C574" s="225"/>
    </row>
    <row r="575" spans="1:3" s="226" customFormat="1" x14ac:dyDescent="0.3">
      <c r="A575" s="218" t="s">
        <v>1905</v>
      </c>
      <c r="B575" s="227" t="s">
        <v>1913</v>
      </c>
      <c r="C575" s="225"/>
    </row>
    <row r="576" spans="1:3" s="226" customFormat="1" x14ac:dyDescent="0.3">
      <c r="A576" s="218" t="s">
        <v>589</v>
      </c>
      <c r="B576" s="227" t="s">
        <v>588</v>
      </c>
      <c r="C576" s="225"/>
    </row>
    <row r="577" spans="1:3" s="226" customFormat="1" x14ac:dyDescent="0.3">
      <c r="A577" s="218" t="s">
        <v>587</v>
      </c>
      <c r="B577" s="227" t="s">
        <v>586</v>
      </c>
      <c r="C577" s="225"/>
    </row>
    <row r="578" spans="1:3" s="226" customFormat="1" x14ac:dyDescent="0.3">
      <c r="A578" s="218" t="s">
        <v>585</v>
      </c>
      <c r="B578" s="227" t="s">
        <v>584</v>
      </c>
      <c r="C578" s="225"/>
    </row>
    <row r="579" spans="1:3" s="226" customFormat="1" x14ac:dyDescent="0.3">
      <c r="A579" s="218" t="s">
        <v>1560</v>
      </c>
      <c r="B579" s="227" t="s">
        <v>1580</v>
      </c>
      <c r="C579" s="225"/>
    </row>
    <row r="580" spans="1:3" s="226" customFormat="1" x14ac:dyDescent="0.3">
      <c r="A580" s="218" t="s">
        <v>1561</v>
      </c>
      <c r="B580" s="227" t="s">
        <v>1581</v>
      </c>
      <c r="C580" s="225"/>
    </row>
    <row r="581" spans="1:3" s="226" customFormat="1" x14ac:dyDescent="0.3">
      <c r="A581" s="218" t="s">
        <v>583</v>
      </c>
      <c r="B581" s="227" t="s">
        <v>582</v>
      </c>
      <c r="C581" s="225"/>
    </row>
    <row r="582" spans="1:3" s="226" customFormat="1" x14ac:dyDescent="0.3">
      <c r="A582" s="218" t="s">
        <v>581</v>
      </c>
      <c r="B582" s="227" t="s">
        <v>580</v>
      </c>
      <c r="C582" s="225"/>
    </row>
    <row r="583" spans="1:3" s="226" customFormat="1" x14ac:dyDescent="0.3">
      <c r="A583" s="218" t="s">
        <v>579</v>
      </c>
      <c r="B583" s="227" t="s">
        <v>578</v>
      </c>
      <c r="C583" s="225"/>
    </row>
    <row r="584" spans="1:3" s="226" customFormat="1" x14ac:dyDescent="0.3">
      <c r="A584" s="218" t="s">
        <v>1780</v>
      </c>
      <c r="B584" s="227" t="s">
        <v>1781</v>
      </c>
      <c r="C584" s="225"/>
    </row>
    <row r="585" spans="1:3" s="226" customFormat="1" x14ac:dyDescent="0.3">
      <c r="A585" s="218" t="s">
        <v>577</v>
      </c>
      <c r="B585" s="227" t="s">
        <v>576</v>
      </c>
      <c r="C585" s="225"/>
    </row>
    <row r="586" spans="1:3" s="226" customFormat="1" x14ac:dyDescent="0.3">
      <c r="A586" s="218" t="s">
        <v>575</v>
      </c>
      <c r="B586" s="227" t="s">
        <v>574</v>
      </c>
      <c r="C586" s="225"/>
    </row>
    <row r="587" spans="1:3" s="226" customFormat="1" x14ac:dyDescent="0.3">
      <c r="A587" s="218" t="s">
        <v>573</v>
      </c>
      <c r="B587" s="227" t="s">
        <v>572</v>
      </c>
      <c r="C587" s="225"/>
    </row>
    <row r="588" spans="1:3" s="226" customFormat="1" x14ac:dyDescent="0.3">
      <c r="A588" s="218" t="s">
        <v>571</v>
      </c>
      <c r="B588" s="227" t="s">
        <v>570</v>
      </c>
      <c r="C588" s="225"/>
    </row>
    <row r="589" spans="1:3" s="226" customFormat="1" x14ac:dyDescent="0.3">
      <c r="A589" s="218" t="s">
        <v>569</v>
      </c>
      <c r="B589" s="227" t="s">
        <v>568</v>
      </c>
      <c r="C589" s="225"/>
    </row>
    <row r="590" spans="1:3" s="226" customFormat="1" x14ac:dyDescent="0.3">
      <c r="A590" s="218" t="s">
        <v>567</v>
      </c>
      <c r="B590" s="227" t="s">
        <v>566</v>
      </c>
      <c r="C590" s="225"/>
    </row>
    <row r="591" spans="1:3" s="226" customFormat="1" x14ac:dyDescent="0.3">
      <c r="A591" s="218" t="s">
        <v>565</v>
      </c>
      <c r="B591" s="227" t="s">
        <v>564</v>
      </c>
      <c r="C591" s="225"/>
    </row>
    <row r="592" spans="1:3" s="226" customFormat="1" x14ac:dyDescent="0.3">
      <c r="A592" s="218" t="s">
        <v>563</v>
      </c>
      <c r="B592" s="227" t="s">
        <v>562</v>
      </c>
      <c r="C592" s="225"/>
    </row>
    <row r="593" spans="1:3" s="226" customFormat="1" x14ac:dyDescent="0.3">
      <c r="A593" s="218" t="s">
        <v>561</v>
      </c>
      <c r="B593" s="227" t="s">
        <v>560</v>
      </c>
      <c r="C593" s="225"/>
    </row>
    <row r="594" spans="1:3" s="226" customFormat="1" x14ac:dyDescent="0.3">
      <c r="A594" s="218" t="s">
        <v>559</v>
      </c>
      <c r="B594" s="227" t="s">
        <v>558</v>
      </c>
      <c r="C594" s="225"/>
    </row>
    <row r="595" spans="1:3" s="226" customFormat="1" x14ac:dyDescent="0.3">
      <c r="A595" s="218" t="s">
        <v>557</v>
      </c>
      <c r="B595" s="227" t="s">
        <v>556</v>
      </c>
      <c r="C595" s="225"/>
    </row>
    <row r="596" spans="1:3" s="226" customFormat="1" x14ac:dyDescent="0.3">
      <c r="A596" s="218" t="s">
        <v>555</v>
      </c>
      <c r="B596" s="227" t="s">
        <v>554</v>
      </c>
      <c r="C596" s="225"/>
    </row>
    <row r="597" spans="1:3" s="226" customFormat="1" x14ac:dyDescent="0.3">
      <c r="A597" s="218" t="s">
        <v>553</v>
      </c>
      <c r="B597" s="227" t="s">
        <v>552</v>
      </c>
      <c r="C597" s="225"/>
    </row>
    <row r="598" spans="1:3" s="226" customFormat="1" x14ac:dyDescent="0.3">
      <c r="A598" s="218" t="s">
        <v>551</v>
      </c>
      <c r="B598" s="227" t="s">
        <v>550</v>
      </c>
      <c r="C598" s="225"/>
    </row>
    <row r="599" spans="1:3" s="226" customFormat="1" x14ac:dyDescent="0.3">
      <c r="A599" s="218" t="s">
        <v>549</v>
      </c>
      <c r="B599" s="227" t="s">
        <v>548</v>
      </c>
      <c r="C599" s="225"/>
    </row>
    <row r="600" spans="1:3" s="226" customFormat="1" x14ac:dyDescent="0.3">
      <c r="A600" s="218" t="s">
        <v>547</v>
      </c>
      <c r="B600" s="227" t="s">
        <v>546</v>
      </c>
      <c r="C600" s="225"/>
    </row>
    <row r="601" spans="1:3" s="226" customFormat="1" x14ac:dyDescent="0.3">
      <c r="A601" s="218" t="s">
        <v>545</v>
      </c>
      <c r="B601" s="227" t="s">
        <v>544</v>
      </c>
      <c r="C601" s="225"/>
    </row>
    <row r="602" spans="1:3" s="226" customFormat="1" x14ac:dyDescent="0.3">
      <c r="A602" s="218" t="s">
        <v>543</v>
      </c>
      <c r="B602" s="227" t="s">
        <v>542</v>
      </c>
      <c r="C602" s="225"/>
    </row>
    <row r="603" spans="1:3" s="226" customFormat="1" x14ac:dyDescent="0.3">
      <c r="A603" s="218" t="s">
        <v>1704</v>
      </c>
      <c r="B603" s="227" t="s">
        <v>1705</v>
      </c>
      <c r="C603" s="225"/>
    </row>
    <row r="604" spans="1:3" s="226" customFormat="1" x14ac:dyDescent="0.3">
      <c r="A604" s="218" t="s">
        <v>2112</v>
      </c>
      <c r="B604" s="227" t="s">
        <v>2113</v>
      </c>
      <c r="C604" s="225"/>
    </row>
    <row r="605" spans="1:3" s="226" customFormat="1" x14ac:dyDescent="0.3">
      <c r="A605" s="218" t="s">
        <v>541</v>
      </c>
      <c r="B605" s="227" t="s">
        <v>540</v>
      </c>
      <c r="C605" s="225"/>
    </row>
    <row r="606" spans="1:3" s="226" customFormat="1" x14ac:dyDescent="0.3">
      <c r="A606" s="218" t="s">
        <v>539</v>
      </c>
      <c r="B606" s="227" t="s">
        <v>538</v>
      </c>
      <c r="C606" s="225"/>
    </row>
    <row r="607" spans="1:3" s="226" customFormat="1" x14ac:dyDescent="0.3">
      <c r="A607" s="218" t="s">
        <v>1562</v>
      </c>
      <c r="B607" s="227" t="s">
        <v>1582</v>
      </c>
      <c r="C607" s="225"/>
    </row>
    <row r="608" spans="1:3" s="226" customFormat="1" x14ac:dyDescent="0.3">
      <c r="A608" s="218" t="s">
        <v>1563</v>
      </c>
      <c r="B608" s="227" t="s">
        <v>1583</v>
      </c>
      <c r="C608" s="225"/>
    </row>
    <row r="609" spans="1:3" s="226" customFormat="1" x14ac:dyDescent="0.3">
      <c r="A609" s="218" t="s">
        <v>537</v>
      </c>
      <c r="B609" s="227" t="s">
        <v>536</v>
      </c>
      <c r="C609" s="225"/>
    </row>
    <row r="610" spans="1:3" s="226" customFormat="1" x14ac:dyDescent="0.3">
      <c r="A610" s="218" t="s">
        <v>535</v>
      </c>
      <c r="B610" s="227" t="s">
        <v>534</v>
      </c>
      <c r="C610" s="225"/>
    </row>
    <row r="611" spans="1:3" s="226" customFormat="1" x14ac:dyDescent="0.3">
      <c r="A611" s="218" t="s">
        <v>533</v>
      </c>
      <c r="B611" s="227" t="s">
        <v>532</v>
      </c>
      <c r="C611" s="225"/>
    </row>
    <row r="612" spans="1:3" s="226" customFormat="1" x14ac:dyDescent="0.3">
      <c r="A612" s="218" t="s">
        <v>531</v>
      </c>
      <c r="B612" s="227" t="s">
        <v>530</v>
      </c>
      <c r="C612" s="225"/>
    </row>
    <row r="613" spans="1:3" s="226" customFormat="1" x14ac:dyDescent="0.3">
      <c r="A613" s="218" t="s">
        <v>529</v>
      </c>
      <c r="B613" s="227" t="s">
        <v>528</v>
      </c>
      <c r="C613" s="225"/>
    </row>
    <row r="614" spans="1:3" s="226" customFormat="1" x14ac:dyDescent="0.3">
      <c r="A614" s="218" t="s">
        <v>527</v>
      </c>
      <c r="B614" s="227" t="s">
        <v>526</v>
      </c>
      <c r="C614" s="225"/>
    </row>
    <row r="615" spans="1:3" s="226" customFormat="1" x14ac:dyDescent="0.3">
      <c r="A615" s="218" t="s">
        <v>525</v>
      </c>
      <c r="B615" s="227" t="s">
        <v>524</v>
      </c>
      <c r="C615" s="225"/>
    </row>
    <row r="616" spans="1:3" s="226" customFormat="1" x14ac:dyDescent="0.3">
      <c r="A616" s="218" t="s">
        <v>523</v>
      </c>
      <c r="B616" s="227" t="s">
        <v>522</v>
      </c>
      <c r="C616" s="225"/>
    </row>
    <row r="617" spans="1:3" s="226" customFormat="1" x14ac:dyDescent="0.3">
      <c r="A617" s="218" t="s">
        <v>521</v>
      </c>
      <c r="B617" s="227" t="s">
        <v>520</v>
      </c>
      <c r="C617" s="225"/>
    </row>
    <row r="618" spans="1:3" s="226" customFormat="1" x14ac:dyDescent="0.3">
      <c r="A618" s="218" t="s">
        <v>519</v>
      </c>
      <c r="B618" s="227" t="s">
        <v>518</v>
      </c>
      <c r="C618" s="225"/>
    </row>
    <row r="619" spans="1:3" s="226" customFormat="1" x14ac:dyDescent="0.3">
      <c r="A619" s="218" t="s">
        <v>517</v>
      </c>
      <c r="B619" s="227" t="s">
        <v>516</v>
      </c>
      <c r="C619" s="225"/>
    </row>
    <row r="620" spans="1:3" s="226" customFormat="1" x14ac:dyDescent="0.3">
      <c r="A620" s="218" t="s">
        <v>515</v>
      </c>
      <c r="B620" s="227" t="s">
        <v>514</v>
      </c>
      <c r="C620" s="225"/>
    </row>
    <row r="621" spans="1:3" s="226" customFormat="1" x14ac:dyDescent="0.3">
      <c r="A621" s="218" t="s">
        <v>513</v>
      </c>
      <c r="B621" s="227" t="s">
        <v>512</v>
      </c>
      <c r="C621" s="225"/>
    </row>
    <row r="622" spans="1:3" s="226" customFormat="1" x14ac:dyDescent="0.3">
      <c r="A622" s="218" t="s">
        <v>511</v>
      </c>
      <c r="B622" s="227" t="s">
        <v>510</v>
      </c>
      <c r="C622" s="225"/>
    </row>
    <row r="623" spans="1:3" s="226" customFormat="1" x14ac:dyDescent="0.3">
      <c r="A623" s="218" t="s">
        <v>509</v>
      </c>
      <c r="B623" s="227" t="s">
        <v>508</v>
      </c>
      <c r="C623" s="225"/>
    </row>
    <row r="624" spans="1:3" s="226" customFormat="1" x14ac:dyDescent="0.3">
      <c r="A624" s="218" t="s">
        <v>507</v>
      </c>
      <c r="B624" s="227" t="s">
        <v>506</v>
      </c>
      <c r="C624" s="225"/>
    </row>
    <row r="625" spans="1:3" s="226" customFormat="1" x14ac:dyDescent="0.3">
      <c r="A625" s="218" t="s">
        <v>505</v>
      </c>
      <c r="B625" s="227" t="s">
        <v>504</v>
      </c>
      <c r="C625" s="225"/>
    </row>
    <row r="626" spans="1:3" s="226" customFormat="1" x14ac:dyDescent="0.3">
      <c r="A626" s="218" t="s">
        <v>503</v>
      </c>
      <c r="B626" s="227" t="s">
        <v>502</v>
      </c>
      <c r="C626" s="225"/>
    </row>
    <row r="627" spans="1:3" s="226" customFormat="1" x14ac:dyDescent="0.3">
      <c r="A627" s="218" t="s">
        <v>501</v>
      </c>
      <c r="B627" s="227" t="s">
        <v>500</v>
      </c>
      <c r="C627" s="225"/>
    </row>
    <row r="628" spans="1:3" s="226" customFormat="1" x14ac:dyDescent="0.3">
      <c r="A628" s="218" t="s">
        <v>499</v>
      </c>
      <c r="B628" s="227" t="s">
        <v>498</v>
      </c>
      <c r="C628" s="225"/>
    </row>
    <row r="629" spans="1:3" s="226" customFormat="1" x14ac:dyDescent="0.3">
      <c r="A629" s="218" t="s">
        <v>497</v>
      </c>
      <c r="B629" s="227" t="s">
        <v>496</v>
      </c>
      <c r="C629" s="225"/>
    </row>
    <row r="630" spans="1:3" s="226" customFormat="1" x14ac:dyDescent="0.3">
      <c r="A630" s="218" t="s">
        <v>495</v>
      </c>
      <c r="B630" s="227" t="s">
        <v>494</v>
      </c>
      <c r="C630" s="225"/>
    </row>
    <row r="631" spans="1:3" s="226" customFormat="1" x14ac:dyDescent="0.3">
      <c r="A631" s="218" t="s">
        <v>493</v>
      </c>
      <c r="B631" s="227" t="s">
        <v>492</v>
      </c>
      <c r="C631" s="225"/>
    </row>
    <row r="632" spans="1:3" s="226" customFormat="1" x14ac:dyDescent="0.3">
      <c r="A632" s="218" t="s">
        <v>491</v>
      </c>
      <c r="B632" s="227" t="s">
        <v>490</v>
      </c>
      <c r="C632" s="225"/>
    </row>
    <row r="633" spans="1:3" s="226" customFormat="1" x14ac:dyDescent="0.3">
      <c r="A633" s="218" t="s">
        <v>489</v>
      </c>
      <c r="B633" s="227" t="s">
        <v>488</v>
      </c>
      <c r="C633" s="225"/>
    </row>
    <row r="634" spans="1:3" s="226" customFormat="1" x14ac:dyDescent="0.3">
      <c r="A634" s="218" t="s">
        <v>487</v>
      </c>
      <c r="B634" s="227" t="s">
        <v>486</v>
      </c>
      <c r="C634" s="225"/>
    </row>
    <row r="635" spans="1:3" s="226" customFormat="1" x14ac:dyDescent="0.3">
      <c r="A635" s="218" t="s">
        <v>485</v>
      </c>
      <c r="B635" s="227" t="s">
        <v>484</v>
      </c>
      <c r="C635" s="225"/>
    </row>
    <row r="636" spans="1:3" s="226" customFormat="1" x14ac:dyDescent="0.3">
      <c r="A636" s="218" t="s">
        <v>1911</v>
      </c>
      <c r="B636" s="227" t="s">
        <v>1912</v>
      </c>
      <c r="C636" s="225"/>
    </row>
    <row r="637" spans="1:3" s="226" customFormat="1" x14ac:dyDescent="0.3">
      <c r="A637" s="218" t="s">
        <v>483</v>
      </c>
      <c r="B637" s="227" t="s">
        <v>482</v>
      </c>
      <c r="C637" s="225"/>
    </row>
    <row r="638" spans="1:3" s="226" customFormat="1" x14ac:dyDescent="0.3">
      <c r="A638" s="218" t="s">
        <v>481</v>
      </c>
      <c r="B638" s="227" t="s">
        <v>480</v>
      </c>
      <c r="C638" s="225"/>
    </row>
    <row r="639" spans="1:3" s="226" customFormat="1" x14ac:dyDescent="0.3">
      <c r="A639" s="218" t="s">
        <v>479</v>
      </c>
      <c r="B639" s="227" t="s">
        <v>478</v>
      </c>
      <c r="C639" s="225"/>
    </row>
    <row r="640" spans="1:3" s="226" customFormat="1" x14ac:dyDescent="0.3">
      <c r="A640" s="218" t="s">
        <v>477</v>
      </c>
      <c r="B640" s="227" t="s">
        <v>476</v>
      </c>
      <c r="C640" s="225"/>
    </row>
    <row r="641" spans="1:3" s="226" customFormat="1" x14ac:dyDescent="0.3">
      <c r="A641" s="218" t="s">
        <v>475</v>
      </c>
      <c r="B641" s="227" t="s">
        <v>474</v>
      </c>
      <c r="C641" s="225"/>
    </row>
    <row r="642" spans="1:3" s="226" customFormat="1" x14ac:dyDescent="0.3">
      <c r="A642" s="218" t="s">
        <v>2076</v>
      </c>
      <c r="B642" s="227" t="s">
        <v>2077</v>
      </c>
      <c r="C642" s="225"/>
    </row>
    <row r="643" spans="1:3" s="226" customFormat="1" x14ac:dyDescent="0.3">
      <c r="A643" s="218" t="s">
        <v>473</v>
      </c>
      <c r="B643" s="227" t="s">
        <v>472</v>
      </c>
      <c r="C643" s="225"/>
    </row>
    <row r="644" spans="1:3" s="226" customFormat="1" x14ac:dyDescent="0.3">
      <c r="A644" s="218" t="s">
        <v>471</v>
      </c>
      <c r="B644" s="227" t="s">
        <v>470</v>
      </c>
      <c r="C644" s="225"/>
    </row>
    <row r="645" spans="1:3" s="226" customFormat="1" x14ac:dyDescent="0.3">
      <c r="A645" s="218" t="s">
        <v>469</v>
      </c>
      <c r="B645" s="227" t="s">
        <v>468</v>
      </c>
      <c r="C645" s="225"/>
    </row>
    <row r="646" spans="1:3" s="226" customFormat="1" x14ac:dyDescent="0.3">
      <c r="A646" s="218" t="s">
        <v>467</v>
      </c>
      <c r="B646" s="227" t="s">
        <v>466</v>
      </c>
      <c r="C646" s="225"/>
    </row>
    <row r="647" spans="1:3" s="226" customFormat="1" x14ac:dyDescent="0.3">
      <c r="A647" s="218" t="s">
        <v>465</v>
      </c>
      <c r="B647" s="227" t="s">
        <v>464</v>
      </c>
      <c r="C647" s="225"/>
    </row>
    <row r="648" spans="1:3" s="226" customFormat="1" x14ac:dyDescent="0.3">
      <c r="A648" s="218" t="s">
        <v>463</v>
      </c>
      <c r="B648" s="227" t="s">
        <v>462</v>
      </c>
      <c r="C648" s="225"/>
    </row>
    <row r="649" spans="1:3" s="226" customFormat="1" x14ac:dyDescent="0.3">
      <c r="A649" s="218" t="s">
        <v>461</v>
      </c>
      <c r="B649" s="227" t="s">
        <v>460</v>
      </c>
      <c r="C649" s="225"/>
    </row>
    <row r="650" spans="1:3" s="226" customFormat="1" x14ac:dyDescent="0.3">
      <c r="A650" s="218" t="s">
        <v>459</v>
      </c>
      <c r="B650" s="227" t="s">
        <v>458</v>
      </c>
      <c r="C650" s="225"/>
    </row>
    <row r="651" spans="1:3" s="226" customFormat="1" x14ac:dyDescent="0.3">
      <c r="A651" s="218" t="s">
        <v>457</v>
      </c>
      <c r="B651" s="227" t="s">
        <v>456</v>
      </c>
      <c r="C651" s="225"/>
    </row>
    <row r="652" spans="1:3" s="226" customFormat="1" x14ac:dyDescent="0.3">
      <c r="A652" s="218" t="s">
        <v>455</v>
      </c>
      <c r="B652" s="227" t="s">
        <v>454</v>
      </c>
      <c r="C652" s="225"/>
    </row>
    <row r="653" spans="1:3" s="226" customFormat="1" x14ac:dyDescent="0.3">
      <c r="A653" s="218" t="s">
        <v>453</v>
      </c>
      <c r="B653" s="227" t="s">
        <v>452</v>
      </c>
      <c r="C653" s="225"/>
    </row>
    <row r="654" spans="1:3" s="226" customFormat="1" x14ac:dyDescent="0.3">
      <c r="A654" s="218" t="s">
        <v>451</v>
      </c>
      <c r="B654" s="227" t="s">
        <v>450</v>
      </c>
      <c r="C654" s="225"/>
    </row>
    <row r="655" spans="1:3" s="226" customFormat="1" x14ac:dyDescent="0.3">
      <c r="A655" s="218" t="s">
        <v>449</v>
      </c>
      <c r="B655" s="227" t="s">
        <v>448</v>
      </c>
      <c r="C655" s="225"/>
    </row>
    <row r="656" spans="1:3" s="226" customFormat="1" x14ac:dyDescent="0.3">
      <c r="A656" s="218" t="s">
        <v>447</v>
      </c>
      <c r="B656" s="227" t="s">
        <v>446</v>
      </c>
      <c r="C656" s="225"/>
    </row>
    <row r="657" spans="1:3" s="226" customFormat="1" x14ac:dyDescent="0.3">
      <c r="A657" s="218" t="s">
        <v>445</v>
      </c>
      <c r="B657" s="227" t="s">
        <v>444</v>
      </c>
      <c r="C657" s="225"/>
    </row>
    <row r="658" spans="1:3" s="226" customFormat="1" x14ac:dyDescent="0.3">
      <c r="A658" s="218" t="s">
        <v>443</v>
      </c>
      <c r="B658" s="227" t="s">
        <v>442</v>
      </c>
      <c r="C658" s="225"/>
    </row>
    <row r="659" spans="1:3" s="226" customFormat="1" x14ac:dyDescent="0.3">
      <c r="A659" s="218" t="s">
        <v>441</v>
      </c>
      <c r="B659" s="227" t="s">
        <v>440</v>
      </c>
      <c r="C659" s="225"/>
    </row>
    <row r="660" spans="1:3" s="226" customFormat="1" x14ac:dyDescent="0.3">
      <c r="A660" s="218" t="s">
        <v>439</v>
      </c>
      <c r="B660" s="227" t="s">
        <v>438</v>
      </c>
      <c r="C660" s="225"/>
    </row>
    <row r="661" spans="1:3" s="226" customFormat="1" x14ac:dyDescent="0.3">
      <c r="A661" s="218" t="s">
        <v>437</v>
      </c>
      <c r="B661" s="227" t="s">
        <v>436</v>
      </c>
      <c r="C661" s="225"/>
    </row>
    <row r="662" spans="1:3" s="226" customFormat="1" x14ac:dyDescent="0.3">
      <c r="A662" s="218" t="s">
        <v>435</v>
      </c>
      <c r="B662" s="227" t="s">
        <v>434</v>
      </c>
      <c r="C662" s="225"/>
    </row>
    <row r="663" spans="1:3" s="226" customFormat="1" x14ac:dyDescent="0.3">
      <c r="A663" s="218" t="s">
        <v>433</v>
      </c>
      <c r="B663" s="227" t="s">
        <v>432</v>
      </c>
      <c r="C663" s="225"/>
    </row>
    <row r="664" spans="1:3" s="226" customFormat="1" x14ac:dyDescent="0.3">
      <c r="A664" s="218" t="s">
        <v>431</v>
      </c>
      <c r="B664" s="227" t="s">
        <v>430</v>
      </c>
      <c r="C664" s="225"/>
    </row>
    <row r="665" spans="1:3" s="226" customFormat="1" x14ac:dyDescent="0.3">
      <c r="A665" s="218" t="s">
        <v>429</v>
      </c>
      <c r="B665" s="227" t="s">
        <v>428</v>
      </c>
      <c r="C665" s="225"/>
    </row>
    <row r="666" spans="1:3" s="226" customFormat="1" x14ac:dyDescent="0.3">
      <c r="A666" s="218" t="s">
        <v>427</v>
      </c>
      <c r="B666" s="227" t="s">
        <v>426</v>
      </c>
      <c r="C666" s="225"/>
    </row>
    <row r="667" spans="1:3" s="226" customFormat="1" x14ac:dyDescent="0.3">
      <c r="A667" s="218" t="s">
        <v>425</v>
      </c>
      <c r="B667" s="227" t="s">
        <v>424</v>
      </c>
      <c r="C667" s="225"/>
    </row>
    <row r="668" spans="1:3" s="226" customFormat="1" x14ac:dyDescent="0.3">
      <c r="A668" s="218" t="s">
        <v>423</v>
      </c>
      <c r="B668" s="227" t="s">
        <v>422</v>
      </c>
      <c r="C668" s="225"/>
    </row>
    <row r="669" spans="1:3" s="226" customFormat="1" x14ac:dyDescent="0.3">
      <c r="A669" s="218" t="s">
        <v>421</v>
      </c>
      <c r="B669" s="227" t="s">
        <v>420</v>
      </c>
      <c r="C669" s="225"/>
    </row>
    <row r="670" spans="1:3" s="226" customFormat="1" x14ac:dyDescent="0.3">
      <c r="A670" s="218" t="s">
        <v>419</v>
      </c>
      <c r="B670" s="227" t="s">
        <v>418</v>
      </c>
      <c r="C670" s="225"/>
    </row>
    <row r="671" spans="1:3" s="226" customFormat="1" x14ac:dyDescent="0.3">
      <c r="A671" s="218" t="s">
        <v>417</v>
      </c>
      <c r="B671" s="227" t="s">
        <v>416</v>
      </c>
      <c r="C671" s="225"/>
    </row>
    <row r="672" spans="1:3" s="226" customFormat="1" x14ac:dyDescent="0.3">
      <c r="A672" s="218" t="s">
        <v>2119</v>
      </c>
      <c r="B672" s="227" t="s">
        <v>2120</v>
      </c>
      <c r="C672" s="225"/>
    </row>
    <row r="673" spans="1:3" s="226" customFormat="1" x14ac:dyDescent="0.3">
      <c r="A673" s="218" t="s">
        <v>1564</v>
      </c>
      <c r="B673" s="227" t="s">
        <v>1584</v>
      </c>
      <c r="C673" s="225"/>
    </row>
    <row r="674" spans="1:3" s="226" customFormat="1" x14ac:dyDescent="0.3">
      <c r="A674" s="218" t="s">
        <v>415</v>
      </c>
      <c r="B674" s="227" t="s">
        <v>414</v>
      </c>
      <c r="C674" s="225"/>
    </row>
    <row r="675" spans="1:3" s="226" customFormat="1" x14ac:dyDescent="0.3">
      <c r="A675" s="218" t="s">
        <v>413</v>
      </c>
      <c r="B675" s="227" t="s">
        <v>412</v>
      </c>
      <c r="C675" s="225"/>
    </row>
    <row r="676" spans="1:3" s="226" customFormat="1" x14ac:dyDescent="0.3">
      <c r="A676" s="218" t="s">
        <v>411</v>
      </c>
      <c r="B676" s="227" t="s">
        <v>410</v>
      </c>
      <c r="C676" s="225"/>
    </row>
    <row r="677" spans="1:3" s="226" customFormat="1" x14ac:dyDescent="0.3">
      <c r="A677" s="218" t="s">
        <v>409</v>
      </c>
      <c r="B677" s="227" t="s">
        <v>408</v>
      </c>
      <c r="C677" s="225"/>
    </row>
    <row r="678" spans="1:3" s="226" customFormat="1" x14ac:dyDescent="0.3">
      <c r="A678" s="218" t="s">
        <v>407</v>
      </c>
      <c r="B678" s="227" t="s">
        <v>406</v>
      </c>
      <c r="C678" s="225"/>
    </row>
    <row r="679" spans="1:3" s="226" customFormat="1" x14ac:dyDescent="0.3">
      <c r="A679" s="218" t="s">
        <v>405</v>
      </c>
      <c r="B679" s="227" t="s">
        <v>404</v>
      </c>
      <c r="C679" s="225"/>
    </row>
    <row r="680" spans="1:3" s="226" customFormat="1" x14ac:dyDescent="0.3">
      <c r="A680" s="218" t="s">
        <v>403</v>
      </c>
      <c r="B680" s="227" t="s">
        <v>402</v>
      </c>
      <c r="C680" s="225"/>
    </row>
    <row r="681" spans="1:3" s="226" customFormat="1" x14ac:dyDescent="0.3">
      <c r="A681" s="218" t="s">
        <v>401</v>
      </c>
      <c r="B681" s="227" t="s">
        <v>400</v>
      </c>
      <c r="C681" s="225"/>
    </row>
    <row r="682" spans="1:3" s="226" customFormat="1" x14ac:dyDescent="0.3">
      <c r="A682" s="218" t="s">
        <v>399</v>
      </c>
      <c r="B682" s="227" t="s">
        <v>398</v>
      </c>
      <c r="C682" s="225"/>
    </row>
    <row r="683" spans="1:3" s="226" customFormat="1" x14ac:dyDescent="0.3">
      <c r="A683" s="218" t="s">
        <v>397</v>
      </c>
      <c r="B683" s="227" t="s">
        <v>396</v>
      </c>
      <c r="C683" s="225"/>
    </row>
    <row r="684" spans="1:3" s="226" customFormat="1" x14ac:dyDescent="0.3">
      <c r="A684" s="218" t="s">
        <v>395</v>
      </c>
      <c r="B684" s="227" t="s">
        <v>394</v>
      </c>
      <c r="C684" s="225"/>
    </row>
    <row r="685" spans="1:3" s="226" customFormat="1" x14ac:dyDescent="0.3">
      <c r="A685" s="218" t="s">
        <v>1653</v>
      </c>
      <c r="B685" s="227" t="s">
        <v>1654</v>
      </c>
      <c r="C685" s="225"/>
    </row>
    <row r="686" spans="1:3" s="226" customFormat="1" x14ac:dyDescent="0.3">
      <c r="A686" s="218" t="s">
        <v>1655</v>
      </c>
      <c r="B686" s="227" t="s">
        <v>1656</v>
      </c>
      <c r="C686" s="225"/>
    </row>
    <row r="687" spans="1:3" s="226" customFormat="1" x14ac:dyDescent="0.3">
      <c r="A687" s="218" t="s">
        <v>1651</v>
      </c>
      <c r="B687" s="227" t="s">
        <v>1652</v>
      </c>
      <c r="C687" s="225"/>
    </row>
    <row r="688" spans="1:3" s="226" customFormat="1" x14ac:dyDescent="0.3">
      <c r="A688" s="218" t="s">
        <v>1659</v>
      </c>
      <c r="B688" s="227" t="s">
        <v>1662</v>
      </c>
      <c r="C688" s="225"/>
    </row>
    <row r="689" spans="1:3" s="226" customFormat="1" x14ac:dyDescent="0.3">
      <c r="A689" s="218" t="s">
        <v>1660</v>
      </c>
      <c r="B689" s="227" t="s">
        <v>1663</v>
      </c>
      <c r="C689" s="225"/>
    </row>
    <row r="690" spans="1:3" s="226" customFormat="1" x14ac:dyDescent="0.3">
      <c r="A690" s="218" t="s">
        <v>1661</v>
      </c>
      <c r="B690" s="227" t="s">
        <v>1664</v>
      </c>
      <c r="C690" s="225"/>
    </row>
    <row r="691" spans="1:3" s="226" customFormat="1" x14ac:dyDescent="0.3">
      <c r="A691" s="218" t="s">
        <v>393</v>
      </c>
      <c r="B691" s="227" t="s">
        <v>392</v>
      </c>
      <c r="C691" s="225"/>
    </row>
    <row r="692" spans="1:3" s="226" customFormat="1" x14ac:dyDescent="0.3">
      <c r="A692" s="218" t="s">
        <v>391</v>
      </c>
      <c r="B692" s="227" t="s">
        <v>390</v>
      </c>
      <c r="C692" s="225"/>
    </row>
    <row r="693" spans="1:3" s="226" customFormat="1" x14ac:dyDescent="0.3">
      <c r="A693" s="218" t="s">
        <v>1565</v>
      </c>
      <c r="B693" s="227" t="s">
        <v>1585</v>
      </c>
      <c r="C693" s="225"/>
    </row>
    <row r="694" spans="1:3" s="226" customFormat="1" x14ac:dyDescent="0.3">
      <c r="A694" s="218" t="s">
        <v>2078</v>
      </c>
      <c r="B694" s="227" t="s">
        <v>2079</v>
      </c>
      <c r="C694" s="225"/>
    </row>
    <row r="695" spans="1:3" s="226" customFormat="1" x14ac:dyDescent="0.3">
      <c r="A695" s="218" t="s">
        <v>2080</v>
      </c>
      <c r="B695" s="227" t="s">
        <v>2081</v>
      </c>
      <c r="C695" s="225"/>
    </row>
    <row r="696" spans="1:3" s="226" customFormat="1" x14ac:dyDescent="0.3">
      <c r="A696" s="218" t="s">
        <v>2082</v>
      </c>
      <c r="B696" s="227" t="s">
        <v>2083</v>
      </c>
      <c r="C696" s="225"/>
    </row>
    <row r="697" spans="1:3" s="226" customFormat="1" x14ac:dyDescent="0.3">
      <c r="A697" s="218" t="s">
        <v>389</v>
      </c>
      <c r="B697" s="227" t="s">
        <v>388</v>
      </c>
      <c r="C697" s="225"/>
    </row>
    <row r="698" spans="1:3" s="226" customFormat="1" x14ac:dyDescent="0.3">
      <c r="A698" s="218" t="s">
        <v>387</v>
      </c>
      <c r="B698" s="227" t="s">
        <v>386</v>
      </c>
      <c r="C698" s="225"/>
    </row>
    <row r="699" spans="1:3" s="226" customFormat="1" x14ac:dyDescent="0.3">
      <c r="A699" s="218" t="s">
        <v>2084</v>
      </c>
      <c r="B699" s="227" t="s">
        <v>2085</v>
      </c>
      <c r="C699" s="225"/>
    </row>
    <row r="700" spans="1:3" s="226" customFormat="1" x14ac:dyDescent="0.3">
      <c r="A700" s="218" t="s">
        <v>385</v>
      </c>
      <c r="B700" s="227" t="s">
        <v>384</v>
      </c>
      <c r="C700" s="225"/>
    </row>
    <row r="701" spans="1:3" s="226" customFormat="1" x14ac:dyDescent="0.3">
      <c r="A701" s="218" t="s">
        <v>1566</v>
      </c>
      <c r="B701" s="227" t="s">
        <v>1586</v>
      </c>
      <c r="C701" s="225"/>
    </row>
    <row r="702" spans="1:3" s="226" customFormat="1" x14ac:dyDescent="0.3">
      <c r="A702" s="218" t="s">
        <v>383</v>
      </c>
      <c r="B702" s="227" t="s">
        <v>382</v>
      </c>
      <c r="C702" s="225"/>
    </row>
    <row r="703" spans="1:3" s="226" customFormat="1" x14ac:dyDescent="0.3">
      <c r="A703" s="218" t="s">
        <v>381</v>
      </c>
      <c r="B703" s="227" t="s">
        <v>380</v>
      </c>
      <c r="C703" s="225"/>
    </row>
    <row r="704" spans="1:3" s="226" customFormat="1" x14ac:dyDescent="0.3">
      <c r="A704" s="218" t="s">
        <v>379</v>
      </c>
      <c r="B704" s="227" t="s">
        <v>378</v>
      </c>
      <c r="C704" s="225"/>
    </row>
    <row r="705" spans="1:3" s="226" customFormat="1" x14ac:dyDescent="0.3">
      <c r="A705" s="218" t="s">
        <v>377</v>
      </c>
      <c r="B705" s="227" t="s">
        <v>376</v>
      </c>
      <c r="C705" s="225"/>
    </row>
    <row r="706" spans="1:3" s="226" customFormat="1" x14ac:dyDescent="0.3">
      <c r="A706" s="218" t="s">
        <v>1567</v>
      </c>
      <c r="B706" s="227" t="s">
        <v>1587</v>
      </c>
      <c r="C706" s="225"/>
    </row>
    <row r="707" spans="1:3" s="226" customFormat="1" x14ac:dyDescent="0.3">
      <c r="A707" s="218" t="s">
        <v>375</v>
      </c>
      <c r="B707" s="227" t="s">
        <v>374</v>
      </c>
      <c r="C707" s="225"/>
    </row>
    <row r="708" spans="1:3" s="226" customFormat="1" x14ac:dyDescent="0.3">
      <c r="A708" s="218" t="s">
        <v>373</v>
      </c>
      <c r="B708" s="227" t="s">
        <v>372</v>
      </c>
      <c r="C708" s="225"/>
    </row>
    <row r="709" spans="1:3" s="226" customFormat="1" x14ac:dyDescent="0.3">
      <c r="A709" s="218" t="s">
        <v>2086</v>
      </c>
      <c r="B709" s="227" t="s">
        <v>2087</v>
      </c>
      <c r="C709" s="225"/>
    </row>
    <row r="710" spans="1:3" s="226" customFormat="1" x14ac:dyDescent="0.3">
      <c r="A710" s="218" t="s">
        <v>2088</v>
      </c>
      <c r="B710" s="227" t="s">
        <v>2089</v>
      </c>
      <c r="C710" s="225"/>
    </row>
    <row r="711" spans="1:3" s="226" customFormat="1" x14ac:dyDescent="0.3">
      <c r="A711" s="218" t="s">
        <v>2108</v>
      </c>
      <c r="B711" s="227" t="s">
        <v>2109</v>
      </c>
      <c r="C711" s="225"/>
    </row>
    <row r="712" spans="1:3" s="226" customFormat="1" x14ac:dyDescent="0.3">
      <c r="A712" s="218" t="s">
        <v>371</v>
      </c>
      <c r="B712" s="227" t="s">
        <v>370</v>
      </c>
      <c r="C712" s="225"/>
    </row>
    <row r="713" spans="1:3" s="226" customFormat="1" x14ac:dyDescent="0.3">
      <c r="A713" s="218" t="s">
        <v>369</v>
      </c>
      <c r="B713" s="227" t="s">
        <v>368</v>
      </c>
      <c r="C713" s="225"/>
    </row>
    <row r="714" spans="1:3" s="226" customFormat="1" x14ac:dyDescent="0.3">
      <c r="A714" s="218" t="s">
        <v>367</v>
      </c>
      <c r="B714" s="227" t="s">
        <v>366</v>
      </c>
      <c r="C714" s="225"/>
    </row>
    <row r="715" spans="1:3" s="226" customFormat="1" x14ac:dyDescent="0.3">
      <c r="A715" s="218" t="s">
        <v>365</v>
      </c>
      <c r="B715" s="227" t="s">
        <v>364</v>
      </c>
      <c r="C715" s="225"/>
    </row>
    <row r="716" spans="1:3" s="226" customFormat="1" x14ac:dyDescent="0.3">
      <c r="A716" s="218" t="s">
        <v>363</v>
      </c>
      <c r="B716" s="227" t="s">
        <v>362</v>
      </c>
      <c r="C716" s="225"/>
    </row>
    <row r="717" spans="1:3" s="226" customFormat="1" x14ac:dyDescent="0.3">
      <c r="A717" s="218" t="s">
        <v>361</v>
      </c>
      <c r="B717" s="227" t="s">
        <v>360</v>
      </c>
      <c r="C717" s="225"/>
    </row>
    <row r="718" spans="1:3" s="226" customFormat="1" x14ac:dyDescent="0.3">
      <c r="A718" s="218" t="s">
        <v>2092</v>
      </c>
      <c r="B718" s="227" t="s">
        <v>2093</v>
      </c>
      <c r="C718" s="225"/>
    </row>
    <row r="719" spans="1:3" s="226" customFormat="1" x14ac:dyDescent="0.3">
      <c r="A719" s="218" t="s">
        <v>2090</v>
      </c>
      <c r="B719" s="227" t="s">
        <v>2091</v>
      </c>
      <c r="C719" s="225"/>
    </row>
    <row r="720" spans="1:3" s="226" customFormat="1" x14ac:dyDescent="0.3">
      <c r="A720" s="218" t="s">
        <v>359</v>
      </c>
      <c r="B720" s="227" t="s">
        <v>358</v>
      </c>
      <c r="C720" s="225"/>
    </row>
    <row r="721" spans="1:3" s="226" customFormat="1" x14ac:dyDescent="0.3">
      <c r="A721" s="218" t="s">
        <v>1877</v>
      </c>
      <c r="B721" s="227" t="s">
        <v>1878</v>
      </c>
      <c r="C721" s="225"/>
    </row>
    <row r="722" spans="1:3" s="226" customFormat="1" x14ac:dyDescent="0.3">
      <c r="A722" s="218" t="s">
        <v>357</v>
      </c>
      <c r="B722" s="227" t="s">
        <v>356</v>
      </c>
      <c r="C722" s="225"/>
    </row>
    <row r="723" spans="1:3" s="226" customFormat="1" x14ac:dyDescent="0.3">
      <c r="A723" s="218" t="s">
        <v>1568</v>
      </c>
      <c r="B723" s="227" t="s">
        <v>1588</v>
      </c>
      <c r="C723" s="225"/>
    </row>
    <row r="724" spans="1:3" s="226" customFormat="1" x14ac:dyDescent="0.3">
      <c r="A724" s="218" t="s">
        <v>2094</v>
      </c>
      <c r="B724" s="227" t="s">
        <v>2095</v>
      </c>
      <c r="C724" s="225"/>
    </row>
    <row r="725" spans="1:3" s="226" customFormat="1" x14ac:dyDescent="0.3">
      <c r="A725" s="218" t="s">
        <v>2096</v>
      </c>
      <c r="B725" s="227" t="s">
        <v>2097</v>
      </c>
      <c r="C725" s="225"/>
    </row>
    <row r="726" spans="1:3" s="226" customFormat="1" x14ac:dyDescent="0.3">
      <c r="A726" s="218" t="s">
        <v>355</v>
      </c>
      <c r="B726" s="227" t="s">
        <v>354</v>
      </c>
      <c r="C726" s="225"/>
    </row>
    <row r="727" spans="1:3" s="226" customFormat="1" x14ac:dyDescent="0.3">
      <c r="A727" s="218" t="s">
        <v>2131</v>
      </c>
      <c r="B727" s="227" t="s">
        <v>2132</v>
      </c>
      <c r="C727" s="225"/>
    </row>
    <row r="728" spans="1:3" s="226" customFormat="1" x14ac:dyDescent="0.3">
      <c r="A728" s="218" t="s">
        <v>1649</v>
      </c>
      <c r="B728" s="227" t="s">
        <v>1650</v>
      </c>
      <c r="C728" s="225"/>
    </row>
    <row r="729" spans="1:3" s="226" customFormat="1" x14ac:dyDescent="0.3">
      <c r="A729" s="218" t="s">
        <v>1657</v>
      </c>
      <c r="B729" s="227" t="s">
        <v>1658</v>
      </c>
      <c r="C729" s="225"/>
    </row>
    <row r="730" spans="1:3" s="226" customFormat="1" x14ac:dyDescent="0.3">
      <c r="A730" s="218" t="s">
        <v>2151</v>
      </c>
      <c r="B730" s="227" t="s">
        <v>2152</v>
      </c>
      <c r="C730" s="225"/>
    </row>
    <row r="731" spans="1:3" s="226" customFormat="1" x14ac:dyDescent="0.3">
      <c r="A731" s="218" t="s">
        <v>353</v>
      </c>
      <c r="B731" s="227" t="s">
        <v>352</v>
      </c>
      <c r="C731" s="225"/>
    </row>
    <row r="732" spans="1:3" s="226" customFormat="1" x14ac:dyDescent="0.3">
      <c r="A732" s="218" t="s">
        <v>1725</v>
      </c>
      <c r="B732" s="227" t="s">
        <v>1726</v>
      </c>
      <c r="C732" s="225"/>
    </row>
    <row r="733" spans="1:3" s="226" customFormat="1" x14ac:dyDescent="0.3">
      <c r="A733" s="218" t="s">
        <v>351</v>
      </c>
      <c r="B733" s="227" t="s">
        <v>350</v>
      </c>
      <c r="C733" s="225"/>
    </row>
    <row r="734" spans="1:3" s="226" customFormat="1" x14ac:dyDescent="0.3">
      <c r="A734" s="218" t="s">
        <v>1994</v>
      </c>
      <c r="B734" s="227" t="s">
        <v>1995</v>
      </c>
      <c r="C734" s="225"/>
    </row>
    <row r="735" spans="1:3" s="226" customFormat="1" x14ac:dyDescent="0.3">
      <c r="A735" s="218" t="s">
        <v>1998</v>
      </c>
      <c r="B735" s="227" t="s">
        <v>1999</v>
      </c>
      <c r="C735" s="225"/>
    </row>
    <row r="736" spans="1:3" s="226" customFormat="1" x14ac:dyDescent="0.3">
      <c r="A736" s="218" t="s">
        <v>2000</v>
      </c>
      <c r="B736" s="227" t="s">
        <v>1999</v>
      </c>
      <c r="C736" s="225"/>
    </row>
    <row r="737" spans="1:3" s="226" customFormat="1" x14ac:dyDescent="0.3">
      <c r="A737" s="218" t="s">
        <v>349</v>
      </c>
      <c r="B737" s="227" t="s">
        <v>348</v>
      </c>
      <c r="C737" s="225"/>
    </row>
    <row r="738" spans="1:3" s="226" customFormat="1" x14ac:dyDescent="0.3">
      <c r="A738" s="218" t="s">
        <v>347</v>
      </c>
      <c r="B738" s="227" t="s">
        <v>346</v>
      </c>
      <c r="C738" s="225"/>
    </row>
    <row r="739" spans="1:3" s="226" customFormat="1" x14ac:dyDescent="0.3">
      <c r="A739" s="218" t="s">
        <v>345</v>
      </c>
      <c r="B739" s="227" t="s">
        <v>344</v>
      </c>
      <c r="C739" s="225"/>
    </row>
    <row r="740" spans="1:3" s="226" customFormat="1" x14ac:dyDescent="0.3">
      <c r="A740" s="218" t="s">
        <v>343</v>
      </c>
      <c r="B740" s="227" t="s">
        <v>342</v>
      </c>
      <c r="C740" s="225"/>
    </row>
    <row r="741" spans="1:3" s="226" customFormat="1" x14ac:dyDescent="0.3">
      <c r="A741" s="218" t="s">
        <v>341</v>
      </c>
      <c r="B741" s="227" t="s">
        <v>340</v>
      </c>
      <c r="C741" s="225"/>
    </row>
    <row r="742" spans="1:3" s="226" customFormat="1" x14ac:dyDescent="0.3">
      <c r="A742" s="218" t="s">
        <v>339</v>
      </c>
      <c r="B742" s="227" t="s">
        <v>338</v>
      </c>
      <c r="C742" s="225"/>
    </row>
    <row r="743" spans="1:3" s="226" customFormat="1" x14ac:dyDescent="0.3">
      <c r="A743" s="218" t="s">
        <v>337</v>
      </c>
      <c r="B743" s="227" t="s">
        <v>336</v>
      </c>
      <c r="C743" s="225"/>
    </row>
    <row r="744" spans="1:3" s="226" customFormat="1" x14ac:dyDescent="0.3">
      <c r="A744" s="218" t="s">
        <v>335</v>
      </c>
      <c r="B744" s="227" t="s">
        <v>334</v>
      </c>
      <c r="C744" s="225"/>
    </row>
    <row r="745" spans="1:3" s="226" customFormat="1" x14ac:dyDescent="0.3">
      <c r="A745" s="218" t="s">
        <v>333</v>
      </c>
      <c r="B745" s="227" t="s">
        <v>332</v>
      </c>
      <c r="C745" s="225"/>
    </row>
    <row r="746" spans="1:3" s="226" customFormat="1" x14ac:dyDescent="0.3">
      <c r="A746" s="218" t="s">
        <v>331</v>
      </c>
      <c r="B746" s="227" t="s">
        <v>330</v>
      </c>
      <c r="C746" s="225"/>
    </row>
    <row r="747" spans="1:3" s="226" customFormat="1" x14ac:dyDescent="0.3">
      <c r="A747" s="218" t="s">
        <v>329</v>
      </c>
      <c r="B747" s="227" t="s">
        <v>328</v>
      </c>
      <c r="C747" s="225"/>
    </row>
    <row r="748" spans="1:3" s="226" customFormat="1" x14ac:dyDescent="0.3">
      <c r="A748" s="218" t="s">
        <v>327</v>
      </c>
      <c r="B748" s="227" t="s">
        <v>326</v>
      </c>
      <c r="C748" s="225"/>
    </row>
    <row r="749" spans="1:3" s="226" customFormat="1" x14ac:dyDescent="0.3">
      <c r="A749" s="218" t="s">
        <v>325</v>
      </c>
      <c r="B749" s="227" t="s">
        <v>324</v>
      </c>
      <c r="C749" s="225"/>
    </row>
    <row r="750" spans="1:3" s="226" customFormat="1" x14ac:dyDescent="0.3">
      <c r="A750" s="218" t="s">
        <v>323</v>
      </c>
      <c r="B750" s="227" t="s">
        <v>322</v>
      </c>
      <c r="C750" s="225"/>
    </row>
    <row r="751" spans="1:3" s="226" customFormat="1" x14ac:dyDescent="0.3">
      <c r="A751" s="218" t="s">
        <v>321</v>
      </c>
      <c r="B751" s="227" t="s">
        <v>320</v>
      </c>
      <c r="C751" s="225"/>
    </row>
    <row r="752" spans="1:3" s="226" customFormat="1" x14ac:dyDescent="0.3">
      <c r="A752" s="218" t="s">
        <v>319</v>
      </c>
      <c r="B752" s="227" t="s">
        <v>318</v>
      </c>
      <c r="C752" s="225"/>
    </row>
    <row r="753" spans="1:3" s="226" customFormat="1" x14ac:dyDescent="0.3">
      <c r="A753" s="218" t="s">
        <v>2011</v>
      </c>
      <c r="B753" s="227" t="s">
        <v>2012</v>
      </c>
      <c r="C753" s="225"/>
    </row>
    <row r="754" spans="1:3" s="226" customFormat="1" x14ac:dyDescent="0.3">
      <c r="A754" s="218" t="s">
        <v>317</v>
      </c>
      <c r="B754" s="227" t="s">
        <v>316</v>
      </c>
      <c r="C754" s="225"/>
    </row>
    <row r="755" spans="1:3" s="226" customFormat="1" x14ac:dyDescent="0.3">
      <c r="A755" s="218" t="s">
        <v>315</v>
      </c>
      <c r="B755" s="227" t="s">
        <v>314</v>
      </c>
      <c r="C755" s="225"/>
    </row>
    <row r="756" spans="1:3" s="226" customFormat="1" x14ac:dyDescent="0.3">
      <c r="A756" s="218" t="s">
        <v>313</v>
      </c>
      <c r="B756" s="227" t="s">
        <v>312</v>
      </c>
      <c r="C756" s="225"/>
    </row>
    <row r="757" spans="1:3" s="226" customFormat="1" x14ac:dyDescent="0.3">
      <c r="A757" s="218" t="s">
        <v>2046</v>
      </c>
      <c r="B757" s="227" t="s">
        <v>2047</v>
      </c>
      <c r="C757" s="225"/>
    </row>
    <row r="758" spans="1:3" s="226" customFormat="1" x14ac:dyDescent="0.3">
      <c r="A758" s="218" t="s">
        <v>310</v>
      </c>
      <c r="B758" s="227" t="s">
        <v>311</v>
      </c>
      <c r="C758" s="225"/>
    </row>
    <row r="759" spans="1:3" s="226" customFormat="1" x14ac:dyDescent="0.3">
      <c r="A759" s="218" t="s">
        <v>310</v>
      </c>
      <c r="B759" s="227" t="s">
        <v>309</v>
      </c>
      <c r="C759" s="225"/>
    </row>
    <row r="760" spans="1:3" s="226" customFormat="1" x14ac:dyDescent="0.3">
      <c r="A760" s="218" t="s">
        <v>308</v>
      </c>
      <c r="B760" s="227" t="s">
        <v>307</v>
      </c>
      <c r="C760" s="225"/>
    </row>
    <row r="761" spans="1:3" s="226" customFormat="1" x14ac:dyDescent="0.3">
      <c r="A761" s="218" t="s">
        <v>306</v>
      </c>
      <c r="B761" s="227" t="s">
        <v>305</v>
      </c>
      <c r="C761" s="225"/>
    </row>
    <row r="762" spans="1:3" s="226" customFormat="1" x14ac:dyDescent="0.3">
      <c r="A762" s="218" t="s">
        <v>304</v>
      </c>
      <c r="B762" s="227" t="s">
        <v>303</v>
      </c>
      <c r="C762" s="225"/>
    </row>
    <row r="763" spans="1:3" s="226" customFormat="1" x14ac:dyDescent="0.3">
      <c r="A763" s="218" t="s">
        <v>302</v>
      </c>
      <c r="B763" s="227" t="s">
        <v>301</v>
      </c>
      <c r="C763" s="225"/>
    </row>
    <row r="764" spans="1:3" s="226" customFormat="1" x14ac:dyDescent="0.3">
      <c r="A764" s="218" t="s">
        <v>300</v>
      </c>
      <c r="B764" s="227" t="s">
        <v>299</v>
      </c>
      <c r="C764" s="225"/>
    </row>
    <row r="765" spans="1:3" s="226" customFormat="1" x14ac:dyDescent="0.3">
      <c r="A765" s="218" t="s">
        <v>298</v>
      </c>
      <c r="B765" s="227" t="s">
        <v>297</v>
      </c>
      <c r="C765" s="225"/>
    </row>
    <row r="766" spans="1:3" s="226" customFormat="1" x14ac:dyDescent="0.3">
      <c r="A766" s="218" t="s">
        <v>296</v>
      </c>
      <c r="B766" s="227" t="s">
        <v>295</v>
      </c>
      <c r="C766" s="225"/>
    </row>
    <row r="767" spans="1:3" s="226" customFormat="1" x14ac:dyDescent="0.3">
      <c r="A767" s="218" t="s">
        <v>294</v>
      </c>
      <c r="B767" s="227" t="s">
        <v>293</v>
      </c>
      <c r="C767" s="225"/>
    </row>
    <row r="768" spans="1:3" s="226" customFormat="1" x14ac:dyDescent="0.3">
      <c r="A768" s="218" t="s">
        <v>1996</v>
      </c>
      <c r="B768" s="227" t="s">
        <v>1997</v>
      </c>
      <c r="C768" s="225"/>
    </row>
    <row r="769" spans="1:3" s="226" customFormat="1" x14ac:dyDescent="0.3">
      <c r="A769" s="218" t="s">
        <v>1996</v>
      </c>
      <c r="B769" s="227" t="s">
        <v>2007</v>
      </c>
      <c r="C769" s="225"/>
    </row>
    <row r="770" spans="1:3" s="226" customFormat="1" x14ac:dyDescent="0.3">
      <c r="A770" s="218" t="s">
        <v>292</v>
      </c>
      <c r="B770" s="227" t="s">
        <v>291</v>
      </c>
      <c r="C770" s="225"/>
    </row>
    <row r="771" spans="1:3" s="226" customFormat="1" x14ac:dyDescent="0.3">
      <c r="A771" s="218" t="s">
        <v>2005</v>
      </c>
      <c r="B771" s="227" t="s">
        <v>2006</v>
      </c>
      <c r="C771" s="225"/>
    </row>
    <row r="772" spans="1:3" s="226" customFormat="1" x14ac:dyDescent="0.3">
      <c r="A772" s="218" t="s">
        <v>1614</v>
      </c>
      <c r="B772" s="227" t="s">
        <v>1615</v>
      </c>
      <c r="C772" s="225"/>
    </row>
    <row r="773" spans="1:3" s="226" customFormat="1" x14ac:dyDescent="0.3">
      <c r="A773" s="218" t="s">
        <v>1616</v>
      </c>
      <c r="B773" s="227" t="s">
        <v>1617</v>
      </c>
      <c r="C773" s="225"/>
    </row>
    <row r="774" spans="1:3" s="226" customFormat="1" x14ac:dyDescent="0.3">
      <c r="A774" s="218" t="s">
        <v>1618</v>
      </c>
      <c r="B774" s="227" t="s">
        <v>1619</v>
      </c>
      <c r="C774" s="225"/>
    </row>
    <row r="775" spans="1:3" s="226" customFormat="1" x14ac:dyDescent="0.3">
      <c r="A775" s="218" t="s">
        <v>2125</v>
      </c>
      <c r="B775" s="227" t="s">
        <v>2126</v>
      </c>
      <c r="C775" s="225"/>
    </row>
    <row r="776" spans="1:3" s="226" customFormat="1" x14ac:dyDescent="0.3">
      <c r="A776" s="218" t="s">
        <v>290</v>
      </c>
      <c r="B776" s="227" t="s">
        <v>289</v>
      </c>
      <c r="C776" s="225"/>
    </row>
    <row r="777" spans="1:3" s="226" customFormat="1" x14ac:dyDescent="0.3">
      <c r="A777" s="218" t="s">
        <v>288</v>
      </c>
      <c r="B777" s="227" t="s">
        <v>287</v>
      </c>
      <c r="C777" s="225"/>
    </row>
    <row r="778" spans="1:3" s="226" customFormat="1" x14ac:dyDescent="0.3">
      <c r="A778" s="218" t="s">
        <v>1569</v>
      </c>
      <c r="B778" s="227" t="s">
        <v>1589</v>
      </c>
      <c r="C778" s="225"/>
    </row>
    <row r="779" spans="1:3" s="226" customFormat="1" x14ac:dyDescent="0.3">
      <c r="A779" s="218" t="s">
        <v>1570</v>
      </c>
      <c r="B779" s="227" t="s">
        <v>1590</v>
      </c>
      <c r="C779" s="225"/>
    </row>
    <row r="780" spans="1:3" s="226" customFormat="1" x14ac:dyDescent="0.3">
      <c r="A780" s="218" t="s">
        <v>2008</v>
      </c>
      <c r="B780" s="227" t="s">
        <v>2009</v>
      </c>
      <c r="C780" s="225"/>
    </row>
    <row r="781" spans="1:3" s="226" customFormat="1" x14ac:dyDescent="0.3">
      <c r="A781" s="218" t="s">
        <v>1992</v>
      </c>
      <c r="B781" s="227" t="s">
        <v>1993</v>
      </c>
      <c r="C781" s="225"/>
    </row>
    <row r="782" spans="1:3" s="226" customFormat="1" x14ac:dyDescent="0.3">
      <c r="A782" s="218" t="s">
        <v>2010</v>
      </c>
      <c r="B782" s="227" t="s">
        <v>1999</v>
      </c>
      <c r="C782" s="225"/>
    </row>
    <row r="783" spans="1:3" s="226" customFormat="1" x14ac:dyDescent="0.3">
      <c r="A783" s="218" t="s">
        <v>2003</v>
      </c>
      <c r="B783" s="227" t="s">
        <v>2004</v>
      </c>
      <c r="C783" s="225"/>
    </row>
    <row r="784" spans="1:3" s="226" customFormat="1" x14ac:dyDescent="0.3">
      <c r="A784" s="218" t="s">
        <v>1822</v>
      </c>
      <c r="B784" s="227" t="s">
        <v>1823</v>
      </c>
      <c r="C784" s="225"/>
    </row>
    <row r="785" spans="1:3" s="226" customFormat="1" x14ac:dyDescent="0.3">
      <c r="A785" s="218" t="s">
        <v>2013</v>
      </c>
      <c r="B785" s="227" t="s">
        <v>2014</v>
      </c>
      <c r="C785" s="225"/>
    </row>
    <row r="786" spans="1:3" s="226" customFormat="1" x14ac:dyDescent="0.3">
      <c r="A786" s="218" t="s">
        <v>2001</v>
      </c>
      <c r="B786" s="227" t="s">
        <v>2002</v>
      </c>
      <c r="C786" s="225"/>
    </row>
    <row r="787" spans="1:3" s="226" customFormat="1" x14ac:dyDescent="0.3">
      <c r="A787" s="218" t="s">
        <v>1739</v>
      </c>
      <c r="B787" s="227" t="s">
        <v>1740</v>
      </c>
      <c r="C787" s="225"/>
    </row>
    <row r="788" spans="1:3" s="226" customFormat="1" x14ac:dyDescent="0.3">
      <c r="A788" s="218" t="s">
        <v>1741</v>
      </c>
      <c r="B788" s="227" t="s">
        <v>1742</v>
      </c>
      <c r="C788" s="225"/>
    </row>
    <row r="789" spans="1:3" s="226" customFormat="1" x14ac:dyDescent="0.3">
      <c r="A789" s="218" t="s">
        <v>1733</v>
      </c>
      <c r="B789" s="227" t="s">
        <v>1734</v>
      </c>
      <c r="C789" s="225"/>
    </row>
    <row r="790" spans="1:3" s="226" customFormat="1" x14ac:dyDescent="0.3">
      <c r="A790" s="218" t="s">
        <v>1743</v>
      </c>
      <c r="B790" s="227" t="s">
        <v>1744</v>
      </c>
      <c r="C790" s="225"/>
    </row>
    <row r="791" spans="1:3" s="226" customFormat="1" x14ac:dyDescent="0.3">
      <c r="A791" s="218" t="s">
        <v>1782</v>
      </c>
      <c r="B791" s="227" t="s">
        <v>1783</v>
      </c>
    </row>
    <row r="792" spans="1:3" s="226" customFormat="1" x14ac:dyDescent="0.3">
      <c r="A792" s="218" t="s">
        <v>286</v>
      </c>
      <c r="B792" s="227" t="s">
        <v>285</v>
      </c>
    </row>
    <row r="793" spans="1:3" s="226" customFormat="1" x14ac:dyDescent="0.3">
      <c r="A793" s="218" t="s">
        <v>284</v>
      </c>
      <c r="B793" s="227" t="s">
        <v>283</v>
      </c>
    </row>
    <row r="794" spans="1:3" s="226" customFormat="1" x14ac:dyDescent="0.3">
      <c r="A794" s="218" t="s">
        <v>282</v>
      </c>
      <c r="B794" s="227" t="s">
        <v>281</v>
      </c>
    </row>
    <row r="795" spans="1:3" s="226" customFormat="1" x14ac:dyDescent="0.3">
      <c r="A795" s="218" t="s">
        <v>280</v>
      </c>
      <c r="B795" s="227" t="s">
        <v>279</v>
      </c>
    </row>
    <row r="796" spans="1:3" s="226" customFormat="1" x14ac:dyDescent="0.3">
      <c r="A796" s="218" t="s">
        <v>278</v>
      </c>
      <c r="B796" s="227" t="s">
        <v>277</v>
      </c>
    </row>
    <row r="797" spans="1:3" s="226" customFormat="1" x14ac:dyDescent="0.3">
      <c r="A797" s="218" t="s">
        <v>276</v>
      </c>
      <c r="B797" s="227" t="s">
        <v>275</v>
      </c>
    </row>
    <row r="798" spans="1:3" s="226" customFormat="1" x14ac:dyDescent="0.3">
      <c r="A798" s="218" t="s">
        <v>274</v>
      </c>
      <c r="B798" s="227" t="s">
        <v>273</v>
      </c>
    </row>
    <row r="799" spans="1:3" s="226" customFormat="1" x14ac:dyDescent="0.3">
      <c r="A799" s="218" t="s">
        <v>272</v>
      </c>
      <c r="B799" s="227" t="s">
        <v>271</v>
      </c>
    </row>
    <row r="800" spans="1:3" s="226" customFormat="1" x14ac:dyDescent="0.3">
      <c r="A800" s="218" t="s">
        <v>270</v>
      </c>
      <c r="B800" s="227" t="s">
        <v>269</v>
      </c>
    </row>
    <row r="801" spans="1:3" s="226" customFormat="1" x14ac:dyDescent="0.3">
      <c r="A801" s="218" t="s">
        <v>268</v>
      </c>
      <c r="B801" s="227" t="s">
        <v>267</v>
      </c>
    </row>
    <row r="802" spans="1:3" s="226" customFormat="1" x14ac:dyDescent="0.3">
      <c r="A802" s="218" t="s">
        <v>266</v>
      </c>
      <c r="B802" s="227" t="s">
        <v>265</v>
      </c>
    </row>
    <row r="803" spans="1:3" s="226" customFormat="1" x14ac:dyDescent="0.3">
      <c r="A803" s="218" t="s">
        <v>1546</v>
      </c>
      <c r="B803" s="227" t="s">
        <v>1547</v>
      </c>
    </row>
    <row r="804" spans="1:3" s="226" customFormat="1" x14ac:dyDescent="0.3">
      <c r="A804" s="218" t="s">
        <v>1548</v>
      </c>
      <c r="B804" s="227" t="s">
        <v>1549</v>
      </c>
    </row>
    <row r="805" spans="1:3" s="226" customFormat="1" x14ac:dyDescent="0.3">
      <c r="A805" s="218" t="s">
        <v>264</v>
      </c>
      <c r="B805" s="227" t="s">
        <v>263</v>
      </c>
    </row>
    <row r="806" spans="1:3" s="226" customFormat="1" x14ac:dyDescent="0.3">
      <c r="A806" s="218" t="s">
        <v>262</v>
      </c>
      <c r="B806" s="227" t="s">
        <v>261</v>
      </c>
    </row>
    <row r="807" spans="1:3" s="226" customFormat="1" x14ac:dyDescent="0.3">
      <c r="A807" s="218" t="s">
        <v>2098</v>
      </c>
      <c r="B807" s="227" t="s">
        <v>2099</v>
      </c>
    </row>
    <row r="808" spans="1:3" s="226" customFormat="1" x14ac:dyDescent="0.3">
      <c r="A808" s="218" t="s">
        <v>1879</v>
      </c>
      <c r="B808" s="227" t="s">
        <v>1886</v>
      </c>
    </row>
    <row r="809" spans="1:3" s="226" customFormat="1" x14ac:dyDescent="0.3">
      <c r="A809" s="218" t="s">
        <v>260</v>
      </c>
      <c r="B809" s="227" t="s">
        <v>259</v>
      </c>
    </row>
    <row r="810" spans="1:3" s="226" customFormat="1" x14ac:dyDescent="0.3">
      <c r="A810" s="218" t="s">
        <v>258</v>
      </c>
      <c r="B810" s="227" t="s">
        <v>257</v>
      </c>
    </row>
    <row r="811" spans="1:3" s="226" customFormat="1" x14ac:dyDescent="0.3">
      <c r="A811" s="218" t="s">
        <v>256</v>
      </c>
      <c r="B811" s="227" t="s">
        <v>255</v>
      </c>
    </row>
    <row r="812" spans="1:3" s="226" customFormat="1" x14ac:dyDescent="0.3">
      <c r="A812" s="218" t="s">
        <v>254</v>
      </c>
      <c r="B812" s="227" t="s">
        <v>253</v>
      </c>
    </row>
    <row r="813" spans="1:3" s="226" customFormat="1" x14ac:dyDescent="0.3">
      <c r="A813" s="218" t="s">
        <v>252</v>
      </c>
      <c r="B813" s="227" t="s">
        <v>251</v>
      </c>
    </row>
    <row r="814" spans="1:3" s="226" customFormat="1" x14ac:dyDescent="0.3">
      <c r="A814" s="218" t="s">
        <v>250</v>
      </c>
      <c r="B814" s="227" t="s">
        <v>249</v>
      </c>
    </row>
    <row r="815" spans="1:3" s="226" customFormat="1" x14ac:dyDescent="0.3">
      <c r="A815" s="218" t="s">
        <v>2066</v>
      </c>
      <c r="B815" s="227" t="s">
        <v>2067</v>
      </c>
    </row>
    <row r="816" spans="1:3" s="226" customFormat="1" x14ac:dyDescent="0.2">
      <c r="A816" s="231" t="s">
        <v>2207</v>
      </c>
      <c r="B816" s="232" t="s">
        <v>2275</v>
      </c>
      <c r="C816" s="225"/>
    </row>
    <row r="817" spans="1:2" s="226" customFormat="1" x14ac:dyDescent="0.3">
      <c r="A817" s="218" t="s">
        <v>248</v>
      </c>
      <c r="B817" s="227" t="s">
        <v>247</v>
      </c>
    </row>
    <row r="818" spans="1:2" s="226" customFormat="1" x14ac:dyDescent="0.3">
      <c r="A818" s="218" t="s">
        <v>1750</v>
      </c>
      <c r="B818" s="227" t="s">
        <v>1751</v>
      </c>
    </row>
    <row r="819" spans="1:2" s="226" customFormat="1" x14ac:dyDescent="0.3">
      <c r="A819" s="218" t="s">
        <v>246</v>
      </c>
      <c r="B819" s="227" t="s">
        <v>245</v>
      </c>
    </row>
    <row r="820" spans="1:2" s="226" customFormat="1" x14ac:dyDescent="0.3">
      <c r="A820" s="218" t="s">
        <v>1767</v>
      </c>
      <c r="B820" s="227" t="s">
        <v>1768</v>
      </c>
    </row>
    <row r="821" spans="1:2" s="226" customFormat="1" x14ac:dyDescent="0.3">
      <c r="A821" s="218" t="s">
        <v>1764</v>
      </c>
      <c r="B821" s="227" t="s">
        <v>1765</v>
      </c>
    </row>
    <row r="822" spans="1:2" s="226" customFormat="1" x14ac:dyDescent="0.3">
      <c r="A822" s="218" t="s">
        <v>1748</v>
      </c>
      <c r="B822" s="227" t="s">
        <v>1749</v>
      </c>
    </row>
    <row r="823" spans="1:2" s="226" customFormat="1" x14ac:dyDescent="0.3">
      <c r="A823" s="218" t="s">
        <v>1881</v>
      </c>
      <c r="B823" s="227" t="s">
        <v>1888</v>
      </c>
    </row>
    <row r="824" spans="1:2" s="226" customFormat="1" x14ac:dyDescent="0.3">
      <c r="A824" s="218" t="s">
        <v>1880</v>
      </c>
      <c r="B824" s="227" t="s">
        <v>1887</v>
      </c>
    </row>
    <row r="825" spans="1:2" s="226" customFormat="1" x14ac:dyDescent="0.3">
      <c r="A825" s="219" t="s">
        <v>1883</v>
      </c>
      <c r="B825" s="227" t="s">
        <v>1890</v>
      </c>
    </row>
    <row r="826" spans="1:2" s="226" customFormat="1" x14ac:dyDescent="0.3">
      <c r="A826" s="219" t="s">
        <v>1882</v>
      </c>
      <c r="B826" s="227" t="s">
        <v>1889</v>
      </c>
    </row>
    <row r="827" spans="1:2" s="226" customFormat="1" x14ac:dyDescent="0.3">
      <c r="A827" s="219" t="s">
        <v>1830</v>
      </c>
      <c r="B827" s="227" t="s">
        <v>1831</v>
      </c>
    </row>
    <row r="828" spans="1:2" s="226" customFormat="1" x14ac:dyDescent="0.3">
      <c r="A828" s="219" t="s">
        <v>1884</v>
      </c>
      <c r="B828" s="227" t="s">
        <v>1891</v>
      </c>
    </row>
    <row r="829" spans="1:2" s="226" customFormat="1" x14ac:dyDescent="0.3">
      <c r="A829" s="219" t="s">
        <v>244</v>
      </c>
      <c r="B829" s="227" t="s">
        <v>243</v>
      </c>
    </row>
    <row r="830" spans="1:2" s="226" customFormat="1" x14ac:dyDescent="0.3">
      <c r="A830" s="219" t="s">
        <v>242</v>
      </c>
      <c r="B830" s="227" t="s">
        <v>241</v>
      </c>
    </row>
    <row r="831" spans="1:2" s="226" customFormat="1" x14ac:dyDescent="0.3">
      <c r="A831" s="219" t="s">
        <v>240</v>
      </c>
      <c r="B831" s="227" t="s">
        <v>239</v>
      </c>
    </row>
    <row r="832" spans="1:2" s="226" customFormat="1" x14ac:dyDescent="0.3">
      <c r="A832" s="219" t="s">
        <v>1885</v>
      </c>
      <c r="B832" s="227" t="s">
        <v>1892</v>
      </c>
    </row>
    <row r="833" spans="1:2" s="226" customFormat="1" x14ac:dyDescent="0.3">
      <c r="A833" s="219" t="s">
        <v>238</v>
      </c>
      <c r="B833" s="227" t="s">
        <v>237</v>
      </c>
    </row>
    <row r="834" spans="1:2" s="226" customFormat="1" x14ac:dyDescent="0.3">
      <c r="A834" s="219" t="s">
        <v>1721</v>
      </c>
      <c r="B834" s="227" t="s">
        <v>1722</v>
      </c>
    </row>
    <row r="835" spans="1:2" s="226" customFormat="1" x14ac:dyDescent="0.3">
      <c r="A835" s="220" t="s">
        <v>236</v>
      </c>
      <c r="B835" s="227" t="s">
        <v>235</v>
      </c>
    </row>
    <row r="836" spans="1:2" s="226" customFormat="1" x14ac:dyDescent="0.3">
      <c r="A836" s="220" t="s">
        <v>234</v>
      </c>
      <c r="B836" s="227" t="s">
        <v>233</v>
      </c>
    </row>
    <row r="837" spans="1:2" s="226" customFormat="1" x14ac:dyDescent="0.3">
      <c r="A837" s="219" t="s">
        <v>232</v>
      </c>
      <c r="B837" s="227" t="s">
        <v>231</v>
      </c>
    </row>
    <row r="838" spans="1:2" s="226" customFormat="1" x14ac:dyDescent="0.2">
      <c r="A838" s="219" t="s">
        <v>230</v>
      </c>
      <c r="B838" s="228" t="s">
        <v>229</v>
      </c>
    </row>
    <row r="839" spans="1:2" s="226" customFormat="1" x14ac:dyDescent="0.3">
      <c r="A839" s="219" t="s">
        <v>228</v>
      </c>
      <c r="B839" s="227" t="s">
        <v>227</v>
      </c>
    </row>
    <row r="840" spans="1:2" s="226" customFormat="1" x14ac:dyDescent="0.3">
      <c r="A840" s="219" t="s">
        <v>226</v>
      </c>
      <c r="B840" s="227" t="s">
        <v>225</v>
      </c>
    </row>
    <row r="841" spans="1:2" s="226" customFormat="1" x14ac:dyDescent="0.3">
      <c r="A841" s="219" t="s">
        <v>224</v>
      </c>
      <c r="B841" s="227" t="s">
        <v>223</v>
      </c>
    </row>
    <row r="842" spans="1:2" s="226" customFormat="1" x14ac:dyDescent="0.3">
      <c r="A842" s="219" t="s">
        <v>222</v>
      </c>
      <c r="B842" s="227" t="s">
        <v>221</v>
      </c>
    </row>
    <row r="843" spans="1:2" s="226" customFormat="1" x14ac:dyDescent="0.3">
      <c r="A843" s="219" t="s">
        <v>2062</v>
      </c>
      <c r="B843" s="227" t="s">
        <v>2063</v>
      </c>
    </row>
    <row r="844" spans="1:2" s="226" customFormat="1" x14ac:dyDescent="0.3">
      <c r="A844" s="219" t="s">
        <v>2064</v>
      </c>
      <c r="B844" s="227" t="s">
        <v>2065</v>
      </c>
    </row>
    <row r="845" spans="1:2" s="226" customFormat="1" x14ac:dyDescent="0.3">
      <c r="A845" s="219" t="s">
        <v>220</v>
      </c>
      <c r="B845" s="227" t="s">
        <v>219</v>
      </c>
    </row>
    <row r="846" spans="1:2" s="226" customFormat="1" x14ac:dyDescent="0.3">
      <c r="A846" s="219" t="s">
        <v>218</v>
      </c>
      <c r="B846" s="227" t="s">
        <v>217</v>
      </c>
    </row>
    <row r="847" spans="1:2" s="226" customFormat="1" x14ac:dyDescent="0.3">
      <c r="A847" s="219" t="s">
        <v>216</v>
      </c>
      <c r="B847" s="227" t="s">
        <v>215</v>
      </c>
    </row>
    <row r="848" spans="1:2" s="226" customFormat="1" x14ac:dyDescent="0.3">
      <c r="A848" s="219" t="s">
        <v>214</v>
      </c>
      <c r="B848" s="227" t="s">
        <v>213</v>
      </c>
    </row>
    <row r="849" spans="1:2" s="226" customFormat="1" x14ac:dyDescent="0.3">
      <c r="A849" s="219" t="s">
        <v>212</v>
      </c>
      <c r="B849" s="227" t="s">
        <v>211</v>
      </c>
    </row>
    <row r="850" spans="1:2" s="226" customFormat="1" x14ac:dyDescent="0.3">
      <c r="A850" s="219" t="s">
        <v>210</v>
      </c>
      <c r="B850" s="227" t="s">
        <v>209</v>
      </c>
    </row>
    <row r="851" spans="1:2" s="226" customFormat="1" x14ac:dyDescent="0.3">
      <c r="A851" s="219" t="s">
        <v>208</v>
      </c>
      <c r="B851" s="227" t="s">
        <v>207</v>
      </c>
    </row>
    <row r="852" spans="1:2" s="226" customFormat="1" x14ac:dyDescent="0.3">
      <c r="A852" s="219" t="s">
        <v>206</v>
      </c>
      <c r="B852" s="227" t="s">
        <v>205</v>
      </c>
    </row>
    <row r="853" spans="1:2" s="226" customFormat="1" x14ac:dyDescent="0.3">
      <c r="A853" s="219" t="s">
        <v>204</v>
      </c>
      <c r="B853" s="227" t="s">
        <v>203</v>
      </c>
    </row>
    <row r="854" spans="1:2" s="226" customFormat="1" x14ac:dyDescent="0.3">
      <c r="A854" s="219" t="s">
        <v>202</v>
      </c>
      <c r="B854" s="227" t="s">
        <v>201</v>
      </c>
    </row>
    <row r="855" spans="1:2" s="226" customFormat="1" x14ac:dyDescent="0.3">
      <c r="A855" s="219" t="s">
        <v>1716</v>
      </c>
      <c r="B855" s="227" t="s">
        <v>1699</v>
      </c>
    </row>
    <row r="856" spans="1:2" s="226" customFormat="1" x14ac:dyDescent="0.3">
      <c r="A856" s="219" t="s">
        <v>1696</v>
      </c>
      <c r="B856" s="227" t="s">
        <v>1697</v>
      </c>
    </row>
    <row r="857" spans="1:2" s="226" customFormat="1" x14ac:dyDescent="0.3">
      <c r="A857" s="219" t="s">
        <v>1694</v>
      </c>
      <c r="B857" s="227" t="s">
        <v>1695</v>
      </c>
    </row>
    <row r="858" spans="1:2" s="226" customFormat="1" x14ac:dyDescent="0.3">
      <c r="A858" s="219" t="s">
        <v>1692</v>
      </c>
      <c r="B858" s="227" t="s">
        <v>1693</v>
      </c>
    </row>
    <row r="859" spans="1:2" s="226" customFormat="1" x14ac:dyDescent="0.3">
      <c r="A859" s="219" t="s">
        <v>1692</v>
      </c>
      <c r="B859" s="227" t="s">
        <v>1693</v>
      </c>
    </row>
    <row r="860" spans="1:2" s="226" customFormat="1" x14ac:dyDescent="0.3">
      <c r="A860" s="219" t="s">
        <v>200</v>
      </c>
      <c r="B860" s="227" t="s">
        <v>199</v>
      </c>
    </row>
    <row r="861" spans="1:2" s="226" customFormat="1" x14ac:dyDescent="0.3">
      <c r="A861" s="219" t="s">
        <v>198</v>
      </c>
      <c r="B861" s="227" t="s">
        <v>197</v>
      </c>
    </row>
    <row r="862" spans="1:2" s="226" customFormat="1" x14ac:dyDescent="0.3">
      <c r="A862" s="219" t="s">
        <v>198</v>
      </c>
      <c r="B862" s="227" t="s">
        <v>1874</v>
      </c>
    </row>
    <row r="863" spans="1:2" s="226" customFormat="1" x14ac:dyDescent="0.3">
      <c r="A863" s="219" t="s">
        <v>1990</v>
      </c>
      <c r="B863" s="227" t="s">
        <v>1991</v>
      </c>
    </row>
    <row r="864" spans="1:2" s="226" customFormat="1" x14ac:dyDescent="0.3">
      <c r="A864" s="219" t="s">
        <v>196</v>
      </c>
      <c r="B864" s="227" t="s">
        <v>194</v>
      </c>
    </row>
    <row r="865" spans="1:2" s="226" customFormat="1" x14ac:dyDescent="0.3">
      <c r="A865" s="219" t="s">
        <v>195</v>
      </c>
      <c r="B865" s="227" t="s">
        <v>194</v>
      </c>
    </row>
    <row r="866" spans="1:2" x14ac:dyDescent="0.3">
      <c r="A866" s="219" t="s">
        <v>193</v>
      </c>
      <c r="B866" s="227" t="s">
        <v>192</v>
      </c>
    </row>
    <row r="867" spans="1:2" x14ac:dyDescent="0.3">
      <c r="A867" s="219" t="s">
        <v>191</v>
      </c>
      <c r="B867" s="227" t="s">
        <v>190</v>
      </c>
    </row>
    <row r="868" spans="1:2" x14ac:dyDescent="0.3">
      <c r="A868" s="219" t="s">
        <v>189</v>
      </c>
      <c r="B868" s="227" t="s">
        <v>188</v>
      </c>
    </row>
    <row r="869" spans="1:2" x14ac:dyDescent="0.3">
      <c r="A869" s="219" t="s">
        <v>1675</v>
      </c>
      <c r="B869" s="227" t="s">
        <v>1676</v>
      </c>
    </row>
    <row r="870" spans="1:2" x14ac:dyDescent="0.3">
      <c r="A870" s="219" t="s">
        <v>187</v>
      </c>
      <c r="B870" s="227" t="s">
        <v>186</v>
      </c>
    </row>
    <row r="871" spans="1:2" x14ac:dyDescent="0.3">
      <c r="A871" s="219" t="s">
        <v>2100</v>
      </c>
      <c r="B871" s="227" t="s">
        <v>2101</v>
      </c>
    </row>
    <row r="872" spans="1:2" x14ac:dyDescent="0.3">
      <c r="A872" s="219" t="s">
        <v>2102</v>
      </c>
      <c r="B872" s="227" t="s">
        <v>2103</v>
      </c>
    </row>
    <row r="873" spans="1:2" x14ac:dyDescent="0.3">
      <c r="A873" s="219" t="s">
        <v>185</v>
      </c>
      <c r="B873" s="227" t="s">
        <v>184</v>
      </c>
    </row>
    <row r="874" spans="1:2" x14ac:dyDescent="0.3">
      <c r="A874" s="219" t="s">
        <v>1706</v>
      </c>
      <c r="B874" s="227" t="s">
        <v>1707</v>
      </c>
    </row>
    <row r="875" spans="1:2" x14ac:dyDescent="0.3">
      <c r="A875" s="219" t="s">
        <v>1706</v>
      </c>
      <c r="B875" s="227" t="s">
        <v>1707</v>
      </c>
    </row>
    <row r="876" spans="1:2" x14ac:dyDescent="0.3">
      <c r="A876" s="219" t="s">
        <v>1700</v>
      </c>
      <c r="B876" s="227" t="s">
        <v>1701</v>
      </c>
    </row>
    <row r="877" spans="1:2" x14ac:dyDescent="0.3">
      <c r="A877" s="219" t="s">
        <v>1700</v>
      </c>
      <c r="B877" s="227" t="s">
        <v>1701</v>
      </c>
    </row>
    <row r="878" spans="1:2" x14ac:dyDescent="0.3">
      <c r="A878" s="219" t="s">
        <v>1702</v>
      </c>
      <c r="B878" s="227" t="s">
        <v>1703</v>
      </c>
    </row>
    <row r="879" spans="1:2" x14ac:dyDescent="0.3">
      <c r="A879" s="219" t="s">
        <v>1702</v>
      </c>
      <c r="B879" s="227" t="s">
        <v>1703</v>
      </c>
    </row>
    <row r="880" spans="1:2" x14ac:dyDescent="0.3">
      <c r="A880" s="219" t="s">
        <v>1727</v>
      </c>
      <c r="B880" s="227" t="s">
        <v>1703</v>
      </c>
    </row>
    <row r="881" spans="1:2" x14ac:dyDescent="0.3">
      <c r="A881" s="219" t="s">
        <v>1728</v>
      </c>
      <c r="B881" s="227" t="s">
        <v>1729</v>
      </c>
    </row>
    <row r="882" spans="1:2" x14ac:dyDescent="0.3">
      <c r="A882" s="219" t="s">
        <v>1730</v>
      </c>
      <c r="B882" s="227" t="s">
        <v>1731</v>
      </c>
    </row>
    <row r="883" spans="1:2" x14ac:dyDescent="0.3">
      <c r="A883" s="219" t="s">
        <v>1745</v>
      </c>
      <c r="B883" s="227" t="s">
        <v>1732</v>
      </c>
    </row>
    <row r="884" spans="1:2" x14ac:dyDescent="0.3">
      <c r="A884" s="219" t="s">
        <v>183</v>
      </c>
      <c r="B884" s="227" t="s">
        <v>182</v>
      </c>
    </row>
    <row r="885" spans="1:2" x14ac:dyDescent="0.3">
      <c r="A885" s="219" t="s">
        <v>1698</v>
      </c>
      <c r="B885" s="227" t="s">
        <v>1699</v>
      </c>
    </row>
    <row r="886" spans="1:2" x14ac:dyDescent="0.3">
      <c r="A886" s="219" t="s">
        <v>1717</v>
      </c>
      <c r="B886" s="227" t="s">
        <v>1697</v>
      </c>
    </row>
    <row r="887" spans="1:2" x14ac:dyDescent="0.3">
      <c r="A887" s="219" t="s">
        <v>1718</v>
      </c>
      <c r="B887" s="227" t="s">
        <v>1695</v>
      </c>
    </row>
    <row r="888" spans="1:2" x14ac:dyDescent="0.3">
      <c r="A888" s="219" t="s">
        <v>181</v>
      </c>
      <c r="B888" s="227" t="s">
        <v>180</v>
      </c>
    </row>
    <row r="889" spans="1:2" x14ac:dyDescent="0.3">
      <c r="A889" s="219" t="s">
        <v>179</v>
      </c>
      <c r="B889" s="227" t="s">
        <v>178</v>
      </c>
    </row>
    <row r="890" spans="1:2" x14ac:dyDescent="0.3">
      <c r="A890" s="219" t="s">
        <v>177</v>
      </c>
      <c r="B890" s="227" t="s">
        <v>176</v>
      </c>
    </row>
    <row r="891" spans="1:2" x14ac:dyDescent="0.3">
      <c r="A891" s="219" t="s">
        <v>175</v>
      </c>
      <c r="B891" s="227" t="s">
        <v>174</v>
      </c>
    </row>
    <row r="892" spans="1:2" x14ac:dyDescent="0.3">
      <c r="A892" s="219" t="s">
        <v>173</v>
      </c>
      <c r="B892" s="227" t="s">
        <v>172</v>
      </c>
    </row>
    <row r="893" spans="1:2" x14ac:dyDescent="0.3">
      <c r="A893" s="219" t="s">
        <v>171</v>
      </c>
      <c r="B893" s="227" t="s">
        <v>170</v>
      </c>
    </row>
    <row r="894" spans="1:2" x14ac:dyDescent="0.3">
      <c r="A894" s="219" t="s">
        <v>2104</v>
      </c>
      <c r="B894" s="227" t="s">
        <v>2105</v>
      </c>
    </row>
    <row r="895" spans="1:2" x14ac:dyDescent="0.3">
      <c r="A895" s="219" t="s">
        <v>169</v>
      </c>
      <c r="B895" s="227" t="s">
        <v>168</v>
      </c>
    </row>
    <row r="896" spans="1:2" x14ac:dyDescent="0.3">
      <c r="A896" s="219" t="s">
        <v>2106</v>
      </c>
      <c r="B896" s="227" t="s">
        <v>2107</v>
      </c>
    </row>
    <row r="897" spans="1:2" x14ac:dyDescent="0.3">
      <c r="A897" s="219" t="s">
        <v>167</v>
      </c>
      <c r="B897" s="227" t="s">
        <v>166</v>
      </c>
    </row>
    <row r="898" spans="1:2" x14ac:dyDescent="0.3">
      <c r="A898" s="219" t="s">
        <v>1686</v>
      </c>
      <c r="B898" s="227" t="s">
        <v>1687</v>
      </c>
    </row>
    <row r="899" spans="1:2" x14ac:dyDescent="0.3">
      <c r="A899" s="219" t="s">
        <v>1684</v>
      </c>
      <c r="B899" s="227" t="s">
        <v>1685</v>
      </c>
    </row>
    <row r="900" spans="1:2" x14ac:dyDescent="0.3">
      <c r="A900" s="219" t="s">
        <v>1682</v>
      </c>
      <c r="B900" s="227" t="s">
        <v>1683</v>
      </c>
    </row>
    <row r="901" spans="1:2" x14ac:dyDescent="0.3">
      <c r="A901" s="219" t="s">
        <v>1708</v>
      </c>
      <c r="B901" s="227" t="s">
        <v>1709</v>
      </c>
    </row>
    <row r="902" spans="1:2" x14ac:dyDescent="0.3">
      <c r="A902" s="219" t="s">
        <v>1710</v>
      </c>
      <c r="B902" s="227" t="s">
        <v>1711</v>
      </c>
    </row>
    <row r="903" spans="1:2" x14ac:dyDescent="0.3">
      <c r="A903" s="219" t="s">
        <v>1680</v>
      </c>
      <c r="B903" s="227" t="s">
        <v>1681</v>
      </c>
    </row>
    <row r="904" spans="1:2" x14ac:dyDescent="0.3">
      <c r="A904" s="219" t="s">
        <v>1678</v>
      </c>
      <c r="B904" s="227" t="s">
        <v>1679</v>
      </c>
    </row>
    <row r="905" spans="1:2" x14ac:dyDescent="0.3">
      <c r="A905" s="219" t="s">
        <v>165</v>
      </c>
      <c r="B905" s="227" t="s">
        <v>164</v>
      </c>
    </row>
    <row r="906" spans="1:2" x14ac:dyDescent="0.3">
      <c r="A906" s="219" t="s">
        <v>163</v>
      </c>
      <c r="B906" s="227" t="s">
        <v>162</v>
      </c>
    </row>
    <row r="907" spans="1:2" s="226" customFormat="1" x14ac:dyDescent="0.3">
      <c r="A907" s="219" t="s">
        <v>161</v>
      </c>
      <c r="B907" s="227" t="s">
        <v>160</v>
      </c>
    </row>
    <row r="908" spans="1:2" s="226" customFormat="1" x14ac:dyDescent="0.3">
      <c r="A908" s="219" t="s">
        <v>159</v>
      </c>
      <c r="B908" s="227" t="s">
        <v>158</v>
      </c>
    </row>
    <row r="909" spans="1:2" s="226" customFormat="1" x14ac:dyDescent="0.3">
      <c r="A909" s="219" t="s">
        <v>2172</v>
      </c>
      <c r="B909" s="227" t="s">
        <v>2173</v>
      </c>
    </row>
    <row r="910" spans="1:2" s="226" customFormat="1" x14ac:dyDescent="0.3">
      <c r="A910" s="219" t="s">
        <v>2174</v>
      </c>
      <c r="B910" s="227" t="s">
        <v>2175</v>
      </c>
    </row>
    <row r="911" spans="1:2" s="226" customFormat="1" x14ac:dyDescent="0.3">
      <c r="A911" s="219" t="s">
        <v>2176</v>
      </c>
      <c r="B911" s="227" t="s">
        <v>2177</v>
      </c>
    </row>
    <row r="912" spans="1:2" s="226" customFormat="1" x14ac:dyDescent="0.3">
      <c r="A912" s="219" t="s">
        <v>2178</v>
      </c>
      <c r="B912" s="227" t="s">
        <v>2179</v>
      </c>
    </row>
    <row r="913" spans="1:2" s="226" customFormat="1" x14ac:dyDescent="0.3">
      <c r="A913" s="219" t="s">
        <v>2194</v>
      </c>
      <c r="B913" s="227" t="s">
        <v>2198</v>
      </c>
    </row>
    <row r="914" spans="1:2" s="226" customFormat="1" x14ac:dyDescent="0.3">
      <c r="A914" s="219" t="s">
        <v>2202</v>
      </c>
      <c r="B914" s="227" t="s">
        <v>2203</v>
      </c>
    </row>
    <row r="915" spans="1:2" x14ac:dyDescent="0.3">
      <c r="A915" s="219" t="s">
        <v>2213</v>
      </c>
      <c r="B915" s="227" t="s">
        <v>2214</v>
      </c>
    </row>
    <row r="916" spans="1:2" x14ac:dyDescent="0.3">
      <c r="A916" s="219" t="s">
        <v>2215</v>
      </c>
      <c r="B916" s="227" t="s">
        <v>2216</v>
      </c>
    </row>
    <row r="917" spans="1:2" x14ac:dyDescent="0.3">
      <c r="A917" s="219" t="s">
        <v>2217</v>
      </c>
      <c r="B917" s="227" t="s">
        <v>2218</v>
      </c>
    </row>
    <row r="918" spans="1:2" x14ac:dyDescent="0.3">
      <c r="A918" s="219" t="s">
        <v>2219</v>
      </c>
      <c r="B918" s="227" t="s">
        <v>2220</v>
      </c>
    </row>
    <row r="919" spans="1:2" x14ac:dyDescent="0.3">
      <c r="A919" s="219" t="s">
        <v>1542</v>
      </c>
      <c r="B919" s="227" t="s">
        <v>2221</v>
      </c>
    </row>
    <row r="920" spans="1:2" x14ac:dyDescent="0.3">
      <c r="A920" s="219" t="s">
        <v>2230</v>
      </c>
      <c r="B920" s="227" t="s">
        <v>2231</v>
      </c>
    </row>
    <row r="921" spans="1:2" x14ac:dyDescent="0.3">
      <c r="A921" s="219" t="s">
        <v>2232</v>
      </c>
      <c r="B921" s="227" t="s">
        <v>2233</v>
      </c>
    </row>
    <row r="922" spans="1:2" x14ac:dyDescent="0.3">
      <c r="A922" s="219" t="s">
        <v>2234</v>
      </c>
      <c r="B922" s="227" t="s">
        <v>2235</v>
      </c>
    </row>
    <row r="923" spans="1:2" x14ac:dyDescent="0.3">
      <c r="A923" s="219" t="s">
        <v>2236</v>
      </c>
      <c r="B923" s="227" t="s">
        <v>2237</v>
      </c>
    </row>
    <row r="924" spans="1:2" x14ac:dyDescent="0.3">
      <c r="A924" s="219" t="s">
        <v>2238</v>
      </c>
      <c r="B924" s="227" t="s">
        <v>2239</v>
      </c>
    </row>
    <row r="925" spans="1:2" x14ac:dyDescent="0.3">
      <c r="A925" s="219" t="s">
        <v>2240</v>
      </c>
      <c r="B925" s="227" t="s">
        <v>2241</v>
      </c>
    </row>
    <row r="926" spans="1:2" x14ac:dyDescent="0.3">
      <c r="A926" s="219" t="s">
        <v>2242</v>
      </c>
      <c r="B926" s="227" t="s">
        <v>2243</v>
      </c>
    </row>
    <row r="927" spans="1:2" x14ac:dyDescent="0.3">
      <c r="A927" s="219" t="s">
        <v>2244</v>
      </c>
      <c r="B927" s="227" t="s">
        <v>2245</v>
      </c>
    </row>
    <row r="928" spans="1:2" x14ac:dyDescent="0.3">
      <c r="A928" s="219" t="s">
        <v>2246</v>
      </c>
      <c r="B928" s="227" t="s">
        <v>2247</v>
      </c>
    </row>
    <row r="929" spans="1:2" x14ac:dyDescent="0.3">
      <c r="A929" s="219" t="s">
        <v>2248</v>
      </c>
      <c r="B929" s="227" t="s">
        <v>2249</v>
      </c>
    </row>
    <row r="930" spans="1:2" x14ac:dyDescent="0.3">
      <c r="A930" s="219" t="s">
        <v>2250</v>
      </c>
      <c r="B930" s="227" t="s">
        <v>2251</v>
      </c>
    </row>
    <row r="931" spans="1:2" x14ac:dyDescent="0.3">
      <c r="A931" s="219" t="s">
        <v>2252</v>
      </c>
      <c r="B931" s="227" t="s">
        <v>2253</v>
      </c>
    </row>
    <row r="932" spans="1:2" x14ac:dyDescent="0.3">
      <c r="A932" s="219" t="s">
        <v>2254</v>
      </c>
      <c r="B932" s="227" t="s">
        <v>2255</v>
      </c>
    </row>
    <row r="933" spans="1:2" x14ac:dyDescent="0.3">
      <c r="A933" s="219" t="s">
        <v>2265</v>
      </c>
      <c r="B933" s="227" t="s">
        <v>2266</v>
      </c>
    </row>
    <row r="934" spans="1:2" x14ac:dyDescent="0.3">
      <c r="A934" s="219" t="s">
        <v>2267</v>
      </c>
      <c r="B934" s="227" t="s">
        <v>2268</v>
      </c>
    </row>
    <row r="935" spans="1:2" x14ac:dyDescent="0.3">
      <c r="A935" s="219" t="s">
        <v>2269</v>
      </c>
      <c r="B935" s="227" t="s">
        <v>2270</v>
      </c>
    </row>
    <row r="936" spans="1:2" x14ac:dyDescent="0.3">
      <c r="A936" s="219" t="s">
        <v>2279</v>
      </c>
      <c r="B936" s="227" t="s">
        <v>2280</v>
      </c>
    </row>
    <row r="937" spans="1:2" x14ac:dyDescent="0.3">
      <c r="A937" s="219" t="s">
        <v>2281</v>
      </c>
      <c r="B937" s="227" t="s">
        <v>2282</v>
      </c>
    </row>
    <row r="938" spans="1:2" x14ac:dyDescent="0.3">
      <c r="A938" s="219" t="s">
        <v>2283</v>
      </c>
      <c r="B938" s="227" t="s">
        <v>2284</v>
      </c>
    </row>
    <row r="939" spans="1:2" x14ac:dyDescent="0.3">
      <c r="A939" s="219" t="s">
        <v>2285</v>
      </c>
      <c r="B939" s="227" t="s">
        <v>2286</v>
      </c>
    </row>
    <row r="940" spans="1:2" x14ac:dyDescent="0.3">
      <c r="A940" s="219" t="s">
        <v>2287</v>
      </c>
      <c r="B940" s="227" t="s">
        <v>2288</v>
      </c>
    </row>
    <row r="941" spans="1:2" x14ac:dyDescent="0.3">
      <c r="A941" s="219" t="s">
        <v>2289</v>
      </c>
      <c r="B941" s="227" t="s">
        <v>2290</v>
      </c>
    </row>
    <row r="942" spans="1:2" x14ac:dyDescent="0.3">
      <c r="A942" s="219" t="s">
        <v>2291</v>
      </c>
      <c r="B942" s="227" t="s">
        <v>2292</v>
      </c>
    </row>
    <row r="943" spans="1:2" x14ac:dyDescent="0.3">
      <c r="A943" s="219" t="s">
        <v>2293</v>
      </c>
      <c r="B943" s="227" t="s">
        <v>2294</v>
      </c>
    </row>
    <row r="944" spans="1:2" x14ac:dyDescent="0.3">
      <c r="A944" s="219" t="s">
        <v>2295</v>
      </c>
      <c r="B944" s="227" t="s">
        <v>2298</v>
      </c>
    </row>
    <row r="945" spans="1:2" x14ac:dyDescent="0.3">
      <c r="A945" s="219" t="s">
        <v>2296</v>
      </c>
      <c r="B945" s="227" t="s">
        <v>2297</v>
      </c>
    </row>
    <row r="946" spans="1:2" x14ac:dyDescent="0.3">
      <c r="A946" s="219" t="s">
        <v>2305</v>
      </c>
      <c r="B946" s="227" t="s">
        <v>2306</v>
      </c>
    </row>
    <row r="947" spans="1:2" x14ac:dyDescent="0.3">
      <c r="A947" s="219" t="s">
        <v>2307</v>
      </c>
      <c r="B947" s="227" t="s">
        <v>2308</v>
      </c>
    </row>
    <row r="948" spans="1:2" x14ac:dyDescent="0.3">
      <c r="A948" s="219" t="s">
        <v>2309</v>
      </c>
      <c r="B948" s="227" t="s">
        <v>2310</v>
      </c>
    </row>
    <row r="949" spans="1:2" x14ac:dyDescent="0.3">
      <c r="A949" s="219" t="s">
        <v>2311</v>
      </c>
      <c r="B949" s="227" t="s">
        <v>2312</v>
      </c>
    </row>
    <row r="950" spans="1:2" x14ac:dyDescent="0.3">
      <c r="A950" s="219" t="s">
        <v>2313</v>
      </c>
      <c r="B950" s="227" t="s">
        <v>2314</v>
      </c>
    </row>
    <row r="951" spans="1:2" x14ac:dyDescent="0.3">
      <c r="A951" s="219" t="s">
        <v>2315</v>
      </c>
      <c r="B951" s="227" t="s">
        <v>2316</v>
      </c>
    </row>
    <row r="952" spans="1:2" x14ac:dyDescent="0.3">
      <c r="A952" s="219" t="s">
        <v>2317</v>
      </c>
      <c r="B952" s="227" t="s">
        <v>2318</v>
      </c>
    </row>
    <row r="953" spans="1:2" s="226" customFormat="1" x14ac:dyDescent="0.3">
      <c r="A953" s="219" t="s">
        <v>2328</v>
      </c>
      <c r="B953" s="227" t="s">
        <v>2329</v>
      </c>
    </row>
    <row r="954" spans="1:2" s="226" customFormat="1" x14ac:dyDescent="0.3">
      <c r="A954" s="219" t="s">
        <v>2330</v>
      </c>
      <c r="B954" s="227" t="s">
        <v>2331</v>
      </c>
    </row>
    <row r="955" spans="1:2" s="226" customFormat="1" x14ac:dyDescent="0.3">
      <c r="A955" s="219" t="s">
        <v>2332</v>
      </c>
      <c r="B955" s="227" t="s">
        <v>2333</v>
      </c>
    </row>
    <row r="956" spans="1:2" s="226" customFormat="1" x14ac:dyDescent="0.3">
      <c r="A956" s="219" t="s">
        <v>2344</v>
      </c>
      <c r="B956" s="227" t="s">
        <v>2345</v>
      </c>
    </row>
    <row r="957" spans="1:2" s="226" customFormat="1" x14ac:dyDescent="0.3">
      <c r="A957" s="219" t="s">
        <v>2346</v>
      </c>
      <c r="B957" s="227" t="s">
        <v>2347</v>
      </c>
    </row>
    <row r="958" spans="1:2" s="226" customFormat="1" x14ac:dyDescent="0.3">
      <c r="A958" s="219" t="s">
        <v>2348</v>
      </c>
      <c r="B958" s="227" t="s">
        <v>2349</v>
      </c>
    </row>
    <row r="959" spans="1:2" x14ac:dyDescent="0.3">
      <c r="A959" s="219" t="s">
        <v>2350</v>
      </c>
      <c r="B959" s="227" t="s">
        <v>2351</v>
      </c>
    </row>
    <row r="960" spans="1:2" x14ac:dyDescent="0.3">
      <c r="A960" s="219" t="s">
        <v>2352</v>
      </c>
      <c r="B960" s="227" t="s">
        <v>2353</v>
      </c>
    </row>
    <row r="961" spans="1:2" x14ac:dyDescent="0.3">
      <c r="A961" s="219" t="s">
        <v>2354</v>
      </c>
      <c r="B961" s="227" t="s">
        <v>2355</v>
      </c>
    </row>
    <row r="962" spans="1:2" x14ac:dyDescent="0.3">
      <c r="A962" s="219" t="s">
        <v>2356</v>
      </c>
      <c r="B962" s="227" t="s">
        <v>2357</v>
      </c>
    </row>
    <row r="963" spans="1:2" x14ac:dyDescent="0.3">
      <c r="A963" s="219" t="s">
        <v>2358</v>
      </c>
      <c r="B963" s="227" t="s">
        <v>2359</v>
      </c>
    </row>
    <row r="964" spans="1:2" x14ac:dyDescent="0.3">
      <c r="A964" s="219" t="s">
        <v>2360</v>
      </c>
      <c r="B964" s="227" t="s">
        <v>2361</v>
      </c>
    </row>
    <row r="965" spans="1:2" x14ac:dyDescent="0.3">
      <c r="A965" s="219" t="s">
        <v>2362</v>
      </c>
      <c r="B965" s="227" t="s">
        <v>2363</v>
      </c>
    </row>
    <row r="966" spans="1:2" x14ac:dyDescent="0.3">
      <c r="A966" s="219" t="s">
        <v>2367</v>
      </c>
      <c r="B966" s="227" t="s">
        <v>2368</v>
      </c>
    </row>
    <row r="967" spans="1:2" x14ac:dyDescent="0.3">
      <c r="A967" s="219" t="s">
        <v>2369</v>
      </c>
      <c r="B967" s="227" t="s">
        <v>2370</v>
      </c>
    </row>
    <row r="968" spans="1:2" x14ac:dyDescent="0.3">
      <c r="A968" s="219" t="s">
        <v>2371</v>
      </c>
      <c r="B968" s="227" t="s">
        <v>2372</v>
      </c>
    </row>
    <row r="969" spans="1:2" x14ac:dyDescent="0.3">
      <c r="A969" s="219" t="s">
        <v>2373</v>
      </c>
      <c r="B969" s="227" t="s">
        <v>2374</v>
      </c>
    </row>
    <row r="970" spans="1:2" x14ac:dyDescent="0.3">
      <c r="A970" s="219" t="s">
        <v>2375</v>
      </c>
      <c r="B970" s="227" t="s">
        <v>2376</v>
      </c>
    </row>
    <row r="971" spans="1:2" x14ac:dyDescent="0.3">
      <c r="A971" s="219" t="s">
        <v>2377</v>
      </c>
      <c r="B971" s="227" t="s">
        <v>2378</v>
      </c>
    </row>
    <row r="972" spans="1:2" x14ac:dyDescent="0.3">
      <c r="A972" s="219" t="s">
        <v>2379</v>
      </c>
      <c r="B972" s="227" t="s">
        <v>2380</v>
      </c>
    </row>
    <row r="973" spans="1:2" x14ac:dyDescent="0.3">
      <c r="A973" s="219" t="s">
        <v>2388</v>
      </c>
      <c r="B973" s="227" t="s">
        <v>2389</v>
      </c>
    </row>
    <row r="974" spans="1:2" x14ac:dyDescent="0.3">
      <c r="A974" s="219" t="s">
        <v>2390</v>
      </c>
      <c r="B974" s="227" t="s">
        <v>2391</v>
      </c>
    </row>
    <row r="975" spans="1:2" x14ac:dyDescent="0.3">
      <c r="A975" s="219" t="s">
        <v>2392</v>
      </c>
      <c r="B975" s="227" t="s">
        <v>2393</v>
      </c>
    </row>
    <row r="976" spans="1:2" x14ac:dyDescent="0.3">
      <c r="A976" s="219" t="s">
        <v>2394</v>
      </c>
      <c r="B976" s="227" t="s">
        <v>2395</v>
      </c>
    </row>
    <row r="977" spans="1:3" x14ac:dyDescent="0.3">
      <c r="A977" s="219" t="s">
        <v>2396</v>
      </c>
      <c r="B977" s="227" t="s">
        <v>2397</v>
      </c>
    </row>
    <row r="978" spans="1:3" x14ac:dyDescent="0.3">
      <c r="A978" s="219" t="s">
        <v>2398</v>
      </c>
      <c r="B978" s="227" t="s">
        <v>2399</v>
      </c>
    </row>
    <row r="979" spans="1:3" x14ac:dyDescent="0.3">
      <c r="A979" s="219" t="s">
        <v>2400</v>
      </c>
      <c r="B979" s="227" t="s">
        <v>2401</v>
      </c>
    </row>
    <row r="980" spans="1:3" x14ac:dyDescent="0.3">
      <c r="A980" s="219" t="s">
        <v>2402</v>
      </c>
      <c r="B980" s="227" t="s">
        <v>2403</v>
      </c>
    </row>
    <row r="981" spans="1:3" x14ac:dyDescent="0.3">
      <c r="A981" s="219" t="s">
        <v>2404</v>
      </c>
      <c r="B981" s="227" t="s">
        <v>2405</v>
      </c>
    </row>
    <row r="982" spans="1:3" x14ac:dyDescent="0.3">
      <c r="A982" s="219" t="s">
        <v>2406</v>
      </c>
      <c r="B982" s="227" t="s">
        <v>2407</v>
      </c>
    </row>
    <row r="983" spans="1:3" x14ac:dyDescent="0.3">
      <c r="A983" s="219" t="s">
        <v>2408</v>
      </c>
      <c r="B983" s="227" t="s">
        <v>2409</v>
      </c>
    </row>
    <row r="984" spans="1:3" x14ac:dyDescent="0.3">
      <c r="A984" s="219" t="s">
        <v>2410</v>
      </c>
      <c r="B984" s="227" t="s">
        <v>2411</v>
      </c>
    </row>
    <row r="985" spans="1:3" x14ac:dyDescent="0.3">
      <c r="A985" s="219" t="s">
        <v>2425</v>
      </c>
      <c r="B985" s="227" t="s">
        <v>2426</v>
      </c>
    </row>
    <row r="986" spans="1:3" x14ac:dyDescent="0.3">
      <c r="A986" s="219" t="s">
        <v>2427</v>
      </c>
      <c r="B986" s="227" t="s">
        <v>2428</v>
      </c>
      <c r="C986" s="222" t="s">
        <v>1550</v>
      </c>
    </row>
    <row r="987" spans="1:3" x14ac:dyDescent="0.3">
      <c r="A987" s="219" t="s">
        <v>2429</v>
      </c>
      <c r="B987" s="227" t="s">
        <v>2430</v>
      </c>
    </row>
    <row r="988" spans="1:3" x14ac:dyDescent="0.3">
      <c r="A988" s="219" t="s">
        <v>2431</v>
      </c>
      <c r="B988" s="227" t="s">
        <v>2432</v>
      </c>
    </row>
    <row r="989" spans="1:3" x14ac:dyDescent="0.3">
      <c r="A989" s="219" t="s">
        <v>2433</v>
      </c>
      <c r="B989" s="227" t="s">
        <v>2434</v>
      </c>
    </row>
    <row r="990" spans="1:3" x14ac:dyDescent="0.3">
      <c r="A990" s="219" t="s">
        <v>2435</v>
      </c>
      <c r="B990" s="227" t="s">
        <v>2436</v>
      </c>
    </row>
    <row r="991" spans="1:3" x14ac:dyDescent="0.3">
      <c r="A991" s="219" t="s">
        <v>2437</v>
      </c>
      <c r="B991" s="227" t="s">
        <v>2438</v>
      </c>
    </row>
    <row r="992" spans="1:3" x14ac:dyDescent="0.3">
      <c r="A992" s="219" t="s">
        <v>2439</v>
      </c>
      <c r="B992" s="227" t="s">
        <v>2440</v>
      </c>
    </row>
    <row r="993" spans="1:2" x14ac:dyDescent="0.3">
      <c r="A993" s="219" t="s">
        <v>2441</v>
      </c>
      <c r="B993" s="227" t="s">
        <v>2442</v>
      </c>
    </row>
    <row r="994" spans="1:2" x14ac:dyDescent="0.3">
      <c r="A994" s="219" t="s">
        <v>2443</v>
      </c>
      <c r="B994" s="227" t="s">
        <v>2444</v>
      </c>
    </row>
    <row r="995" spans="1:2" x14ac:dyDescent="0.3">
      <c r="A995" s="219" t="s">
        <v>2445</v>
      </c>
      <c r="B995" s="227" t="s">
        <v>2446</v>
      </c>
    </row>
    <row r="996" spans="1:2" x14ac:dyDescent="0.3">
      <c r="A996" s="219" t="s">
        <v>2447</v>
      </c>
      <c r="B996" s="227" t="s">
        <v>2448</v>
      </c>
    </row>
    <row r="997" spans="1:2" x14ac:dyDescent="0.3">
      <c r="A997" s="219" t="s">
        <v>2449</v>
      </c>
      <c r="B997" s="227" t="s">
        <v>2450</v>
      </c>
    </row>
    <row r="998" spans="1:2" x14ac:dyDescent="0.3">
      <c r="A998" s="219" t="s">
        <v>2451</v>
      </c>
      <c r="B998" s="227" t="s">
        <v>2452</v>
      </c>
    </row>
    <row r="999" spans="1:2" x14ac:dyDescent="0.3">
      <c r="A999" s="219" t="s">
        <v>2453</v>
      </c>
      <c r="B999" s="227" t="s">
        <v>2454</v>
      </c>
    </row>
    <row r="1000" spans="1:2" x14ac:dyDescent="0.3">
      <c r="A1000" s="219" t="s">
        <v>2455</v>
      </c>
      <c r="B1000" s="227" t="s">
        <v>2456</v>
      </c>
    </row>
    <row r="1001" spans="1:2" x14ac:dyDescent="0.3">
      <c r="A1001" s="219" t="s">
        <v>2457</v>
      </c>
      <c r="B1001" s="227" t="s">
        <v>2458</v>
      </c>
    </row>
    <row r="1002" spans="1:2" x14ac:dyDescent="0.3">
      <c r="A1002" s="219" t="s">
        <v>2459</v>
      </c>
      <c r="B1002" s="227" t="s">
        <v>2460</v>
      </c>
    </row>
    <row r="1003" spans="1:2" x14ac:dyDescent="0.3">
      <c r="A1003" s="219" t="s">
        <v>2461</v>
      </c>
      <c r="B1003" s="227" t="s">
        <v>2462</v>
      </c>
    </row>
    <row r="1004" spans="1:2" x14ac:dyDescent="0.3">
      <c r="A1004" s="219" t="s">
        <v>2463</v>
      </c>
      <c r="B1004" s="227" t="s">
        <v>2464</v>
      </c>
    </row>
    <row r="1005" spans="1:2" x14ac:dyDescent="0.3">
      <c r="A1005" s="219" t="s">
        <v>2470</v>
      </c>
      <c r="B1005" s="227" t="s">
        <v>2471</v>
      </c>
    </row>
    <row r="1006" spans="1:2" x14ac:dyDescent="0.3">
      <c r="A1006" s="219" t="s">
        <v>2476</v>
      </c>
      <c r="B1006" s="227" t="s">
        <v>2477</v>
      </c>
    </row>
    <row r="1007" spans="1:2" x14ac:dyDescent="0.3">
      <c r="A1007" s="219" t="s">
        <v>2478</v>
      </c>
      <c r="B1007" s="227" t="s">
        <v>2479</v>
      </c>
    </row>
    <row r="1008" spans="1:2" x14ac:dyDescent="0.3">
      <c r="A1008" s="219" t="s">
        <v>2492</v>
      </c>
      <c r="B1008" s="227" t="s">
        <v>2493</v>
      </c>
    </row>
    <row r="1009" spans="1:2" x14ac:dyDescent="0.3">
      <c r="A1009" s="219" t="s">
        <v>2494</v>
      </c>
      <c r="B1009" s="227" t="s">
        <v>2495</v>
      </c>
    </row>
    <row r="1010" spans="1:2" x14ac:dyDescent="0.3">
      <c r="A1010" s="219" t="s">
        <v>2496</v>
      </c>
      <c r="B1010" s="227" t="s">
        <v>2497</v>
      </c>
    </row>
    <row r="1011" spans="1:2" x14ac:dyDescent="0.3">
      <c r="A1011" s="219" t="s">
        <v>2498</v>
      </c>
      <c r="B1011" s="227" t="s">
        <v>2499</v>
      </c>
    </row>
    <row r="1012" spans="1:2" x14ac:dyDescent="0.3">
      <c r="A1012" s="219" t="s">
        <v>2500</v>
      </c>
      <c r="B1012" s="227" t="s">
        <v>2501</v>
      </c>
    </row>
    <row r="1013" spans="1:2" x14ac:dyDescent="0.3">
      <c r="A1013" s="219" t="s">
        <v>2502</v>
      </c>
      <c r="B1013" s="227" t="s">
        <v>2503</v>
      </c>
    </row>
    <row r="1014" spans="1:2" x14ac:dyDescent="0.3">
      <c r="A1014" s="219" t="s">
        <v>2504</v>
      </c>
      <c r="B1014" s="227" t="s">
        <v>2505</v>
      </c>
    </row>
    <row r="1015" spans="1:2" x14ac:dyDescent="0.3">
      <c r="A1015" s="219" t="s">
        <v>2506</v>
      </c>
      <c r="B1015" s="227" t="s">
        <v>2507</v>
      </c>
    </row>
    <row r="1016" spans="1:2" x14ac:dyDescent="0.3">
      <c r="A1016" s="219" t="s">
        <v>2508</v>
      </c>
      <c r="B1016" s="227" t="s">
        <v>2509</v>
      </c>
    </row>
    <row r="1017" spans="1:2" x14ac:dyDescent="0.3">
      <c r="A1017" s="219" t="s">
        <v>2510</v>
      </c>
      <c r="B1017" s="227" t="s">
        <v>2511</v>
      </c>
    </row>
    <row r="1018" spans="1:2" x14ac:dyDescent="0.3">
      <c r="A1018" s="219" t="s">
        <v>2512</v>
      </c>
      <c r="B1018" s="227" t="s">
        <v>2513</v>
      </c>
    </row>
    <row r="1019" spans="1:2" x14ac:dyDescent="0.3">
      <c r="A1019" s="219" t="s">
        <v>2514</v>
      </c>
      <c r="B1019" s="227" t="s">
        <v>2515</v>
      </c>
    </row>
    <row r="1020" spans="1:2" x14ac:dyDescent="0.3">
      <c r="A1020" s="219" t="s">
        <v>2516</v>
      </c>
      <c r="B1020" s="227" t="s">
        <v>2517</v>
      </c>
    </row>
    <row r="1021" spans="1:2" x14ac:dyDescent="0.3">
      <c r="A1021" s="219" t="s">
        <v>2518</v>
      </c>
      <c r="B1021" s="227" t="s">
        <v>2519</v>
      </c>
    </row>
    <row r="1022" spans="1:2" x14ac:dyDescent="0.3">
      <c r="A1022" s="219" t="s">
        <v>2520</v>
      </c>
      <c r="B1022" s="227" t="s">
        <v>2521</v>
      </c>
    </row>
    <row r="1023" spans="1:2" x14ac:dyDescent="0.3">
      <c r="A1023" s="219" t="s">
        <v>2522</v>
      </c>
      <c r="B1023" s="227" t="s">
        <v>2523</v>
      </c>
    </row>
    <row r="1024" spans="1:2" x14ac:dyDescent="0.3">
      <c r="A1024" s="219" t="s">
        <v>2524</v>
      </c>
      <c r="B1024" s="227" t="s">
        <v>2525</v>
      </c>
    </row>
    <row r="1025" spans="1:2" x14ac:dyDescent="0.3">
      <c r="A1025" s="219" t="s">
        <v>2526</v>
      </c>
      <c r="B1025" s="227" t="s">
        <v>2527</v>
      </c>
    </row>
    <row r="1026" spans="1:2" x14ac:dyDescent="0.3">
      <c r="A1026" s="219" t="s">
        <v>2528</v>
      </c>
      <c r="B1026" s="227" t="s">
        <v>2529</v>
      </c>
    </row>
    <row r="1027" spans="1:2" x14ac:dyDescent="0.3">
      <c r="A1027" s="219" t="s">
        <v>2530</v>
      </c>
      <c r="B1027" s="227" t="s">
        <v>2531</v>
      </c>
    </row>
    <row r="1028" spans="1:2" x14ac:dyDescent="0.3">
      <c r="A1028" s="219" t="s">
        <v>2532</v>
      </c>
      <c r="B1028" s="227" t="s">
        <v>2533</v>
      </c>
    </row>
    <row r="1029" spans="1:2" x14ac:dyDescent="0.3">
      <c r="A1029" s="219" t="s">
        <v>2534</v>
      </c>
      <c r="B1029" s="227" t="s">
        <v>2535</v>
      </c>
    </row>
    <row r="1030" spans="1:2" x14ac:dyDescent="0.3">
      <c r="A1030" s="219" t="s">
        <v>2536</v>
      </c>
      <c r="B1030" s="227" t="s">
        <v>2537</v>
      </c>
    </row>
    <row r="1031" spans="1:2" x14ac:dyDescent="0.3">
      <c r="A1031" s="219" t="s">
        <v>2538</v>
      </c>
      <c r="B1031" s="227" t="s">
        <v>2539</v>
      </c>
    </row>
    <row r="1032" spans="1:2" x14ac:dyDescent="0.3">
      <c r="A1032" s="219" t="s">
        <v>2561</v>
      </c>
      <c r="B1032" s="227" t="s">
        <v>2562</v>
      </c>
    </row>
    <row r="1033" spans="1:2" x14ac:dyDescent="0.3">
      <c r="A1033" s="219" t="s">
        <v>2566</v>
      </c>
      <c r="B1033" s="227" t="s">
        <v>2567</v>
      </c>
    </row>
    <row r="1034" spans="1:2" x14ac:dyDescent="0.3">
      <c r="A1034" s="219" t="s">
        <v>2568</v>
      </c>
      <c r="B1034" s="227" t="s">
        <v>2569</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Q440"/>
  <sheetViews>
    <sheetView showGridLines="0" zoomScale="85" zoomScaleNormal="85" workbookViewId="0">
      <pane xSplit="2" ySplit="14" topLeftCell="GF36" activePane="bottomRight" state="frozenSplit"/>
      <selection activeCell="GK251" sqref="GK251"/>
      <selection pane="topRight" activeCell="GK251" sqref="GK251"/>
      <selection pane="bottomLeft" activeCell="GK251" sqref="GK251"/>
      <selection pane="bottomRight" activeCell="A40" sqref="A40:XFD47"/>
    </sheetView>
  </sheetViews>
  <sheetFormatPr baseColWidth="10" defaultColWidth="11.44140625" defaultRowHeight="13.8" x14ac:dyDescent="0.2"/>
  <cols>
    <col min="1" max="1" width="1.33203125" style="238" customWidth="1"/>
    <col min="2" max="2" width="60.6640625" style="95" customWidth="1"/>
    <col min="3" max="133" width="15.33203125" style="96" bestFit="1" customWidth="1"/>
    <col min="134" max="199" width="14.109375" style="96" bestFit="1" customWidth="1"/>
    <col min="200" max="16384" width="11.44140625" style="97"/>
  </cols>
  <sheetData>
    <row r="1" spans="1:199"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row>
    <row r="2" spans="1:199"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row>
    <row r="3" spans="1:199"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row>
    <row r="4" spans="1:199"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row>
    <row r="5" spans="1:199"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row>
    <row r="6" spans="1:199"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row>
    <row r="7" spans="1:199"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row>
    <row r="8" spans="1:199"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row>
    <row r="9" spans="1:199"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row>
    <row r="10" spans="1:199"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row>
    <row r="11" spans="1:199"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row>
    <row r="12" spans="1:199" s="98" customFormat="1" ht="52.2" x14ac:dyDescent="0.3">
      <c r="A12" s="134"/>
      <c r="B12" s="126" t="s">
        <v>1817</v>
      </c>
      <c r="C12" s="127"/>
      <c r="D12" s="127"/>
      <c r="E12" s="127"/>
      <c r="F12" s="127"/>
      <c r="G12" s="127"/>
      <c r="H12" s="127"/>
      <c r="I12" s="127"/>
      <c r="J12" s="127"/>
      <c r="K12" s="127"/>
      <c r="L12" s="127"/>
      <c r="M12" s="127"/>
      <c r="N12" s="127"/>
    </row>
    <row r="13" spans="1:199"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row>
    <row r="14" spans="1:199" s="106" customFormat="1" ht="24.75" customHeight="1" thickBot="1" x14ac:dyDescent="0.25">
      <c r="A14" s="239"/>
      <c r="B14" s="104" t="s">
        <v>2340</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c r="GO14" s="105">
        <v>46082</v>
      </c>
      <c r="GP14" s="105">
        <v>46113</v>
      </c>
      <c r="GQ14" s="105">
        <v>46143</v>
      </c>
    </row>
    <row r="15" spans="1:199" x14ac:dyDescent="0.3">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c r="GG15" s="133">
        <v>2361014.23</v>
      </c>
      <c r="GH15" s="133">
        <v>2072671.64</v>
      </c>
      <c r="GI15" s="133">
        <v>2234818.7999999998</v>
      </c>
      <c r="GJ15" s="133">
        <v>2628073.02</v>
      </c>
      <c r="GK15" s="133">
        <v>2193288.37</v>
      </c>
      <c r="GL15" s="133">
        <v>2090579.81</v>
      </c>
      <c r="GM15" s="133">
        <v>2565825.84</v>
      </c>
      <c r="GN15" s="133">
        <v>2120806.9900000002</v>
      </c>
      <c r="GO15" s="133">
        <v>2365792.4500000002</v>
      </c>
      <c r="GP15" s="133">
        <v>2172341.12</v>
      </c>
      <c r="GQ15" s="133">
        <v>1671038.72</v>
      </c>
    </row>
    <row r="16" spans="1:199"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c r="GG16" s="133">
        <v>854296.34</v>
      </c>
      <c r="GH16" s="133">
        <v>749259.43</v>
      </c>
      <c r="GI16" s="133">
        <v>1047174.26</v>
      </c>
      <c r="GJ16" s="133">
        <v>1296274.56</v>
      </c>
      <c r="GK16" s="133">
        <v>921202.93</v>
      </c>
      <c r="GL16" s="133">
        <v>840869.8</v>
      </c>
      <c r="GM16" s="133">
        <v>966390.02</v>
      </c>
      <c r="GN16" s="133">
        <v>718707.93</v>
      </c>
      <c r="GO16" s="133">
        <v>909267.06</v>
      </c>
      <c r="GP16" s="133">
        <v>820860.02</v>
      </c>
      <c r="GQ16" s="133">
        <v>811457.39</v>
      </c>
    </row>
    <row r="17" spans="2:199"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c r="GG17" s="133">
        <v>5628736.04</v>
      </c>
      <c r="GH17" s="133">
        <v>6008893.7999999998</v>
      </c>
      <c r="GI17" s="133">
        <v>6133094.0499999998</v>
      </c>
      <c r="GJ17" s="133">
        <v>4483277.9400000004</v>
      </c>
      <c r="GK17" s="133">
        <v>6000637.71</v>
      </c>
      <c r="GL17" s="133">
        <v>6084802.9900000002</v>
      </c>
      <c r="GM17" s="133">
        <v>5895425.3499999996</v>
      </c>
      <c r="GN17" s="133">
        <v>6215899.9199999999</v>
      </c>
      <c r="GO17" s="133">
        <v>6347734.8700000001</v>
      </c>
      <c r="GP17" s="133">
        <v>5725670.46</v>
      </c>
      <c r="GQ17" s="133">
        <v>6015729.5899999999</v>
      </c>
    </row>
    <row r="18" spans="2:199"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c r="GG18" s="133">
        <v>46323.17</v>
      </c>
      <c r="GH18" s="133">
        <v>46945.39</v>
      </c>
      <c r="GI18" s="133">
        <v>48677.11</v>
      </c>
      <c r="GJ18" s="133">
        <v>35714.980000000003</v>
      </c>
      <c r="GK18" s="133">
        <v>45634.31</v>
      </c>
      <c r="GL18" s="133">
        <v>41792.879999999997</v>
      </c>
      <c r="GM18" s="133">
        <v>32780.519999999997</v>
      </c>
      <c r="GN18" s="133">
        <v>40031.43</v>
      </c>
      <c r="GO18" s="133">
        <v>39929.160000000003</v>
      </c>
      <c r="GP18" s="133">
        <v>41434.74</v>
      </c>
      <c r="GQ18" s="133">
        <v>39105.919999999998</v>
      </c>
    </row>
    <row r="19" spans="2:199"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c r="GG19" s="133">
        <v>361878.63</v>
      </c>
      <c r="GH19" s="133">
        <v>399324.47</v>
      </c>
      <c r="GI19" s="133">
        <v>428205.18</v>
      </c>
      <c r="GJ19" s="133">
        <v>313829.59000000003</v>
      </c>
      <c r="GK19" s="133">
        <v>538415.81000000006</v>
      </c>
      <c r="GL19" s="133">
        <v>480046.62</v>
      </c>
      <c r="GM19" s="133">
        <v>338177.05</v>
      </c>
      <c r="GN19" s="133">
        <v>430251</v>
      </c>
      <c r="GO19" s="133">
        <v>430237.5</v>
      </c>
      <c r="GP19" s="133">
        <v>355401.01</v>
      </c>
      <c r="GQ19" s="133">
        <v>394687.84</v>
      </c>
    </row>
    <row r="20" spans="2:199" ht="14.4"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c r="GN20" s="150"/>
      <c r="GO20" s="150"/>
      <c r="GP20" s="150"/>
      <c r="GQ20" s="150"/>
    </row>
    <row r="21" spans="2:199"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c r="GM21" s="105">
        <v>46023</v>
      </c>
      <c r="GN21" s="105">
        <v>46054</v>
      </c>
      <c r="GO21" s="105">
        <v>46082</v>
      </c>
      <c r="GP21" s="105">
        <v>46113</v>
      </c>
      <c r="GQ21" s="105">
        <v>46143</v>
      </c>
    </row>
    <row r="22" spans="2:199"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c r="GP22" s="157"/>
      <c r="GQ22" s="157"/>
    </row>
    <row r="23" spans="2:199" x14ac:dyDescent="0.2">
      <c r="B23" s="158" t="s">
        <v>1593</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c r="GG23" s="133">
        <v>18118635.780000001</v>
      </c>
      <c r="GH23" s="133">
        <v>12635947.26</v>
      </c>
      <c r="GI23" s="133">
        <v>15214561.300000001</v>
      </c>
      <c r="GJ23" s="133">
        <v>18340684.09</v>
      </c>
      <c r="GK23" s="133">
        <v>16391146.33</v>
      </c>
      <c r="GL23" s="133">
        <v>19115170.989999998</v>
      </c>
      <c r="GM23" s="133">
        <v>11210718.609999999</v>
      </c>
      <c r="GN23" s="133">
        <v>20559995.079999998</v>
      </c>
      <c r="GO23" s="133">
        <v>18142138.129999999</v>
      </c>
      <c r="GP23" s="133">
        <v>16627235.689999999</v>
      </c>
      <c r="GQ23" s="133">
        <v>12876235.76</v>
      </c>
    </row>
    <row r="24" spans="2:199" x14ac:dyDescent="0.2">
      <c r="B24" s="158" t="s">
        <v>1636</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c r="GG24" s="133">
        <v>1062642.07</v>
      </c>
      <c r="GH24" s="133">
        <v>829119.57</v>
      </c>
      <c r="GI24" s="133">
        <v>993782.24</v>
      </c>
      <c r="GJ24" s="133">
        <v>1075124.56</v>
      </c>
      <c r="GK24" s="133">
        <v>814374.44</v>
      </c>
      <c r="GL24" s="133">
        <v>961742.59</v>
      </c>
      <c r="GM24" s="133">
        <v>812096.36</v>
      </c>
      <c r="GN24" s="133">
        <v>995573.92</v>
      </c>
      <c r="GO24" s="133">
        <v>936545.55</v>
      </c>
      <c r="GP24" s="133">
        <v>840904.85</v>
      </c>
      <c r="GQ24" s="133">
        <v>837682.39</v>
      </c>
    </row>
    <row r="25" spans="2:199" x14ac:dyDescent="0.2">
      <c r="B25" s="158" t="s">
        <v>1594</v>
      </c>
      <c r="C25" s="291" t="s">
        <v>1595</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c r="GG25" s="133">
        <v>223680.08</v>
      </c>
      <c r="GH25" s="133">
        <v>152837.01</v>
      </c>
      <c r="GI25" s="133">
        <v>180659.78</v>
      </c>
      <c r="GJ25" s="133">
        <v>211213.57</v>
      </c>
      <c r="GK25" s="133">
        <v>177155.52</v>
      </c>
      <c r="GL25" s="133">
        <v>197656.28</v>
      </c>
      <c r="GM25" s="133">
        <v>123658.54</v>
      </c>
      <c r="GN25" s="133">
        <v>214792.63</v>
      </c>
      <c r="GO25" s="133">
        <v>207787.5</v>
      </c>
      <c r="GP25" s="133">
        <v>179665.81</v>
      </c>
      <c r="GQ25" s="133">
        <v>147306.93</v>
      </c>
    </row>
    <row r="26" spans="2:199"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c r="GG26" s="133">
        <v>3203119.83</v>
      </c>
      <c r="GH26" s="133">
        <v>3184413.93</v>
      </c>
      <c r="GI26" s="133">
        <v>3381449.81</v>
      </c>
      <c r="GJ26" s="133">
        <v>3078179.51</v>
      </c>
      <c r="GK26" s="133">
        <v>2914533.58</v>
      </c>
      <c r="GL26" s="133">
        <v>4118723.2</v>
      </c>
      <c r="GM26" s="133">
        <v>3127529.24</v>
      </c>
      <c r="GN26" s="133">
        <v>3498188.2</v>
      </c>
      <c r="GO26" s="133">
        <v>3696183.62</v>
      </c>
      <c r="GP26" s="133">
        <v>3390344.42</v>
      </c>
      <c r="GQ26" s="133">
        <v>3191439.75</v>
      </c>
    </row>
    <row r="27" spans="2:199" x14ac:dyDescent="0.2">
      <c r="B27" s="158" t="s">
        <v>1596</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c r="GG27" s="133">
        <v>1753254.21</v>
      </c>
      <c r="GH27" s="133">
        <v>1539716.23</v>
      </c>
      <c r="GI27" s="133">
        <v>1885285.76</v>
      </c>
      <c r="GJ27" s="133">
        <v>1705582.43</v>
      </c>
      <c r="GK27" s="133">
        <v>1946319.81</v>
      </c>
      <c r="GL27" s="133">
        <v>1667168.69</v>
      </c>
      <c r="GM27" s="133">
        <v>1589658.99</v>
      </c>
      <c r="GN27" s="133">
        <v>1701086.52</v>
      </c>
      <c r="GO27" s="133">
        <v>1771622.54</v>
      </c>
      <c r="GP27" s="133">
        <v>1700827.47</v>
      </c>
      <c r="GQ27" s="133">
        <v>1642939.16</v>
      </c>
    </row>
    <row r="28" spans="2:199" x14ac:dyDescent="0.2">
      <c r="B28" s="158" t="s">
        <v>1597</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c r="GG28" s="133">
        <v>224971.32</v>
      </c>
      <c r="GH28" s="133">
        <v>175924.29</v>
      </c>
      <c r="GI28" s="133">
        <v>183534.88</v>
      </c>
      <c r="GJ28" s="133">
        <v>219395.48</v>
      </c>
      <c r="GK28" s="133">
        <v>153065.46</v>
      </c>
      <c r="GL28" s="133">
        <v>153649.10999999999</v>
      </c>
      <c r="GM28" s="133">
        <v>191035.17</v>
      </c>
      <c r="GN28" s="133">
        <v>294754.65999999997</v>
      </c>
      <c r="GO28" s="133">
        <v>259668.16</v>
      </c>
      <c r="GP28" s="133">
        <v>233508.86</v>
      </c>
      <c r="GQ28" s="133">
        <v>193106.17</v>
      </c>
    </row>
    <row r="29" spans="2:199" x14ac:dyDescent="0.2">
      <c r="B29" s="158" t="s">
        <v>1988</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c r="GG29" s="133">
        <v>28564.94</v>
      </c>
      <c r="GH29" s="133">
        <v>24921.5</v>
      </c>
      <c r="GI29" s="133">
        <v>26400.16</v>
      </c>
      <c r="GJ29" s="133">
        <v>29214.39</v>
      </c>
      <c r="GK29" s="133">
        <v>23558.45</v>
      </c>
      <c r="GL29" s="133">
        <v>22932.09</v>
      </c>
      <c r="GM29" s="133">
        <v>18518.84</v>
      </c>
      <c r="GN29" s="133">
        <v>32217.55</v>
      </c>
      <c r="GO29" s="133">
        <v>26653.13</v>
      </c>
      <c r="GP29" s="133">
        <v>26058.89</v>
      </c>
      <c r="GQ29" s="133">
        <v>19758.78</v>
      </c>
    </row>
    <row r="30" spans="2:199" x14ac:dyDescent="0.2">
      <c r="B30" s="158" t="s">
        <v>1621</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c r="GG30" s="133">
        <v>-197760</v>
      </c>
      <c r="GH30" s="133">
        <v>-118608</v>
      </c>
      <c r="GI30" s="133">
        <v>-151872</v>
      </c>
      <c r="GJ30" s="133">
        <v>-195912</v>
      </c>
      <c r="GK30" s="133">
        <v>-171720</v>
      </c>
      <c r="GL30" s="133">
        <v>-211368</v>
      </c>
      <c r="GM30" s="133">
        <v>-96000</v>
      </c>
      <c r="GN30" s="133">
        <v>-229560</v>
      </c>
      <c r="GO30" s="133">
        <v>-202896</v>
      </c>
      <c r="GP30" s="133">
        <v>-207208</v>
      </c>
      <c r="GQ30" s="133">
        <v>-181024</v>
      </c>
    </row>
    <row r="31" spans="2:199" x14ac:dyDescent="0.2">
      <c r="B31" s="158" t="s">
        <v>1598</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c r="GG31" s="133">
        <v>3086709.42</v>
      </c>
      <c r="GH31" s="133">
        <v>2594117.5</v>
      </c>
      <c r="GI31" s="133">
        <v>2780976.88</v>
      </c>
      <c r="GJ31" s="133">
        <v>3290327.94</v>
      </c>
      <c r="GK31" s="133">
        <v>2767038.9899999998</v>
      </c>
      <c r="GL31" s="133">
        <v>2876825.94</v>
      </c>
      <c r="GM31" s="133">
        <v>1183707.5399999998</v>
      </c>
      <c r="GN31" s="133">
        <v>4372787.01</v>
      </c>
      <c r="GO31" s="133">
        <v>2963553.6</v>
      </c>
      <c r="GP31" s="133">
        <v>2749295.0300000003</v>
      </c>
      <c r="GQ31" s="133">
        <v>2148000.37</v>
      </c>
    </row>
    <row r="32" spans="2:199" x14ac:dyDescent="0.2">
      <c r="B32" s="158" t="s">
        <v>1599</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c r="GG32" s="133">
        <v>3336190.83</v>
      </c>
      <c r="GH32" s="133">
        <v>2271384.86</v>
      </c>
      <c r="GI32" s="133">
        <v>2614871.87</v>
      </c>
      <c r="GJ32" s="133">
        <v>3557618.67</v>
      </c>
      <c r="GK32" s="133">
        <v>3093875.96</v>
      </c>
      <c r="GL32" s="133">
        <v>4016770.28</v>
      </c>
      <c r="GM32" s="133">
        <v>2339727.09</v>
      </c>
      <c r="GN32" s="133">
        <v>3965416.33</v>
      </c>
      <c r="GO32" s="133">
        <v>3234110.03</v>
      </c>
      <c r="GP32" s="133">
        <v>3227322.47</v>
      </c>
      <c r="GQ32" s="133">
        <v>2226486.64</v>
      </c>
    </row>
    <row r="33" spans="2:199" ht="14.4"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c r="GG33" s="133">
        <v>39148.74</v>
      </c>
      <c r="GH33" s="133">
        <v>4047.7300000000005</v>
      </c>
      <c r="GI33" s="133">
        <v>19181.61</v>
      </c>
      <c r="GJ33" s="133">
        <v>17788.71</v>
      </c>
      <c r="GK33" s="133">
        <v>18430.990000000002</v>
      </c>
      <c r="GL33" s="133">
        <v>17159.29</v>
      </c>
      <c r="GM33" s="133">
        <v>14720.89</v>
      </c>
      <c r="GN33" s="133">
        <v>4503.5599999999995</v>
      </c>
      <c r="GO33" s="133">
        <v>6006.2800000000007</v>
      </c>
      <c r="GP33" s="133">
        <v>4223.91</v>
      </c>
      <c r="GQ33" s="133">
        <v>3349.61</v>
      </c>
    </row>
    <row r="34" spans="2:199" ht="14.4"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c r="GG34" s="119">
        <v>30879157.219999999</v>
      </c>
      <c r="GH34" s="119">
        <v>23293821.879999999</v>
      </c>
      <c r="GI34" s="119">
        <v>27128832.289999999</v>
      </c>
      <c r="GJ34" s="119">
        <v>31329217.350000001</v>
      </c>
      <c r="GK34" s="119">
        <v>28127779.530000001</v>
      </c>
      <c r="GL34" s="119">
        <v>32936430.460000001</v>
      </c>
      <c r="GM34" s="119">
        <v>20515371.27</v>
      </c>
      <c r="GN34" s="119">
        <v>35409755.460000001</v>
      </c>
      <c r="GO34" s="119">
        <v>31041372.539999999</v>
      </c>
      <c r="GP34" s="119">
        <v>28772179.399999999</v>
      </c>
      <c r="GQ34" s="119">
        <v>23105281.559999999</v>
      </c>
    </row>
    <row r="35" spans="2:199" ht="14.4" thickBot="1" x14ac:dyDescent="0.25">
      <c r="B35" s="159" t="s">
        <v>1540</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c r="GG35" s="160">
        <v>2942822.01</v>
      </c>
      <c r="GH35" s="160">
        <v>2715730.85</v>
      </c>
      <c r="GI35" s="160">
        <v>3203529.22</v>
      </c>
      <c r="GJ35" s="160">
        <v>3405363.75</v>
      </c>
      <c r="GK35" s="160">
        <v>2724352.62</v>
      </c>
      <c r="GL35" s="160">
        <v>3258360.6</v>
      </c>
      <c r="GM35" s="160">
        <v>2043646.21</v>
      </c>
      <c r="GN35" s="160">
        <v>1978291.87</v>
      </c>
      <c r="GO35" s="160">
        <v>3352502.04</v>
      </c>
      <c r="GP35" s="160">
        <v>1833546.55</v>
      </c>
      <c r="GQ35" s="160">
        <v>2270096.17</v>
      </c>
    </row>
    <row r="36" spans="2:199" ht="14.4" thickBot="1" x14ac:dyDescent="0.25">
      <c r="B36" s="159" t="s">
        <v>1541</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c r="GG36" s="160">
        <v>165.32</v>
      </c>
      <c r="GH36" s="160">
        <v>0</v>
      </c>
      <c r="GI36" s="160">
        <v>0</v>
      </c>
      <c r="GJ36" s="160">
        <v>0</v>
      </c>
      <c r="GK36" s="160">
        <v>0</v>
      </c>
      <c r="GL36" s="160">
        <v>0</v>
      </c>
      <c r="GM36" s="160">
        <v>0</v>
      </c>
      <c r="GN36" s="160">
        <v>0</v>
      </c>
      <c r="GO36" s="160">
        <v>2.79</v>
      </c>
      <c r="GP36" s="160">
        <v>0</v>
      </c>
      <c r="GQ36" s="160">
        <v>0</v>
      </c>
    </row>
    <row r="37" spans="2:199" ht="14.4"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c r="GG37" s="160">
        <v>123851.3000000029</v>
      </c>
      <c r="GH37" s="160">
        <v>148796.59999999916</v>
      </c>
      <c r="GI37" s="160">
        <v>155194.54999999935</v>
      </c>
      <c r="GJ37" s="160">
        <v>87896.359999999404</v>
      </c>
      <c r="GK37" s="160">
        <v>61669.540000000037</v>
      </c>
      <c r="GL37" s="160">
        <v>67171.820000001695</v>
      </c>
      <c r="GM37" s="160">
        <v>242390.89000000153</v>
      </c>
      <c r="GN37" s="160">
        <v>123402.37000000197</v>
      </c>
      <c r="GO37" s="160">
        <v>110701.58000000384</v>
      </c>
      <c r="GP37" s="160">
        <v>112031.01000000234</v>
      </c>
      <c r="GQ37" s="160">
        <v>166553.88000000082</v>
      </c>
    </row>
    <row r="38" spans="2:199" ht="14.4"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c r="GG38" s="119">
        <v>33945995.850000001</v>
      </c>
      <c r="GH38" s="119">
        <v>26158349.329999998</v>
      </c>
      <c r="GI38" s="119">
        <v>30487556.059999999</v>
      </c>
      <c r="GJ38" s="119">
        <v>34822477.460000001</v>
      </c>
      <c r="GK38" s="119">
        <v>30913801.690000001</v>
      </c>
      <c r="GL38" s="119">
        <v>36261962.880000003</v>
      </c>
      <c r="GM38" s="119">
        <v>22801408.370000001</v>
      </c>
      <c r="GN38" s="119">
        <v>37511449.700000003</v>
      </c>
      <c r="GO38" s="119">
        <v>34504578.950000003</v>
      </c>
      <c r="GP38" s="119">
        <v>30717756.960000001</v>
      </c>
      <c r="GQ38" s="119">
        <v>25541931.609999999</v>
      </c>
    </row>
    <row r="39" spans="2:199" ht="14.4" x14ac:dyDescent="0.3">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c r="GM39" s="162"/>
      <c r="GN39" s="162"/>
      <c r="GO39" s="162"/>
      <c r="GP39" s="162"/>
      <c r="GQ39" s="162"/>
    </row>
    <row r="40" spans="2:199"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c r="GL40" s="162"/>
      <c r="GM40" s="162"/>
      <c r="GN40" s="162"/>
      <c r="GO40" s="162"/>
      <c r="GP40" s="162"/>
      <c r="GQ40" s="162"/>
    </row>
    <row r="41" spans="2:199"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row>
    <row r="42" spans="2:199"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row>
    <row r="43" spans="2:199"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row>
    <row r="44" spans="2:199"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row>
    <row r="45" spans="2:199"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row>
    <row r="46" spans="2:199"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c r="GL46" s="162"/>
      <c r="GM46" s="162"/>
      <c r="GN46" s="162"/>
      <c r="GO46" s="162"/>
      <c r="GP46" s="162"/>
      <c r="GQ46" s="162"/>
    </row>
    <row r="47" spans="2:199"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c r="GL47" s="162"/>
      <c r="GM47" s="162"/>
      <c r="GN47" s="162"/>
      <c r="GO47" s="162"/>
      <c r="GP47" s="162"/>
      <c r="GQ47" s="162"/>
    </row>
    <row r="48" spans="2:199"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c r="GL48" s="162"/>
      <c r="GM48" s="162"/>
      <c r="GN48" s="162"/>
      <c r="GO48" s="162"/>
      <c r="GP48" s="162"/>
      <c r="GQ48" s="162"/>
    </row>
    <row r="49" spans="3:199"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c r="GL49" s="162"/>
      <c r="GM49" s="162"/>
      <c r="GN49" s="162"/>
      <c r="GO49" s="162"/>
      <c r="GP49" s="162"/>
      <c r="GQ49" s="162"/>
    </row>
    <row r="50" spans="3:199"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c r="GL50" s="162"/>
      <c r="GM50" s="162"/>
      <c r="GN50" s="162"/>
      <c r="GO50" s="162"/>
      <c r="GP50" s="162"/>
      <c r="GQ50" s="162"/>
    </row>
    <row r="51" spans="3:199"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c r="GL51" s="162"/>
      <c r="GM51" s="162"/>
      <c r="GN51" s="162"/>
      <c r="GO51" s="162"/>
      <c r="GP51" s="162"/>
      <c r="GQ51" s="162"/>
    </row>
    <row r="52" spans="3:199"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c r="GM52" s="162"/>
      <c r="GN52" s="162"/>
      <c r="GO52" s="162"/>
      <c r="GP52" s="162"/>
      <c r="GQ52" s="162"/>
    </row>
    <row r="53" spans="3:199"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c r="GM53" s="162"/>
      <c r="GN53" s="162"/>
      <c r="GO53" s="162"/>
      <c r="GP53" s="162"/>
      <c r="GQ53" s="162"/>
    </row>
    <row r="54" spans="3:199"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c r="GL54" s="162"/>
      <c r="GM54" s="162"/>
      <c r="GN54" s="162"/>
      <c r="GO54" s="162"/>
      <c r="GP54" s="162"/>
      <c r="GQ54" s="162"/>
    </row>
    <row r="55" spans="3:199"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c r="GL55" s="162"/>
      <c r="GM55" s="162"/>
      <c r="GN55" s="162"/>
      <c r="GO55" s="162"/>
      <c r="GP55" s="162"/>
      <c r="GQ55" s="162"/>
    </row>
    <row r="56" spans="3:199"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c r="GL56" s="162"/>
      <c r="GM56" s="162"/>
      <c r="GN56" s="162"/>
      <c r="GO56" s="162"/>
      <c r="GP56" s="162"/>
      <c r="GQ56" s="162"/>
    </row>
    <row r="57" spans="3:199"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c r="GL57" s="162"/>
      <c r="GM57" s="162"/>
      <c r="GN57" s="162"/>
      <c r="GO57" s="162"/>
      <c r="GP57" s="162"/>
      <c r="GQ57" s="162"/>
    </row>
    <row r="58" spans="3:199"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c r="GM58" s="162"/>
      <c r="GN58" s="162"/>
      <c r="GO58" s="162"/>
      <c r="GP58" s="162"/>
      <c r="GQ58" s="162"/>
    </row>
    <row r="59" spans="3:199"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c r="GL59" s="162"/>
      <c r="GM59" s="162"/>
      <c r="GN59" s="162"/>
      <c r="GO59" s="162"/>
      <c r="GP59" s="162"/>
      <c r="GQ59" s="162"/>
    </row>
    <row r="60" spans="3:199"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row>
    <row r="61" spans="3:199"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row>
    <row r="62" spans="3:199"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row>
    <row r="63" spans="3:199"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row>
    <row r="64" spans="3:199"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c r="GN64" s="162"/>
      <c r="GO64" s="162"/>
      <c r="GP64" s="162"/>
      <c r="GQ64" s="162"/>
    </row>
    <row r="65" spans="3:199"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c r="GL65" s="162"/>
      <c r="GM65" s="162"/>
      <c r="GN65" s="162"/>
      <c r="GO65" s="162"/>
      <c r="GP65" s="162"/>
      <c r="GQ65" s="162"/>
    </row>
    <row r="66" spans="3:199"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c r="GL66" s="162"/>
      <c r="GM66" s="162"/>
      <c r="GN66" s="162"/>
      <c r="GO66" s="162"/>
      <c r="GP66" s="162"/>
      <c r="GQ66" s="162"/>
    </row>
    <row r="67" spans="3:199"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c r="GL67" s="162"/>
      <c r="GM67" s="162"/>
      <c r="GN67" s="162"/>
      <c r="GO67" s="162"/>
      <c r="GP67" s="162"/>
      <c r="GQ67" s="162"/>
    </row>
    <row r="68" spans="3:199"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row>
    <row r="69" spans="3:199"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row>
    <row r="70" spans="3:199"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c r="GL70" s="162"/>
      <c r="GM70" s="162"/>
      <c r="GN70" s="162"/>
      <c r="GO70" s="162"/>
      <c r="GP70" s="162"/>
      <c r="GQ70" s="162"/>
    </row>
    <row r="71" spans="3:199"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c r="GL71" s="162"/>
      <c r="GM71" s="162"/>
      <c r="GN71" s="162"/>
      <c r="GO71" s="162"/>
      <c r="GP71" s="162"/>
      <c r="GQ71" s="162"/>
    </row>
    <row r="72" spans="3:199"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c r="GL72" s="162"/>
      <c r="GM72" s="162"/>
      <c r="GN72" s="162"/>
      <c r="GO72" s="162"/>
      <c r="GP72" s="162"/>
      <c r="GQ72" s="162"/>
    </row>
    <row r="73" spans="3:199"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c r="GL73" s="162"/>
      <c r="GM73" s="162"/>
      <c r="GN73" s="162"/>
      <c r="GO73" s="162"/>
      <c r="GP73" s="162"/>
      <c r="GQ73" s="162"/>
    </row>
    <row r="74" spans="3:199"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c r="GL74" s="162"/>
      <c r="GM74" s="162"/>
      <c r="GN74" s="162"/>
      <c r="GO74" s="162"/>
      <c r="GP74" s="162"/>
      <c r="GQ74" s="162"/>
    </row>
    <row r="75" spans="3:199"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c r="GL75" s="162"/>
      <c r="GM75" s="162"/>
      <c r="GN75" s="162"/>
      <c r="GO75" s="162"/>
      <c r="GP75" s="162"/>
      <c r="GQ75" s="162"/>
    </row>
    <row r="76" spans="3:199"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c r="GL76" s="162"/>
      <c r="GM76" s="162"/>
      <c r="GN76" s="162"/>
      <c r="GO76" s="162"/>
      <c r="GP76" s="162"/>
      <c r="GQ76" s="162"/>
    </row>
    <row r="77" spans="3:199"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c r="GL77" s="162"/>
      <c r="GM77" s="162"/>
      <c r="GN77" s="162"/>
      <c r="GO77" s="162"/>
      <c r="GP77" s="162"/>
      <c r="GQ77" s="162"/>
    </row>
    <row r="78" spans="3:199"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c r="GN78" s="162"/>
      <c r="GO78" s="162"/>
      <c r="GP78" s="162"/>
      <c r="GQ78" s="162"/>
    </row>
    <row r="79" spans="3:199"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c r="GL79" s="162"/>
      <c r="GM79" s="162"/>
      <c r="GN79" s="162"/>
      <c r="GO79" s="162"/>
      <c r="GP79" s="162"/>
      <c r="GQ79" s="162"/>
    </row>
    <row r="80" spans="3:199"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c r="GL80" s="162"/>
      <c r="GM80" s="162"/>
      <c r="GN80" s="162"/>
      <c r="GO80" s="162"/>
      <c r="GP80" s="162"/>
      <c r="GQ80" s="162"/>
    </row>
    <row r="81" spans="3:199"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c r="GM81" s="162"/>
      <c r="GN81" s="162"/>
      <c r="GO81" s="162"/>
      <c r="GP81" s="162"/>
      <c r="GQ81" s="162"/>
    </row>
    <row r="82" spans="3:199"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c r="GM82" s="162"/>
      <c r="GN82" s="162"/>
      <c r="GO82" s="162"/>
      <c r="GP82" s="162"/>
      <c r="GQ82" s="162"/>
    </row>
    <row r="83" spans="3:199"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c r="GL83" s="162"/>
      <c r="GM83" s="162"/>
      <c r="GN83" s="162"/>
      <c r="GO83" s="162"/>
      <c r="GP83" s="162"/>
      <c r="GQ83" s="162"/>
    </row>
    <row r="84" spans="3:199"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c r="GM84" s="162"/>
      <c r="GN84" s="162"/>
      <c r="GO84" s="162"/>
      <c r="GP84" s="162"/>
      <c r="GQ84" s="162"/>
    </row>
    <row r="85" spans="3:199"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c r="GL85" s="162"/>
      <c r="GM85" s="162"/>
      <c r="GN85" s="162"/>
      <c r="GO85" s="162"/>
      <c r="GP85" s="162"/>
      <c r="GQ85" s="162"/>
    </row>
    <row r="86" spans="3:199"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c r="GL86" s="162"/>
      <c r="GM86" s="162"/>
      <c r="GN86" s="162"/>
      <c r="GO86" s="162"/>
      <c r="GP86" s="162"/>
      <c r="GQ86" s="162"/>
    </row>
    <row r="87" spans="3:199"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c r="GL87" s="162"/>
      <c r="GM87" s="162"/>
      <c r="GN87" s="162"/>
      <c r="GO87" s="162"/>
      <c r="GP87" s="162"/>
      <c r="GQ87" s="162"/>
    </row>
    <row r="88" spans="3:199"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c r="GL88" s="162"/>
      <c r="GM88" s="162"/>
      <c r="GN88" s="162"/>
      <c r="GO88" s="162"/>
      <c r="GP88" s="162"/>
      <c r="GQ88" s="162"/>
    </row>
    <row r="89" spans="3:199"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c r="GL89" s="162"/>
      <c r="GM89" s="162"/>
      <c r="GN89" s="162"/>
      <c r="GO89" s="162"/>
      <c r="GP89" s="162"/>
      <c r="GQ89" s="162"/>
    </row>
    <row r="90" spans="3:199"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c r="GL90" s="162"/>
      <c r="GM90" s="162"/>
      <c r="GN90" s="162"/>
      <c r="GO90" s="162"/>
      <c r="GP90" s="162"/>
      <c r="GQ90" s="162"/>
    </row>
    <row r="91" spans="3:199"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c r="GM91" s="162"/>
      <c r="GN91" s="162"/>
      <c r="GO91" s="162"/>
      <c r="GP91" s="162"/>
      <c r="GQ91" s="162"/>
    </row>
    <row r="92" spans="3:199"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c r="GM92" s="162"/>
      <c r="GN92" s="162"/>
      <c r="GO92" s="162"/>
      <c r="GP92" s="162"/>
      <c r="GQ92" s="162"/>
    </row>
    <row r="93" spans="3:199"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c r="GL93" s="162"/>
      <c r="GM93" s="162"/>
      <c r="GN93" s="162"/>
      <c r="GO93" s="162"/>
      <c r="GP93" s="162"/>
      <c r="GQ93" s="162"/>
    </row>
    <row r="94" spans="3:199"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c r="GL94" s="162"/>
      <c r="GM94" s="162"/>
      <c r="GN94" s="162"/>
      <c r="GO94" s="162"/>
      <c r="GP94" s="162"/>
      <c r="GQ94" s="162"/>
    </row>
    <row r="95" spans="3:199"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c r="GL95" s="162"/>
      <c r="GM95" s="162"/>
      <c r="GN95" s="162"/>
      <c r="GO95" s="162"/>
      <c r="GP95" s="162"/>
      <c r="GQ95" s="162"/>
    </row>
    <row r="96" spans="3:199"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c r="GL96" s="162"/>
      <c r="GM96" s="162"/>
      <c r="GN96" s="162"/>
      <c r="GO96" s="162"/>
      <c r="GP96" s="162"/>
      <c r="GQ96" s="162"/>
    </row>
    <row r="97" spans="3:199"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c r="GL97" s="162"/>
      <c r="GM97" s="162"/>
      <c r="GN97" s="162"/>
      <c r="GO97" s="162"/>
      <c r="GP97" s="162"/>
      <c r="GQ97" s="162"/>
    </row>
    <row r="98" spans="3:199"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c r="GL98" s="162"/>
      <c r="GM98" s="162"/>
      <c r="GN98" s="162"/>
      <c r="GO98" s="162"/>
      <c r="GP98" s="162"/>
      <c r="GQ98" s="162"/>
    </row>
    <row r="99" spans="3:199"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c r="GL99" s="162"/>
      <c r="GM99" s="162"/>
      <c r="GN99" s="162"/>
      <c r="GO99" s="162"/>
      <c r="GP99" s="162"/>
      <c r="GQ99" s="162"/>
    </row>
    <row r="100" spans="3:199"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c r="GL100" s="162"/>
      <c r="GM100" s="162"/>
      <c r="GN100" s="162"/>
      <c r="GO100" s="162"/>
      <c r="GP100" s="162"/>
      <c r="GQ100" s="162"/>
    </row>
    <row r="101" spans="3:199"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c r="GL101" s="162"/>
      <c r="GM101" s="162"/>
      <c r="GN101" s="162"/>
      <c r="GO101" s="162"/>
      <c r="GP101" s="162"/>
      <c r="GQ101" s="162"/>
    </row>
    <row r="102" spans="3:199"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c r="GL102" s="162"/>
      <c r="GM102" s="162"/>
      <c r="GN102" s="162"/>
      <c r="GO102" s="162"/>
      <c r="GP102" s="162"/>
      <c r="GQ102" s="162"/>
    </row>
    <row r="103" spans="3:199"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c r="GL103" s="162"/>
      <c r="GM103" s="162"/>
      <c r="GN103" s="162"/>
      <c r="GO103" s="162"/>
      <c r="GP103" s="162"/>
      <c r="GQ103" s="162"/>
    </row>
    <row r="104" spans="3:199"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c r="GL104" s="162"/>
      <c r="GM104" s="162"/>
      <c r="GN104" s="162"/>
      <c r="GO104" s="162"/>
      <c r="GP104" s="162"/>
      <c r="GQ104" s="162"/>
    </row>
    <row r="105" spans="3:199"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c r="GL105" s="162"/>
      <c r="GM105" s="162"/>
      <c r="GN105" s="162"/>
      <c r="GO105" s="162"/>
      <c r="GP105" s="162"/>
      <c r="GQ105" s="162"/>
    </row>
    <row r="106" spans="3:199"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c r="GL106" s="162"/>
      <c r="GM106" s="162"/>
      <c r="GN106" s="162"/>
      <c r="GO106" s="162"/>
      <c r="GP106" s="162"/>
      <c r="GQ106" s="162"/>
    </row>
    <row r="107" spans="3:199"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c r="GL107" s="162"/>
      <c r="GM107" s="162"/>
      <c r="GN107" s="162"/>
      <c r="GO107" s="162"/>
      <c r="GP107" s="162"/>
      <c r="GQ107" s="162"/>
    </row>
    <row r="108" spans="3:199"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c r="GL108" s="162"/>
      <c r="GM108" s="162"/>
      <c r="GN108" s="162"/>
      <c r="GO108" s="162"/>
      <c r="GP108" s="162"/>
      <c r="GQ108" s="162"/>
    </row>
    <row r="109" spans="3:199"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c r="GL109" s="162"/>
      <c r="GM109" s="162"/>
      <c r="GN109" s="162"/>
      <c r="GO109" s="162"/>
      <c r="GP109" s="162"/>
      <c r="GQ109" s="162"/>
    </row>
    <row r="110" spans="3:199"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c r="GL110" s="162"/>
      <c r="GM110" s="162"/>
      <c r="GN110" s="162"/>
      <c r="GO110" s="162"/>
      <c r="GP110" s="162"/>
      <c r="GQ110" s="162"/>
    </row>
    <row r="111" spans="3:199"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c r="GL111" s="162"/>
      <c r="GM111" s="162"/>
      <c r="GN111" s="162"/>
      <c r="GO111" s="162"/>
      <c r="GP111" s="162"/>
      <c r="GQ111" s="162"/>
    </row>
    <row r="112" spans="3:199"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c r="GL112" s="162"/>
      <c r="GM112" s="162"/>
      <c r="GN112" s="162"/>
      <c r="GO112" s="162"/>
      <c r="GP112" s="162"/>
      <c r="GQ112" s="162"/>
    </row>
    <row r="113" spans="3:199"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c r="GL113" s="162"/>
      <c r="GM113" s="162"/>
      <c r="GN113" s="162"/>
      <c r="GO113" s="162"/>
      <c r="GP113" s="162"/>
      <c r="GQ113" s="162"/>
    </row>
    <row r="114" spans="3:199"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c r="GL114" s="162"/>
      <c r="GM114" s="162"/>
      <c r="GN114" s="162"/>
      <c r="GO114" s="162"/>
      <c r="GP114" s="162"/>
      <c r="GQ114" s="162"/>
    </row>
    <row r="115" spans="3:199"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c r="GN115" s="162"/>
      <c r="GO115" s="162"/>
      <c r="GP115" s="162"/>
      <c r="GQ115" s="162"/>
    </row>
    <row r="116" spans="3:199"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c r="GL116" s="162"/>
      <c r="GM116" s="162"/>
      <c r="GN116" s="162"/>
      <c r="GO116" s="162"/>
      <c r="GP116" s="162"/>
      <c r="GQ116" s="162"/>
    </row>
    <row r="117" spans="3:199"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c r="GL117" s="162"/>
      <c r="GM117" s="162"/>
      <c r="GN117" s="162"/>
      <c r="GO117" s="162"/>
      <c r="GP117" s="162"/>
      <c r="GQ117" s="162"/>
    </row>
    <row r="118" spans="3:199"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c r="GL118" s="162"/>
      <c r="GM118" s="162"/>
      <c r="GN118" s="162"/>
      <c r="GO118" s="162"/>
      <c r="GP118" s="162"/>
      <c r="GQ118" s="162"/>
    </row>
    <row r="119" spans="3:199"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c r="GL119" s="162"/>
      <c r="GM119" s="162"/>
      <c r="GN119" s="162"/>
      <c r="GO119" s="162"/>
      <c r="GP119" s="162"/>
      <c r="GQ119" s="162"/>
    </row>
    <row r="120" spans="3:199"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c r="GL120" s="162"/>
      <c r="GM120" s="162"/>
      <c r="GN120" s="162"/>
      <c r="GO120" s="162"/>
      <c r="GP120" s="162"/>
      <c r="GQ120" s="162"/>
    </row>
    <row r="121" spans="3:199"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c r="GL121" s="162"/>
      <c r="GM121" s="162"/>
      <c r="GN121" s="162"/>
      <c r="GO121" s="162"/>
      <c r="GP121" s="162"/>
      <c r="GQ121" s="162"/>
    </row>
    <row r="122" spans="3:199"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c r="GL122" s="162"/>
      <c r="GM122" s="162"/>
      <c r="GN122" s="162"/>
      <c r="GO122" s="162"/>
      <c r="GP122" s="162"/>
      <c r="GQ122" s="162"/>
    </row>
    <row r="123" spans="3:199"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c r="GL123" s="162"/>
      <c r="GM123" s="162"/>
      <c r="GN123" s="162"/>
      <c r="GO123" s="162"/>
      <c r="GP123" s="162"/>
      <c r="GQ123" s="162"/>
    </row>
    <row r="124" spans="3:199"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c r="GL124" s="162"/>
      <c r="GM124" s="162"/>
      <c r="GN124" s="162"/>
      <c r="GO124" s="162"/>
      <c r="GP124" s="162"/>
      <c r="GQ124" s="162"/>
    </row>
    <row r="125" spans="3:199"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c r="GL125" s="162"/>
      <c r="GM125" s="162"/>
      <c r="GN125" s="162"/>
      <c r="GO125" s="162"/>
      <c r="GP125" s="162"/>
      <c r="GQ125" s="162"/>
    </row>
    <row r="126" spans="3:199"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c r="GL126" s="162"/>
      <c r="GM126" s="162"/>
      <c r="GN126" s="162"/>
      <c r="GO126" s="162"/>
      <c r="GP126" s="162"/>
      <c r="GQ126" s="162"/>
    </row>
    <row r="127" spans="3:199"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c r="GL127" s="162"/>
      <c r="GM127" s="162"/>
      <c r="GN127" s="162"/>
      <c r="GO127" s="162"/>
      <c r="GP127" s="162"/>
      <c r="GQ127" s="162"/>
    </row>
    <row r="128" spans="3:199"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c r="GL128" s="162"/>
      <c r="GM128" s="162"/>
      <c r="GN128" s="162"/>
      <c r="GO128" s="162"/>
      <c r="GP128" s="162"/>
      <c r="GQ128" s="162"/>
    </row>
    <row r="129" spans="3:199"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c r="GL129" s="162"/>
      <c r="GM129" s="162"/>
      <c r="GN129" s="162"/>
      <c r="GO129" s="162"/>
      <c r="GP129" s="162"/>
      <c r="GQ129" s="162"/>
    </row>
    <row r="130" spans="3:199"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c r="GL130" s="162"/>
      <c r="GM130" s="162"/>
      <c r="GN130" s="162"/>
      <c r="GO130" s="162"/>
      <c r="GP130" s="162"/>
      <c r="GQ130" s="162"/>
    </row>
    <row r="131" spans="3:199"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c r="GL131" s="162"/>
      <c r="GM131" s="162"/>
      <c r="GN131" s="162"/>
      <c r="GO131" s="162"/>
      <c r="GP131" s="162"/>
      <c r="GQ131" s="162"/>
    </row>
    <row r="132" spans="3:199"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c r="GL132" s="162"/>
      <c r="GM132" s="162"/>
      <c r="GN132" s="162"/>
      <c r="GO132" s="162"/>
      <c r="GP132" s="162"/>
      <c r="GQ132" s="162"/>
    </row>
    <row r="133" spans="3:199"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c r="GL133" s="162"/>
      <c r="GM133" s="162"/>
      <c r="GN133" s="162"/>
      <c r="GO133" s="162"/>
      <c r="GP133" s="162"/>
      <c r="GQ133" s="162"/>
    </row>
    <row r="134" spans="3:199"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c r="GL134" s="162"/>
      <c r="GM134" s="162"/>
      <c r="GN134" s="162"/>
      <c r="GO134" s="162"/>
      <c r="GP134" s="162"/>
      <c r="GQ134" s="162"/>
    </row>
    <row r="135" spans="3:199"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c r="GL135" s="162"/>
      <c r="GM135" s="162"/>
      <c r="GN135" s="162"/>
      <c r="GO135" s="162"/>
      <c r="GP135" s="162"/>
      <c r="GQ135" s="162"/>
    </row>
    <row r="136" spans="3:199"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c r="GL136" s="162"/>
      <c r="GM136" s="162"/>
      <c r="GN136" s="162"/>
      <c r="GO136" s="162"/>
      <c r="GP136" s="162"/>
      <c r="GQ136" s="162"/>
    </row>
    <row r="137" spans="3:199"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c r="GL137" s="162"/>
      <c r="GM137" s="162"/>
      <c r="GN137" s="162"/>
      <c r="GO137" s="162"/>
      <c r="GP137" s="162"/>
      <c r="GQ137" s="162"/>
    </row>
    <row r="138" spans="3:199"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c r="GL138" s="162"/>
      <c r="GM138" s="162"/>
      <c r="GN138" s="162"/>
      <c r="GO138" s="162"/>
      <c r="GP138" s="162"/>
      <c r="GQ138" s="162"/>
    </row>
    <row r="139" spans="3:199"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c r="GL139" s="162"/>
      <c r="GM139" s="162"/>
      <c r="GN139" s="162"/>
      <c r="GO139" s="162"/>
      <c r="GP139" s="162"/>
      <c r="GQ139" s="162"/>
    </row>
    <row r="140" spans="3:199"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c r="GL140" s="162"/>
      <c r="GM140" s="162"/>
      <c r="GN140" s="162"/>
      <c r="GO140" s="162"/>
      <c r="GP140" s="162"/>
      <c r="GQ140" s="162"/>
    </row>
    <row r="141" spans="3:199"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c r="GL141" s="162"/>
      <c r="GM141" s="162"/>
      <c r="GN141" s="162"/>
      <c r="GO141" s="162"/>
      <c r="GP141" s="162"/>
      <c r="GQ141" s="162"/>
    </row>
    <row r="142" spans="3:199"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2"/>
      <c r="GM142" s="162"/>
      <c r="GN142" s="162"/>
      <c r="GO142" s="162"/>
      <c r="GP142" s="162"/>
      <c r="GQ142" s="162"/>
    </row>
    <row r="143" spans="3:199"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c r="GL143" s="162"/>
      <c r="GM143" s="162"/>
      <c r="GN143" s="162"/>
      <c r="GO143" s="162"/>
      <c r="GP143" s="162"/>
      <c r="GQ143" s="162"/>
    </row>
    <row r="144" spans="3:199"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c r="GL144" s="162"/>
      <c r="GM144" s="162"/>
      <c r="GN144" s="162"/>
      <c r="GO144" s="162"/>
      <c r="GP144" s="162"/>
      <c r="GQ144" s="162"/>
    </row>
    <row r="145" spans="3:199"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c r="GL145" s="162"/>
      <c r="GM145" s="162"/>
      <c r="GN145" s="162"/>
      <c r="GO145" s="162"/>
      <c r="GP145" s="162"/>
      <c r="GQ145" s="162"/>
    </row>
    <row r="146" spans="3:199"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c r="GL146" s="162"/>
      <c r="GM146" s="162"/>
      <c r="GN146" s="162"/>
      <c r="GO146" s="162"/>
      <c r="GP146" s="162"/>
      <c r="GQ146" s="162"/>
    </row>
    <row r="147" spans="3:199"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c r="GL147" s="162"/>
      <c r="GM147" s="162"/>
      <c r="GN147" s="162"/>
      <c r="GO147" s="162"/>
      <c r="GP147" s="162"/>
      <c r="GQ147" s="162"/>
    </row>
    <row r="148" spans="3:199"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c r="GN148" s="162"/>
      <c r="GO148" s="162"/>
      <c r="GP148" s="162"/>
      <c r="GQ148" s="162"/>
    </row>
    <row r="149" spans="3:199"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c r="GL149" s="162"/>
      <c r="GM149" s="162"/>
      <c r="GN149" s="162"/>
      <c r="GO149" s="162"/>
      <c r="GP149" s="162"/>
      <c r="GQ149" s="162"/>
    </row>
    <row r="150" spans="3:199"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c r="GL150" s="162"/>
      <c r="GM150" s="162"/>
      <c r="GN150" s="162"/>
      <c r="GO150" s="162"/>
      <c r="GP150" s="162"/>
      <c r="GQ150" s="162"/>
    </row>
    <row r="151" spans="3:199"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c r="GL151" s="162"/>
      <c r="GM151" s="162"/>
      <c r="GN151" s="162"/>
      <c r="GO151" s="162"/>
      <c r="GP151" s="162"/>
      <c r="GQ151" s="162"/>
    </row>
    <row r="152" spans="3:199"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c r="GL152" s="162"/>
      <c r="GM152" s="162"/>
      <c r="GN152" s="162"/>
      <c r="GO152" s="162"/>
      <c r="GP152" s="162"/>
      <c r="GQ152" s="162"/>
    </row>
    <row r="153" spans="3:199"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c r="GL153" s="162"/>
      <c r="GM153" s="162"/>
      <c r="GN153" s="162"/>
      <c r="GO153" s="162"/>
      <c r="GP153" s="162"/>
      <c r="GQ153" s="162"/>
    </row>
    <row r="154" spans="3:199"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c r="GL154" s="162"/>
      <c r="GM154" s="162"/>
      <c r="GN154" s="162"/>
      <c r="GO154" s="162"/>
      <c r="GP154" s="162"/>
      <c r="GQ154" s="162"/>
    </row>
    <row r="155" spans="3:199"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c r="GL155" s="162"/>
      <c r="GM155" s="162"/>
      <c r="GN155" s="162"/>
      <c r="GO155" s="162"/>
      <c r="GP155" s="162"/>
      <c r="GQ155" s="162"/>
    </row>
    <row r="156" spans="3:199"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c r="GL156" s="162"/>
      <c r="GM156" s="162"/>
      <c r="GN156" s="162"/>
      <c r="GO156" s="162"/>
      <c r="GP156" s="162"/>
      <c r="GQ156" s="162"/>
    </row>
    <row r="157" spans="3:199"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c r="GL157" s="162"/>
      <c r="GM157" s="162"/>
      <c r="GN157" s="162"/>
      <c r="GO157" s="162"/>
      <c r="GP157" s="162"/>
      <c r="GQ157" s="162"/>
    </row>
    <row r="158" spans="3:199"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c r="GL158" s="162"/>
      <c r="GM158" s="162"/>
      <c r="GN158" s="162"/>
      <c r="GO158" s="162"/>
      <c r="GP158" s="162"/>
      <c r="GQ158" s="162"/>
    </row>
    <row r="159" spans="3:199"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c r="GL159" s="162"/>
      <c r="GM159" s="162"/>
      <c r="GN159" s="162"/>
      <c r="GO159" s="162"/>
      <c r="GP159" s="162"/>
      <c r="GQ159" s="162"/>
    </row>
    <row r="160" spans="3:199"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c r="GL160" s="162"/>
      <c r="GM160" s="162"/>
      <c r="GN160" s="162"/>
      <c r="GO160" s="162"/>
      <c r="GP160" s="162"/>
      <c r="GQ160" s="162"/>
    </row>
    <row r="161" spans="3:199"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c r="GL161" s="162"/>
      <c r="GM161" s="162"/>
      <c r="GN161" s="162"/>
      <c r="GO161" s="162"/>
      <c r="GP161" s="162"/>
      <c r="GQ161" s="162"/>
    </row>
    <row r="162" spans="3:199"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c r="GL162" s="162"/>
      <c r="GM162" s="162"/>
      <c r="GN162" s="162"/>
      <c r="GO162" s="162"/>
      <c r="GP162" s="162"/>
      <c r="GQ162" s="162"/>
    </row>
    <row r="163" spans="3:199"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c r="GL163" s="162"/>
      <c r="GM163" s="162"/>
      <c r="GN163" s="162"/>
      <c r="GO163" s="162"/>
      <c r="GP163" s="162"/>
      <c r="GQ163" s="162"/>
    </row>
    <row r="164" spans="3:199"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c r="GL164" s="162"/>
      <c r="GM164" s="162"/>
      <c r="GN164" s="162"/>
      <c r="GO164" s="162"/>
      <c r="GP164" s="162"/>
      <c r="GQ164" s="162"/>
    </row>
    <row r="165" spans="3:199"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c r="GL165" s="162"/>
      <c r="GM165" s="162"/>
      <c r="GN165" s="162"/>
      <c r="GO165" s="162"/>
      <c r="GP165" s="162"/>
      <c r="GQ165" s="162"/>
    </row>
    <row r="166" spans="3:199"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c r="GL166" s="162"/>
      <c r="GM166" s="162"/>
      <c r="GN166" s="162"/>
      <c r="GO166" s="162"/>
      <c r="GP166" s="162"/>
      <c r="GQ166" s="162"/>
    </row>
    <row r="167" spans="3:199"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c r="GL167" s="162"/>
      <c r="GM167" s="162"/>
      <c r="GN167" s="162"/>
      <c r="GO167" s="162"/>
      <c r="GP167" s="162"/>
      <c r="GQ167" s="162"/>
    </row>
    <row r="168" spans="3:199"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c r="GL168" s="162"/>
      <c r="GM168" s="162"/>
      <c r="GN168" s="162"/>
      <c r="GO168" s="162"/>
      <c r="GP168" s="162"/>
      <c r="GQ168" s="162"/>
    </row>
    <row r="169" spans="3:199"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c r="GL169" s="162"/>
      <c r="GM169" s="162"/>
      <c r="GN169" s="162"/>
      <c r="GO169" s="162"/>
      <c r="GP169" s="162"/>
      <c r="GQ169" s="162"/>
    </row>
    <row r="170" spans="3:199"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c r="GL170" s="162"/>
      <c r="GM170" s="162"/>
      <c r="GN170" s="162"/>
      <c r="GO170" s="162"/>
      <c r="GP170" s="162"/>
      <c r="GQ170" s="162"/>
    </row>
    <row r="171" spans="3:199"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c r="GL171" s="162"/>
      <c r="GM171" s="162"/>
      <c r="GN171" s="162"/>
      <c r="GO171" s="162"/>
      <c r="GP171" s="162"/>
      <c r="GQ171" s="162"/>
    </row>
    <row r="172" spans="3:199"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c r="GL172" s="162"/>
      <c r="GM172" s="162"/>
      <c r="GN172" s="162"/>
      <c r="GO172" s="162"/>
      <c r="GP172" s="162"/>
      <c r="GQ172" s="162"/>
    </row>
    <row r="173" spans="3:199"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c r="GL173" s="162"/>
      <c r="GM173" s="162"/>
      <c r="GN173" s="162"/>
      <c r="GO173" s="162"/>
      <c r="GP173" s="162"/>
      <c r="GQ173" s="162"/>
    </row>
    <row r="174" spans="3:199"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c r="GL174" s="162"/>
      <c r="GM174" s="162"/>
      <c r="GN174" s="162"/>
      <c r="GO174" s="162"/>
      <c r="GP174" s="162"/>
      <c r="GQ174" s="162"/>
    </row>
    <row r="175" spans="3:199"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c r="GL175" s="162"/>
      <c r="GM175" s="162"/>
      <c r="GN175" s="162"/>
      <c r="GO175" s="162"/>
      <c r="GP175" s="162"/>
      <c r="GQ175" s="162"/>
    </row>
    <row r="176" spans="3:199"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c r="GL176" s="162"/>
      <c r="GM176" s="162"/>
      <c r="GN176" s="162"/>
      <c r="GO176" s="162"/>
      <c r="GP176" s="162"/>
      <c r="GQ176" s="162"/>
    </row>
    <row r="177" spans="3:199"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c r="GL177" s="162"/>
      <c r="GM177" s="162"/>
      <c r="GN177" s="162"/>
      <c r="GO177" s="162"/>
      <c r="GP177" s="162"/>
      <c r="GQ177" s="162"/>
    </row>
    <row r="178" spans="3:199"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c r="GL178" s="162"/>
      <c r="GM178" s="162"/>
      <c r="GN178" s="162"/>
      <c r="GO178" s="162"/>
      <c r="GP178" s="162"/>
      <c r="GQ178" s="162"/>
    </row>
    <row r="179" spans="3:199"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c r="GL179" s="162"/>
      <c r="GM179" s="162"/>
      <c r="GN179" s="162"/>
      <c r="GO179" s="162"/>
      <c r="GP179" s="162"/>
      <c r="GQ179" s="162"/>
    </row>
    <row r="180" spans="3:199"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c r="GL180" s="162"/>
      <c r="GM180" s="162"/>
      <c r="GN180" s="162"/>
      <c r="GO180" s="162"/>
      <c r="GP180" s="162"/>
      <c r="GQ180" s="162"/>
    </row>
    <row r="181" spans="3:199"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c r="GL181" s="162"/>
      <c r="GM181" s="162"/>
      <c r="GN181" s="162"/>
      <c r="GO181" s="162"/>
      <c r="GP181" s="162"/>
      <c r="GQ181" s="162"/>
    </row>
    <row r="182" spans="3:199"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c r="GN182" s="162"/>
      <c r="GO182" s="162"/>
      <c r="GP182" s="162"/>
      <c r="GQ182" s="162"/>
    </row>
    <row r="183" spans="3:199"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c r="GL183" s="162"/>
      <c r="GM183" s="162"/>
      <c r="GN183" s="162"/>
      <c r="GO183" s="162"/>
      <c r="GP183" s="162"/>
      <c r="GQ183" s="162"/>
    </row>
    <row r="184" spans="3:199"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c r="GL184" s="162"/>
      <c r="GM184" s="162"/>
      <c r="GN184" s="162"/>
      <c r="GO184" s="162"/>
      <c r="GP184" s="162"/>
      <c r="GQ184" s="162"/>
    </row>
    <row r="185" spans="3:199"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c r="GL185" s="162"/>
      <c r="GM185" s="162"/>
      <c r="GN185" s="162"/>
      <c r="GO185" s="162"/>
      <c r="GP185" s="162"/>
      <c r="GQ185" s="162"/>
    </row>
    <row r="186" spans="3:199"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c r="GL186" s="162"/>
      <c r="GM186" s="162"/>
      <c r="GN186" s="162"/>
      <c r="GO186" s="162"/>
      <c r="GP186" s="162"/>
      <c r="GQ186" s="162"/>
    </row>
    <row r="187" spans="3:199"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c r="GL187" s="162"/>
      <c r="GM187" s="162"/>
      <c r="GN187" s="162"/>
      <c r="GO187" s="162"/>
      <c r="GP187" s="162"/>
      <c r="GQ187" s="162"/>
    </row>
    <row r="188" spans="3:199"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c r="GL188" s="162"/>
      <c r="GM188" s="162"/>
      <c r="GN188" s="162"/>
      <c r="GO188" s="162"/>
      <c r="GP188" s="162"/>
      <c r="GQ188" s="162"/>
    </row>
    <row r="189" spans="3:199"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c r="GL189" s="162"/>
      <c r="GM189" s="162"/>
      <c r="GN189" s="162"/>
      <c r="GO189" s="162"/>
      <c r="GP189" s="162"/>
      <c r="GQ189" s="162"/>
    </row>
    <row r="190" spans="3:199"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c r="GL190" s="162"/>
      <c r="GM190" s="162"/>
      <c r="GN190" s="162"/>
      <c r="GO190" s="162"/>
      <c r="GP190" s="162"/>
      <c r="GQ190" s="162"/>
    </row>
    <row r="191" spans="3:199"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c r="GL191" s="162"/>
      <c r="GM191" s="162"/>
      <c r="GN191" s="162"/>
      <c r="GO191" s="162"/>
      <c r="GP191" s="162"/>
      <c r="GQ191" s="162"/>
    </row>
    <row r="192" spans="3:199"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c r="GL192" s="162"/>
      <c r="GM192" s="162"/>
      <c r="GN192" s="162"/>
      <c r="GO192" s="162"/>
      <c r="GP192" s="162"/>
      <c r="GQ192" s="162"/>
    </row>
    <row r="193" spans="3:199"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c r="GL193" s="162"/>
      <c r="GM193" s="162"/>
      <c r="GN193" s="162"/>
      <c r="GO193" s="162"/>
      <c r="GP193" s="162"/>
      <c r="GQ193" s="162"/>
    </row>
    <row r="194" spans="3:199"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c r="GL194" s="162"/>
      <c r="GM194" s="162"/>
      <c r="GN194" s="162"/>
      <c r="GO194" s="162"/>
      <c r="GP194" s="162"/>
      <c r="GQ194" s="162"/>
    </row>
    <row r="195" spans="3:199"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c r="GL195" s="162"/>
      <c r="GM195" s="162"/>
      <c r="GN195" s="162"/>
      <c r="GO195" s="162"/>
      <c r="GP195" s="162"/>
      <c r="GQ195" s="162"/>
    </row>
    <row r="196" spans="3:199"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c r="GL196" s="162"/>
      <c r="GM196" s="162"/>
      <c r="GN196" s="162"/>
      <c r="GO196" s="162"/>
      <c r="GP196" s="162"/>
      <c r="GQ196" s="162"/>
    </row>
    <row r="197" spans="3:199"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c r="GL197" s="162"/>
      <c r="GM197" s="162"/>
      <c r="GN197" s="162"/>
      <c r="GO197" s="162"/>
      <c r="GP197" s="162"/>
      <c r="GQ197" s="162"/>
    </row>
    <row r="198" spans="3:199"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c r="GL198" s="162"/>
      <c r="GM198" s="162"/>
      <c r="GN198" s="162"/>
      <c r="GO198" s="162"/>
      <c r="GP198" s="162"/>
      <c r="GQ198" s="162"/>
    </row>
    <row r="199" spans="3:199"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c r="GL199" s="162"/>
      <c r="GM199" s="162"/>
      <c r="GN199" s="162"/>
      <c r="GO199" s="162"/>
      <c r="GP199" s="162"/>
      <c r="GQ199" s="162"/>
    </row>
    <row r="200" spans="3:199"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c r="GL200" s="162"/>
      <c r="GM200" s="162"/>
      <c r="GN200" s="162"/>
      <c r="GO200" s="162"/>
      <c r="GP200" s="162"/>
      <c r="GQ200" s="162"/>
    </row>
    <row r="201" spans="3:199"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c r="GL201" s="162"/>
      <c r="GM201" s="162"/>
      <c r="GN201" s="162"/>
      <c r="GO201" s="162"/>
      <c r="GP201" s="162"/>
      <c r="GQ201" s="162"/>
    </row>
    <row r="202" spans="3:199"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c r="GL202" s="162"/>
      <c r="GM202" s="162"/>
      <c r="GN202" s="162"/>
      <c r="GO202" s="162"/>
      <c r="GP202" s="162"/>
      <c r="GQ202" s="162"/>
    </row>
    <row r="203" spans="3:199"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c r="GL203" s="162"/>
      <c r="GM203" s="162"/>
      <c r="GN203" s="162"/>
      <c r="GO203" s="162"/>
      <c r="GP203" s="162"/>
      <c r="GQ203" s="162"/>
    </row>
    <row r="204" spans="3:199"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c r="GL204" s="162"/>
      <c r="GM204" s="162"/>
      <c r="GN204" s="162"/>
      <c r="GO204" s="162"/>
      <c r="GP204" s="162"/>
      <c r="GQ204" s="162"/>
    </row>
    <row r="205" spans="3:199"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c r="GL205" s="162"/>
      <c r="GM205" s="162"/>
      <c r="GN205" s="162"/>
      <c r="GO205" s="162"/>
      <c r="GP205" s="162"/>
      <c r="GQ205" s="162"/>
    </row>
    <row r="206" spans="3:199"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c r="GL206" s="162"/>
      <c r="GM206" s="162"/>
      <c r="GN206" s="162"/>
      <c r="GO206" s="162"/>
      <c r="GP206" s="162"/>
      <c r="GQ206" s="162"/>
    </row>
    <row r="207" spans="3:199"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2"/>
      <c r="GM207" s="162"/>
      <c r="GN207" s="162"/>
      <c r="GO207" s="162"/>
      <c r="GP207" s="162"/>
      <c r="GQ207" s="162"/>
    </row>
    <row r="208" spans="3:199"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c r="GL208" s="162"/>
      <c r="GM208" s="162"/>
      <c r="GN208" s="162"/>
      <c r="GO208" s="162"/>
      <c r="GP208" s="162"/>
      <c r="GQ208" s="162"/>
    </row>
    <row r="209" spans="3:199"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c r="GL209" s="162"/>
      <c r="GM209" s="162"/>
      <c r="GN209" s="162"/>
      <c r="GO209" s="162"/>
      <c r="GP209" s="162"/>
      <c r="GQ209" s="162"/>
    </row>
    <row r="210" spans="3:199"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c r="GL210" s="162"/>
      <c r="GM210" s="162"/>
      <c r="GN210" s="162"/>
      <c r="GO210" s="162"/>
      <c r="GP210" s="162"/>
      <c r="GQ210" s="162"/>
    </row>
    <row r="211" spans="3:199"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c r="GL211" s="162"/>
      <c r="GM211" s="162"/>
      <c r="GN211" s="162"/>
      <c r="GO211" s="162"/>
      <c r="GP211" s="162"/>
      <c r="GQ211" s="162"/>
    </row>
    <row r="212" spans="3:199"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c r="GL212" s="162"/>
      <c r="GM212" s="162"/>
      <c r="GN212" s="162"/>
      <c r="GO212" s="162"/>
      <c r="GP212" s="162"/>
      <c r="GQ212" s="162"/>
    </row>
    <row r="213" spans="3:199"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c r="GL213" s="162"/>
      <c r="GM213" s="162"/>
      <c r="GN213" s="162"/>
      <c r="GO213" s="162"/>
      <c r="GP213" s="162"/>
      <c r="GQ213" s="162"/>
    </row>
    <row r="214" spans="3:199"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c r="GL214" s="162"/>
      <c r="GM214" s="162"/>
      <c r="GN214" s="162"/>
      <c r="GO214" s="162"/>
      <c r="GP214" s="162"/>
      <c r="GQ214" s="162"/>
    </row>
    <row r="215" spans="3:199"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c r="GL215" s="162"/>
      <c r="GM215" s="162"/>
      <c r="GN215" s="162"/>
      <c r="GO215" s="162"/>
      <c r="GP215" s="162"/>
      <c r="GQ215" s="162"/>
    </row>
    <row r="216" spans="3:199"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c r="GL216" s="162"/>
      <c r="GM216" s="162"/>
      <c r="GN216" s="162"/>
      <c r="GO216" s="162"/>
      <c r="GP216" s="162"/>
      <c r="GQ216" s="162"/>
    </row>
    <row r="217" spans="3:199"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c r="GL217" s="162"/>
      <c r="GM217" s="162"/>
      <c r="GN217" s="162"/>
      <c r="GO217" s="162"/>
      <c r="GP217" s="162"/>
      <c r="GQ217" s="162"/>
    </row>
    <row r="218" spans="3:199"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c r="GL218" s="162"/>
      <c r="GM218" s="162"/>
      <c r="GN218" s="162"/>
      <c r="GO218" s="162"/>
      <c r="GP218" s="162"/>
      <c r="GQ218" s="162"/>
    </row>
    <row r="219" spans="3:199"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c r="GL219" s="162"/>
      <c r="GM219" s="162"/>
      <c r="GN219" s="162"/>
      <c r="GO219" s="162"/>
      <c r="GP219" s="162"/>
      <c r="GQ219" s="162"/>
    </row>
    <row r="220" spans="3:199"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c r="GL220" s="162"/>
      <c r="GM220" s="162"/>
      <c r="GN220" s="162"/>
      <c r="GO220" s="162"/>
      <c r="GP220" s="162"/>
      <c r="GQ220" s="162"/>
    </row>
    <row r="221" spans="3:199"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c r="GL221" s="162"/>
      <c r="GM221" s="162"/>
      <c r="GN221" s="162"/>
      <c r="GO221" s="162"/>
      <c r="GP221" s="162"/>
      <c r="GQ221" s="162"/>
    </row>
    <row r="222" spans="3:199"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c r="GL222" s="162"/>
      <c r="GM222" s="162"/>
      <c r="GN222" s="162"/>
      <c r="GO222" s="162"/>
      <c r="GP222" s="162"/>
      <c r="GQ222" s="162"/>
    </row>
    <row r="223" spans="3:199"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c r="GL223" s="162"/>
      <c r="GM223" s="162"/>
      <c r="GN223" s="162"/>
      <c r="GO223" s="162"/>
      <c r="GP223" s="162"/>
      <c r="GQ223" s="162"/>
    </row>
    <row r="224" spans="3:199"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c r="GO224" s="162"/>
      <c r="GP224" s="162"/>
      <c r="GQ224" s="162"/>
    </row>
    <row r="225" spans="3:199"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c r="GN225" s="162"/>
      <c r="GO225" s="162"/>
      <c r="GP225" s="162"/>
      <c r="GQ225" s="162"/>
    </row>
    <row r="226" spans="3:199"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c r="GN226" s="162"/>
      <c r="GO226" s="162"/>
      <c r="GP226" s="162"/>
      <c r="GQ226" s="162"/>
    </row>
    <row r="227" spans="3:199"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c r="GN227" s="162"/>
      <c r="GO227" s="162"/>
      <c r="GP227" s="162"/>
      <c r="GQ227" s="162"/>
    </row>
    <row r="228" spans="3:199"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c r="GN228" s="162"/>
      <c r="GO228" s="162"/>
      <c r="GP228" s="162"/>
      <c r="GQ228" s="162"/>
    </row>
    <row r="229" spans="3:199"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c r="GN229" s="162"/>
      <c r="GO229" s="162"/>
      <c r="GP229" s="162"/>
      <c r="GQ229" s="162"/>
    </row>
    <row r="230" spans="3:199"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c r="GN230" s="162"/>
      <c r="GO230" s="162"/>
      <c r="GP230" s="162"/>
      <c r="GQ230" s="162"/>
    </row>
    <row r="231" spans="3:199"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c r="GN231" s="162"/>
      <c r="GO231" s="162"/>
      <c r="GP231" s="162"/>
      <c r="GQ231" s="162"/>
    </row>
    <row r="232" spans="3:199"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c r="GN232" s="162"/>
      <c r="GO232" s="162"/>
      <c r="GP232" s="162"/>
      <c r="GQ232" s="162"/>
    </row>
    <row r="233" spans="3:199"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c r="GN233" s="162"/>
      <c r="GO233" s="162"/>
      <c r="GP233" s="162"/>
      <c r="GQ233" s="162"/>
    </row>
    <row r="234" spans="3:199"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c r="GN234" s="162"/>
      <c r="GO234" s="162"/>
      <c r="GP234" s="162"/>
      <c r="GQ234" s="162"/>
    </row>
    <row r="235" spans="3:199"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c r="GN235" s="162"/>
      <c r="GO235" s="162"/>
      <c r="GP235" s="162"/>
      <c r="GQ235" s="162"/>
    </row>
    <row r="236" spans="3:199"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c r="GN236" s="162"/>
      <c r="GO236" s="162"/>
      <c r="GP236" s="162"/>
      <c r="GQ236" s="162"/>
    </row>
    <row r="237" spans="3:199"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c r="GN237" s="162"/>
      <c r="GO237" s="162"/>
      <c r="GP237" s="162"/>
      <c r="GQ237" s="162"/>
    </row>
    <row r="238" spans="3:199"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c r="GN238" s="162"/>
      <c r="GO238" s="162"/>
      <c r="GP238" s="162"/>
      <c r="GQ238" s="162"/>
    </row>
    <row r="239" spans="3:199"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c r="GN239" s="162"/>
      <c r="GO239" s="162"/>
      <c r="GP239" s="162"/>
      <c r="GQ239" s="162"/>
    </row>
    <row r="240" spans="3:199"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c r="GN240" s="162"/>
      <c r="GO240" s="162"/>
      <c r="GP240" s="162"/>
      <c r="GQ240" s="162"/>
    </row>
    <row r="241" spans="3:199"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c r="GN241" s="162"/>
      <c r="GO241" s="162"/>
      <c r="GP241" s="162"/>
      <c r="GQ241" s="162"/>
    </row>
    <row r="242" spans="3:199"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c r="GN242" s="162"/>
      <c r="GO242" s="162"/>
      <c r="GP242" s="162"/>
      <c r="GQ242" s="162"/>
    </row>
    <row r="243" spans="3:199"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c r="GN243" s="162"/>
      <c r="GO243" s="162"/>
      <c r="GP243" s="162"/>
      <c r="GQ243" s="162"/>
    </row>
    <row r="244" spans="3:199"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c r="GN244" s="162"/>
      <c r="GO244" s="162"/>
      <c r="GP244" s="162"/>
      <c r="GQ244" s="162"/>
    </row>
    <row r="245" spans="3:199"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c r="GN245" s="162"/>
      <c r="GO245" s="162"/>
      <c r="GP245" s="162"/>
      <c r="GQ245" s="162"/>
    </row>
    <row r="246" spans="3:199"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c r="GN246" s="162"/>
      <c r="GO246" s="162"/>
      <c r="GP246" s="162"/>
      <c r="GQ246" s="162"/>
    </row>
    <row r="247" spans="3:199"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c r="GN247" s="162"/>
      <c r="GO247" s="162"/>
      <c r="GP247" s="162"/>
      <c r="GQ247" s="162"/>
    </row>
    <row r="248" spans="3:199"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c r="GN248" s="162"/>
      <c r="GO248" s="162"/>
      <c r="GP248" s="162"/>
      <c r="GQ248" s="162"/>
    </row>
    <row r="249" spans="3:199"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c r="GN249" s="162"/>
      <c r="GO249" s="162"/>
      <c r="GP249" s="162"/>
      <c r="GQ249" s="162"/>
    </row>
    <row r="250" spans="3:199"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c r="GN250" s="162"/>
      <c r="GO250" s="162"/>
      <c r="GP250" s="162"/>
      <c r="GQ250" s="162"/>
    </row>
    <row r="251" spans="3:199"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c r="GN251" s="162"/>
      <c r="GO251" s="162"/>
      <c r="GP251" s="162"/>
      <c r="GQ251" s="162"/>
    </row>
    <row r="252" spans="3:199"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c r="GN252" s="162"/>
      <c r="GO252" s="162"/>
      <c r="GP252" s="162"/>
      <c r="GQ252" s="162"/>
    </row>
    <row r="253" spans="3:199"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c r="GN253" s="162"/>
      <c r="GO253" s="162"/>
      <c r="GP253" s="162"/>
      <c r="GQ253" s="162"/>
    </row>
    <row r="254" spans="3:199"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c r="GN254" s="162"/>
      <c r="GO254" s="162"/>
      <c r="GP254" s="162"/>
      <c r="GQ254" s="162"/>
    </row>
    <row r="255" spans="3:199"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c r="GN255" s="162"/>
      <c r="GO255" s="162"/>
      <c r="GP255" s="162"/>
      <c r="GQ255" s="162"/>
    </row>
    <row r="256" spans="3:199"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c r="GN256" s="162"/>
      <c r="GO256" s="162"/>
      <c r="GP256" s="162"/>
      <c r="GQ256" s="162"/>
    </row>
    <row r="257" spans="3:199"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c r="GN257" s="162"/>
      <c r="GO257" s="162"/>
      <c r="GP257" s="162"/>
      <c r="GQ257" s="162"/>
    </row>
    <row r="258" spans="3:199"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c r="GP258" s="162"/>
      <c r="GQ258" s="162"/>
    </row>
    <row r="259" spans="3:199"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c r="GN259" s="162"/>
      <c r="GO259" s="162"/>
      <c r="GP259" s="162"/>
      <c r="GQ259" s="162"/>
    </row>
    <row r="260" spans="3:199"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c r="GN260" s="162"/>
      <c r="GO260" s="162"/>
      <c r="GP260" s="162"/>
      <c r="GQ260" s="162"/>
    </row>
    <row r="261" spans="3:199"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c r="GN261" s="162"/>
      <c r="GO261" s="162"/>
      <c r="GP261" s="162"/>
      <c r="GQ261" s="162"/>
    </row>
    <row r="262" spans="3:199"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c r="GN262" s="162"/>
      <c r="GO262" s="162"/>
      <c r="GP262" s="162"/>
      <c r="GQ262" s="162"/>
    </row>
    <row r="263" spans="3:199"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c r="GN263" s="162"/>
      <c r="GO263" s="162"/>
      <c r="GP263" s="162"/>
      <c r="GQ263" s="162"/>
    </row>
    <row r="264" spans="3:199"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c r="GN264" s="162"/>
      <c r="GO264" s="162"/>
      <c r="GP264" s="162"/>
      <c r="GQ264" s="162"/>
    </row>
    <row r="265" spans="3:199"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c r="GN265" s="162"/>
      <c r="GO265" s="162"/>
      <c r="GP265" s="162"/>
      <c r="GQ265" s="162"/>
    </row>
    <row r="266" spans="3:199"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c r="GN266" s="162"/>
      <c r="GO266" s="162"/>
      <c r="GP266" s="162"/>
      <c r="GQ266" s="162"/>
    </row>
    <row r="267" spans="3:199"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c r="GN267" s="162"/>
      <c r="GO267" s="162"/>
      <c r="GP267" s="162"/>
      <c r="GQ267" s="162"/>
    </row>
    <row r="268" spans="3:199"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c r="GN268" s="162"/>
      <c r="GO268" s="162"/>
      <c r="GP268" s="162"/>
      <c r="GQ268" s="162"/>
    </row>
    <row r="269" spans="3:199"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c r="GN269" s="162"/>
      <c r="GO269" s="162"/>
      <c r="GP269" s="162"/>
      <c r="GQ269" s="162"/>
    </row>
    <row r="270" spans="3:199"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c r="GN270" s="162"/>
      <c r="GO270" s="162"/>
      <c r="GP270" s="162"/>
      <c r="GQ270" s="162"/>
    </row>
    <row r="271" spans="3:199"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c r="GN271" s="162"/>
      <c r="GO271" s="162"/>
      <c r="GP271" s="162"/>
      <c r="GQ271" s="162"/>
    </row>
    <row r="272" spans="3:199"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c r="GN272" s="162"/>
      <c r="GO272" s="162"/>
      <c r="GP272" s="162"/>
      <c r="GQ272" s="162"/>
    </row>
    <row r="273" spans="3:199"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c r="GN273" s="162"/>
      <c r="GO273" s="162"/>
      <c r="GP273" s="162"/>
      <c r="GQ273" s="162"/>
    </row>
    <row r="274" spans="3:199"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c r="GN274" s="162"/>
      <c r="GO274" s="162"/>
      <c r="GP274" s="162"/>
      <c r="GQ274" s="162"/>
    </row>
    <row r="275" spans="3:199"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c r="GN275" s="162"/>
      <c r="GO275" s="162"/>
      <c r="GP275" s="162"/>
      <c r="GQ275" s="162"/>
    </row>
    <row r="276" spans="3:199"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c r="GN276" s="162"/>
      <c r="GO276" s="162"/>
      <c r="GP276" s="162"/>
      <c r="GQ276" s="162"/>
    </row>
    <row r="277" spans="3:199"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c r="GN277" s="162"/>
      <c r="GO277" s="162"/>
      <c r="GP277" s="162"/>
      <c r="GQ277" s="162"/>
    </row>
    <row r="278" spans="3:199"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c r="GN278" s="162"/>
      <c r="GO278" s="162"/>
      <c r="GP278" s="162"/>
      <c r="GQ278" s="162"/>
    </row>
    <row r="279" spans="3:199"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c r="GN279" s="162"/>
      <c r="GO279" s="162"/>
      <c r="GP279" s="162"/>
      <c r="GQ279" s="162"/>
    </row>
    <row r="280" spans="3:199"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c r="GN280" s="162"/>
      <c r="GO280" s="162"/>
      <c r="GP280" s="162"/>
      <c r="GQ280" s="162"/>
    </row>
    <row r="281" spans="3:199"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c r="GN281" s="162"/>
      <c r="GO281" s="162"/>
      <c r="GP281" s="162"/>
      <c r="GQ281" s="162"/>
    </row>
    <row r="282" spans="3:199"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c r="GN282" s="162"/>
      <c r="GO282" s="162"/>
      <c r="GP282" s="162"/>
      <c r="GQ282" s="162"/>
    </row>
    <row r="283" spans="3:199"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c r="GN283" s="162"/>
      <c r="GO283" s="162"/>
      <c r="GP283" s="162"/>
      <c r="GQ283" s="162"/>
    </row>
    <row r="284" spans="3:199"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c r="GN284" s="162"/>
      <c r="GO284" s="162"/>
      <c r="GP284" s="162"/>
      <c r="GQ284" s="162"/>
    </row>
    <row r="285" spans="3:199"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c r="GN285" s="162"/>
      <c r="GO285" s="162"/>
      <c r="GP285" s="162"/>
      <c r="GQ285" s="162"/>
    </row>
    <row r="286" spans="3:199"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c r="GN286" s="162"/>
      <c r="GO286" s="162"/>
      <c r="GP286" s="162"/>
      <c r="GQ286" s="162"/>
    </row>
    <row r="287" spans="3:199"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c r="GN287" s="162"/>
      <c r="GO287" s="162"/>
      <c r="GP287" s="162"/>
      <c r="GQ287" s="162"/>
    </row>
    <row r="288" spans="3:199"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c r="GN288" s="162"/>
      <c r="GO288" s="162"/>
      <c r="GP288" s="162"/>
      <c r="GQ288" s="162"/>
    </row>
    <row r="289" spans="3:199"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c r="GN289" s="162"/>
      <c r="GO289" s="162"/>
      <c r="GP289" s="162"/>
      <c r="GQ289" s="162"/>
    </row>
    <row r="290" spans="3:199"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c r="GN290" s="162"/>
      <c r="GO290" s="162"/>
      <c r="GP290" s="162"/>
      <c r="GQ290" s="162"/>
    </row>
    <row r="291" spans="3:199"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c r="GN291" s="162"/>
      <c r="GO291" s="162"/>
      <c r="GP291" s="162"/>
      <c r="GQ291" s="162"/>
    </row>
    <row r="292" spans="3:199"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c r="GN292" s="162"/>
      <c r="GO292" s="162"/>
      <c r="GP292" s="162"/>
      <c r="GQ292" s="162"/>
    </row>
    <row r="293" spans="3:199"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c r="GN293" s="162"/>
      <c r="GO293" s="162"/>
      <c r="GP293" s="162"/>
      <c r="GQ293" s="162"/>
    </row>
    <row r="294" spans="3:199"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c r="GN294" s="162"/>
      <c r="GO294" s="162"/>
      <c r="GP294" s="162"/>
      <c r="GQ294" s="162"/>
    </row>
    <row r="295" spans="3:199"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c r="GN295" s="162"/>
      <c r="GO295" s="162"/>
      <c r="GP295" s="162"/>
      <c r="GQ295" s="162"/>
    </row>
    <row r="296" spans="3:199"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c r="GN296" s="162"/>
      <c r="GO296" s="162"/>
      <c r="GP296" s="162"/>
      <c r="GQ296" s="162"/>
    </row>
    <row r="297" spans="3:199"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c r="GP297" s="162"/>
      <c r="GQ297" s="162"/>
    </row>
    <row r="298" spans="3:199"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c r="GN298" s="162"/>
      <c r="GO298" s="162"/>
      <c r="GP298" s="162"/>
      <c r="GQ298" s="162"/>
    </row>
    <row r="299" spans="3:199"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c r="GN299" s="162"/>
      <c r="GO299" s="162"/>
      <c r="GP299" s="162"/>
      <c r="GQ299" s="162"/>
    </row>
    <row r="300" spans="3:199"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c r="GN300" s="162"/>
      <c r="GO300" s="162"/>
      <c r="GP300" s="162"/>
      <c r="GQ300" s="162"/>
    </row>
    <row r="301" spans="3:199"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c r="GN301" s="162"/>
      <c r="GO301" s="162"/>
      <c r="GP301" s="162"/>
      <c r="GQ301" s="162"/>
    </row>
    <row r="302" spans="3:199"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c r="GN302" s="162"/>
      <c r="GO302" s="162"/>
      <c r="GP302" s="162"/>
      <c r="GQ302" s="162"/>
    </row>
    <row r="303" spans="3:199"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c r="GN303" s="162"/>
      <c r="GO303" s="162"/>
      <c r="GP303" s="162"/>
      <c r="GQ303" s="162"/>
    </row>
    <row r="304" spans="3:199"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c r="GN304" s="162"/>
      <c r="GO304" s="162"/>
      <c r="GP304" s="162"/>
      <c r="GQ304" s="162"/>
    </row>
    <row r="305" spans="3:199"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c r="GN305" s="162"/>
      <c r="GO305" s="162"/>
      <c r="GP305" s="162"/>
      <c r="GQ305" s="162"/>
    </row>
    <row r="306" spans="3:199"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c r="GN306" s="162"/>
      <c r="GO306" s="162"/>
      <c r="GP306" s="162"/>
      <c r="GQ306" s="162"/>
    </row>
    <row r="307" spans="3:199"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c r="GN307" s="162"/>
      <c r="GO307" s="162"/>
      <c r="GP307" s="162"/>
      <c r="GQ307" s="162"/>
    </row>
    <row r="308" spans="3:199"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c r="GN308" s="162"/>
      <c r="GO308" s="162"/>
      <c r="GP308" s="162"/>
      <c r="GQ308" s="162"/>
    </row>
    <row r="309" spans="3:199"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c r="GN309" s="162"/>
      <c r="GO309" s="162"/>
      <c r="GP309" s="162"/>
      <c r="GQ309" s="162"/>
    </row>
    <row r="310" spans="3:199"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c r="GN310" s="162"/>
      <c r="GO310" s="162"/>
      <c r="GP310" s="162"/>
      <c r="GQ310" s="162"/>
    </row>
    <row r="311" spans="3:199"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c r="GN311" s="162"/>
      <c r="GO311" s="162"/>
      <c r="GP311" s="162"/>
      <c r="GQ311" s="162"/>
    </row>
    <row r="312" spans="3:199"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c r="GN312" s="162"/>
      <c r="GO312" s="162"/>
      <c r="GP312" s="162"/>
      <c r="GQ312" s="162"/>
    </row>
    <row r="313" spans="3:199"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c r="GN313" s="162"/>
      <c r="GO313" s="162"/>
      <c r="GP313" s="162"/>
      <c r="GQ313" s="162"/>
    </row>
    <row r="314" spans="3:199"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c r="GN314" s="162"/>
      <c r="GO314" s="162"/>
      <c r="GP314" s="162"/>
      <c r="GQ314" s="162"/>
    </row>
    <row r="315" spans="3:199"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c r="GN315" s="162"/>
      <c r="GO315" s="162"/>
      <c r="GP315" s="162"/>
      <c r="GQ315" s="162"/>
    </row>
    <row r="316" spans="3:199"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c r="GN316" s="162"/>
      <c r="GO316" s="162"/>
      <c r="GP316" s="162"/>
      <c r="GQ316" s="162"/>
    </row>
    <row r="317" spans="3:199"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c r="GN317" s="162"/>
      <c r="GO317" s="162"/>
      <c r="GP317" s="162"/>
      <c r="GQ317" s="162"/>
    </row>
    <row r="318" spans="3:199"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c r="GN318" s="162"/>
      <c r="GO318" s="162"/>
      <c r="GP318" s="162"/>
      <c r="GQ318" s="162"/>
    </row>
    <row r="319" spans="3:199"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c r="GN319" s="162"/>
      <c r="GO319" s="162"/>
      <c r="GP319" s="162"/>
      <c r="GQ319" s="162"/>
    </row>
    <row r="320" spans="3:199"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c r="GN320" s="162"/>
      <c r="GO320" s="162"/>
      <c r="GP320" s="162"/>
      <c r="GQ320" s="162"/>
    </row>
    <row r="321" spans="3:199"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c r="GN321" s="162"/>
      <c r="GO321" s="162"/>
      <c r="GP321" s="162"/>
      <c r="GQ321" s="162"/>
    </row>
    <row r="322" spans="3:199"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c r="GN322" s="162"/>
      <c r="GO322" s="162"/>
      <c r="GP322" s="162"/>
      <c r="GQ322" s="162"/>
    </row>
    <row r="323" spans="3:199"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c r="GN323" s="162"/>
      <c r="GO323" s="162"/>
      <c r="GP323" s="162"/>
      <c r="GQ323" s="162"/>
    </row>
    <row r="324" spans="3:199"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c r="GN324" s="162"/>
      <c r="GO324" s="162"/>
      <c r="GP324" s="162"/>
      <c r="GQ324" s="162"/>
    </row>
    <row r="325" spans="3:199"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c r="GN325" s="162"/>
      <c r="GO325" s="162"/>
      <c r="GP325" s="162"/>
      <c r="GQ325" s="162"/>
    </row>
    <row r="326" spans="3:199"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c r="GN326" s="162"/>
      <c r="GO326" s="162"/>
      <c r="GP326" s="162"/>
      <c r="GQ326" s="162"/>
    </row>
    <row r="327" spans="3:199"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c r="GN327" s="162"/>
      <c r="GO327" s="162"/>
      <c r="GP327" s="162"/>
      <c r="GQ327" s="162"/>
    </row>
    <row r="328" spans="3:199"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c r="GN328" s="162"/>
      <c r="GO328" s="162"/>
      <c r="GP328" s="162"/>
      <c r="GQ328" s="162"/>
    </row>
    <row r="329" spans="3:199"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c r="GN329" s="162"/>
      <c r="GO329" s="162"/>
      <c r="GP329" s="162"/>
      <c r="GQ329" s="162"/>
    </row>
    <row r="330" spans="3:199"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c r="GN330" s="162"/>
      <c r="GO330" s="162"/>
      <c r="GP330" s="162"/>
      <c r="GQ330" s="162"/>
    </row>
    <row r="331" spans="3:199"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c r="GN331" s="162"/>
      <c r="GO331" s="162"/>
      <c r="GP331" s="162"/>
      <c r="GQ331" s="162"/>
    </row>
    <row r="332" spans="3:199"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c r="GN332" s="162"/>
      <c r="GO332" s="162"/>
      <c r="GP332" s="162"/>
      <c r="GQ332" s="162"/>
    </row>
    <row r="333" spans="3:199"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c r="GN333" s="162"/>
      <c r="GO333" s="162"/>
      <c r="GP333" s="162"/>
      <c r="GQ333" s="162"/>
    </row>
    <row r="334" spans="3:199"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c r="GN334" s="162"/>
      <c r="GO334" s="162"/>
      <c r="GP334" s="162"/>
      <c r="GQ334" s="162"/>
    </row>
    <row r="335" spans="3:199"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c r="GP335" s="162"/>
      <c r="GQ335" s="162"/>
    </row>
    <row r="336" spans="3:199"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c r="GN336" s="162"/>
      <c r="GO336" s="162"/>
      <c r="GP336" s="162"/>
      <c r="GQ336" s="162"/>
    </row>
    <row r="337" spans="3:199"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c r="GN337" s="162"/>
      <c r="GO337" s="162"/>
      <c r="GP337" s="162"/>
      <c r="GQ337" s="162"/>
    </row>
    <row r="338" spans="3:199"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c r="GN338" s="162"/>
      <c r="GO338" s="162"/>
      <c r="GP338" s="162"/>
      <c r="GQ338" s="162"/>
    </row>
    <row r="339" spans="3:199"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c r="GN339" s="162"/>
      <c r="GO339" s="162"/>
      <c r="GP339" s="162"/>
      <c r="GQ339" s="162"/>
    </row>
    <row r="340" spans="3:199"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c r="GN340" s="162"/>
      <c r="GO340" s="162"/>
      <c r="GP340" s="162"/>
      <c r="GQ340" s="162"/>
    </row>
    <row r="341" spans="3:199"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c r="GN341" s="162"/>
      <c r="GO341" s="162"/>
      <c r="GP341" s="162"/>
      <c r="GQ341" s="162"/>
    </row>
    <row r="342" spans="3:199"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c r="GN342" s="162"/>
      <c r="GO342" s="162"/>
      <c r="GP342" s="162"/>
      <c r="GQ342" s="162"/>
    </row>
    <row r="343" spans="3:199"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c r="GN343" s="162"/>
      <c r="GO343" s="162"/>
      <c r="GP343" s="162"/>
      <c r="GQ343" s="162"/>
    </row>
    <row r="344" spans="3:199"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c r="GN344" s="162"/>
      <c r="GO344" s="162"/>
      <c r="GP344" s="162"/>
      <c r="GQ344" s="162"/>
    </row>
    <row r="345" spans="3:199"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c r="GN345" s="162"/>
      <c r="GO345" s="162"/>
      <c r="GP345" s="162"/>
      <c r="GQ345" s="162"/>
    </row>
    <row r="346" spans="3:199"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c r="GN346" s="162"/>
      <c r="GO346" s="162"/>
      <c r="GP346" s="162"/>
      <c r="GQ346" s="162"/>
    </row>
    <row r="347" spans="3:199"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c r="GN347" s="162"/>
      <c r="GO347" s="162"/>
      <c r="GP347" s="162"/>
      <c r="GQ347" s="162"/>
    </row>
    <row r="348" spans="3:199"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c r="GN348" s="162"/>
      <c r="GO348" s="162"/>
      <c r="GP348" s="162"/>
      <c r="GQ348" s="162"/>
    </row>
    <row r="349" spans="3:199"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c r="GN349" s="162"/>
      <c r="GO349" s="162"/>
      <c r="GP349" s="162"/>
      <c r="GQ349" s="162"/>
    </row>
    <row r="350" spans="3:199"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c r="GN350" s="162"/>
      <c r="GO350" s="162"/>
      <c r="GP350" s="162"/>
      <c r="GQ350" s="162"/>
    </row>
    <row r="351" spans="3:199"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c r="GN351" s="162"/>
      <c r="GO351" s="162"/>
      <c r="GP351" s="162"/>
      <c r="GQ351" s="162"/>
    </row>
    <row r="352" spans="3:199"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c r="GN352" s="162"/>
      <c r="GO352" s="162"/>
      <c r="GP352" s="162"/>
      <c r="GQ352" s="162"/>
    </row>
    <row r="353" spans="3:199"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c r="GN353" s="162"/>
      <c r="GO353" s="162"/>
      <c r="GP353" s="162"/>
      <c r="GQ353" s="162"/>
    </row>
    <row r="354" spans="3:199"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c r="GN354" s="162"/>
      <c r="GO354" s="162"/>
      <c r="GP354" s="162"/>
      <c r="GQ354" s="162"/>
    </row>
    <row r="355" spans="3:199"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c r="GN355" s="162"/>
      <c r="GO355" s="162"/>
      <c r="GP355" s="162"/>
      <c r="GQ355" s="162"/>
    </row>
    <row r="356" spans="3:199"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c r="GN356" s="162"/>
      <c r="GO356" s="162"/>
      <c r="GP356" s="162"/>
      <c r="GQ356" s="162"/>
    </row>
    <row r="357" spans="3:199"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c r="GN357" s="162"/>
      <c r="GO357" s="162"/>
      <c r="GP357" s="162"/>
      <c r="GQ357" s="162"/>
    </row>
    <row r="358" spans="3:199"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c r="GP358" s="162"/>
      <c r="GQ358" s="162"/>
    </row>
    <row r="359" spans="3:199"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c r="GN359" s="162"/>
      <c r="GO359" s="162"/>
      <c r="GP359" s="162"/>
      <c r="GQ359" s="162"/>
    </row>
    <row r="360" spans="3:199"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c r="GN360" s="162"/>
      <c r="GO360" s="162"/>
      <c r="GP360" s="162"/>
      <c r="GQ360" s="162"/>
    </row>
    <row r="361" spans="3:199"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c r="GN361" s="162"/>
      <c r="GO361" s="162"/>
      <c r="GP361" s="162"/>
      <c r="GQ361" s="162"/>
    </row>
    <row r="362" spans="3:199"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c r="GN362" s="162"/>
      <c r="GO362" s="162"/>
      <c r="GP362" s="162"/>
      <c r="GQ362" s="162"/>
    </row>
    <row r="363" spans="3:199"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c r="GN363" s="162"/>
      <c r="GO363" s="162"/>
      <c r="GP363" s="162"/>
      <c r="GQ363" s="162"/>
    </row>
    <row r="364" spans="3:199"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c r="GN364" s="162"/>
      <c r="GO364" s="162"/>
      <c r="GP364" s="162"/>
      <c r="GQ364" s="162"/>
    </row>
    <row r="365" spans="3:199"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c r="GN365" s="162"/>
      <c r="GO365" s="162"/>
      <c r="GP365" s="162"/>
      <c r="GQ365" s="162"/>
    </row>
    <row r="366" spans="3:199"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c r="GN366" s="162"/>
      <c r="GO366" s="162"/>
      <c r="GP366" s="162"/>
      <c r="GQ366" s="162"/>
    </row>
    <row r="367" spans="3:199"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c r="GN367" s="162"/>
      <c r="GO367" s="162"/>
      <c r="GP367" s="162"/>
      <c r="GQ367" s="162"/>
    </row>
    <row r="368" spans="3:199"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c r="GN368" s="162"/>
      <c r="GO368" s="162"/>
      <c r="GP368" s="162"/>
      <c r="GQ368" s="162"/>
    </row>
    <row r="369" spans="3:199"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c r="GN369" s="162"/>
      <c r="GO369" s="162"/>
      <c r="GP369" s="162"/>
      <c r="GQ369" s="162"/>
    </row>
    <row r="370" spans="3:199"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c r="GN370" s="162"/>
      <c r="GO370" s="162"/>
      <c r="GP370" s="162"/>
      <c r="GQ370" s="162"/>
    </row>
    <row r="371" spans="3:199"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c r="GN371" s="162"/>
      <c r="GO371" s="162"/>
      <c r="GP371" s="162"/>
      <c r="GQ371" s="162"/>
    </row>
    <row r="372" spans="3:199"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c r="GN372" s="162"/>
      <c r="GO372" s="162"/>
      <c r="GP372" s="162"/>
      <c r="GQ372" s="162"/>
    </row>
    <row r="373" spans="3:199"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c r="GN373" s="162"/>
      <c r="GO373" s="162"/>
      <c r="GP373" s="162"/>
      <c r="GQ373" s="162"/>
    </row>
    <row r="374" spans="3:199"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c r="GN374" s="162"/>
      <c r="GO374" s="162"/>
      <c r="GP374" s="162"/>
      <c r="GQ374" s="162"/>
    </row>
    <row r="375" spans="3:199"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c r="GN375" s="162"/>
      <c r="GO375" s="162"/>
      <c r="GP375" s="162"/>
      <c r="GQ375" s="162"/>
    </row>
    <row r="376" spans="3:199"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c r="GP376" s="162"/>
      <c r="GQ376" s="162"/>
    </row>
    <row r="377" spans="3:199"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c r="GN377" s="162"/>
      <c r="GO377" s="162"/>
      <c r="GP377" s="162"/>
      <c r="GQ377" s="162"/>
    </row>
    <row r="378" spans="3:199"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c r="GN378" s="162"/>
      <c r="GO378" s="162"/>
      <c r="GP378" s="162"/>
      <c r="GQ378" s="162"/>
    </row>
    <row r="379" spans="3:199"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c r="GN379" s="162"/>
      <c r="GO379" s="162"/>
      <c r="GP379" s="162"/>
      <c r="GQ379" s="162"/>
    </row>
    <row r="380" spans="3:199"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c r="GN380" s="162"/>
      <c r="GO380" s="162"/>
      <c r="GP380" s="162"/>
      <c r="GQ380" s="162"/>
    </row>
    <row r="381" spans="3:199"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c r="GN381" s="162"/>
      <c r="GO381" s="162"/>
      <c r="GP381" s="162"/>
      <c r="GQ381" s="162"/>
    </row>
    <row r="382" spans="3:199"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c r="GN382" s="162"/>
      <c r="GO382" s="162"/>
      <c r="GP382" s="162"/>
      <c r="GQ382" s="162"/>
    </row>
    <row r="383" spans="3:199"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c r="GN383" s="162"/>
      <c r="GO383" s="162"/>
      <c r="GP383" s="162"/>
      <c r="GQ383" s="162"/>
    </row>
    <row r="384" spans="3:199"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c r="GN384" s="162"/>
      <c r="GO384" s="162"/>
      <c r="GP384" s="162"/>
      <c r="GQ384" s="162"/>
    </row>
    <row r="385" spans="3:199"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c r="GN385" s="162"/>
      <c r="GO385" s="162"/>
      <c r="GP385" s="162"/>
      <c r="GQ385" s="162"/>
    </row>
    <row r="386" spans="3:199"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c r="GN386" s="162"/>
      <c r="GO386" s="162"/>
      <c r="GP386" s="162"/>
      <c r="GQ386" s="162"/>
    </row>
    <row r="387" spans="3:199"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c r="GN387" s="162"/>
      <c r="GO387" s="162"/>
      <c r="GP387" s="162"/>
      <c r="GQ387" s="162"/>
    </row>
    <row r="388" spans="3:199"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c r="GN388" s="162"/>
      <c r="GO388" s="162"/>
      <c r="GP388" s="162"/>
      <c r="GQ388" s="162"/>
    </row>
    <row r="389" spans="3:199"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c r="GP389" s="162"/>
      <c r="GQ389" s="162"/>
    </row>
    <row r="390" spans="3:199"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c r="GN390" s="162"/>
      <c r="GO390" s="162"/>
      <c r="GP390" s="162"/>
      <c r="GQ390" s="162"/>
    </row>
    <row r="391" spans="3:199"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c r="GN391" s="162"/>
      <c r="GO391" s="162"/>
      <c r="GP391" s="162"/>
      <c r="GQ391" s="162"/>
    </row>
    <row r="392" spans="3:199"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c r="GN392" s="162"/>
      <c r="GO392" s="162"/>
      <c r="GP392" s="162"/>
      <c r="GQ392" s="162"/>
    </row>
    <row r="393" spans="3:199"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c r="GN393" s="162"/>
      <c r="GO393" s="162"/>
      <c r="GP393" s="162"/>
      <c r="GQ393" s="162"/>
    </row>
    <row r="394" spans="3:199"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c r="GN394" s="162"/>
      <c r="GO394" s="162"/>
      <c r="GP394" s="162"/>
      <c r="GQ394" s="162"/>
    </row>
    <row r="395" spans="3:199"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c r="GN395" s="162"/>
      <c r="GO395" s="162"/>
      <c r="GP395" s="162"/>
      <c r="GQ395" s="162"/>
    </row>
    <row r="396" spans="3:199"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c r="GN396" s="162"/>
      <c r="GO396" s="162"/>
      <c r="GP396" s="162"/>
      <c r="GQ396" s="162"/>
    </row>
    <row r="397" spans="3:199"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c r="GN397" s="162"/>
      <c r="GO397" s="162"/>
      <c r="GP397" s="162"/>
      <c r="GQ397" s="162"/>
    </row>
    <row r="398" spans="3:199"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c r="GN398" s="162"/>
      <c r="GO398" s="162"/>
      <c r="GP398" s="162"/>
      <c r="GQ398" s="162"/>
    </row>
    <row r="399" spans="3:199"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c r="GN399" s="162"/>
      <c r="GO399" s="162"/>
      <c r="GP399" s="162"/>
      <c r="GQ399" s="162"/>
    </row>
    <row r="400" spans="3:199"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c r="GN400" s="162"/>
      <c r="GO400" s="162"/>
      <c r="GP400" s="162"/>
      <c r="GQ400" s="162"/>
    </row>
    <row r="401" spans="3:199"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c r="GN401" s="162"/>
      <c r="GO401" s="162"/>
      <c r="GP401" s="162"/>
      <c r="GQ401" s="162"/>
    </row>
    <row r="402" spans="3:199"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c r="GN402" s="162"/>
      <c r="GO402" s="162"/>
      <c r="GP402" s="162"/>
      <c r="GQ402" s="162"/>
    </row>
    <row r="403" spans="3:199"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c r="GN403" s="162"/>
      <c r="GO403" s="162"/>
      <c r="GP403" s="162"/>
      <c r="GQ403" s="162"/>
    </row>
    <row r="404" spans="3:199"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c r="GN404" s="162"/>
      <c r="GO404" s="162"/>
      <c r="GP404" s="162"/>
      <c r="GQ404" s="162"/>
    </row>
    <row r="405" spans="3:199"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c r="GN405" s="162"/>
      <c r="GO405" s="162"/>
      <c r="GP405" s="162"/>
      <c r="GQ405" s="162"/>
    </row>
    <row r="406" spans="3:199"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c r="GN406" s="162"/>
      <c r="GO406" s="162"/>
      <c r="GP406" s="162"/>
      <c r="GQ406" s="162"/>
    </row>
    <row r="407" spans="3:199"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c r="GN407" s="162"/>
      <c r="GO407" s="162"/>
      <c r="GP407" s="162"/>
      <c r="GQ407" s="162"/>
    </row>
    <row r="408" spans="3:199"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c r="GN408" s="162"/>
      <c r="GO408" s="162"/>
      <c r="GP408" s="162"/>
      <c r="GQ408" s="162"/>
    </row>
    <row r="409" spans="3:199"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c r="GN409" s="162"/>
      <c r="GO409" s="162"/>
      <c r="GP409" s="162"/>
      <c r="GQ409" s="162"/>
    </row>
    <row r="410" spans="3:199"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c r="GN410" s="162"/>
      <c r="GO410" s="162"/>
      <c r="GP410" s="162"/>
      <c r="GQ410" s="162"/>
    </row>
    <row r="411" spans="3:199"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c r="GN411" s="162"/>
      <c r="GO411" s="162"/>
      <c r="GP411" s="162"/>
      <c r="GQ411" s="162"/>
    </row>
    <row r="412" spans="3:199"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c r="GN412" s="162"/>
      <c r="GO412" s="162"/>
      <c r="GP412" s="162"/>
      <c r="GQ412" s="162"/>
    </row>
    <row r="413" spans="3:199"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c r="GN413" s="162"/>
      <c r="GO413" s="162"/>
      <c r="GP413" s="162"/>
      <c r="GQ413" s="162"/>
    </row>
    <row r="414" spans="3:199"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c r="GN414" s="162"/>
      <c r="GO414" s="162"/>
      <c r="GP414" s="162"/>
      <c r="GQ414" s="162"/>
    </row>
    <row r="415" spans="3:199"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c r="GN415" s="162"/>
      <c r="GO415" s="162"/>
      <c r="GP415" s="162"/>
      <c r="GQ415" s="162"/>
    </row>
    <row r="416" spans="3:199"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c r="GN416" s="162"/>
      <c r="GO416" s="162"/>
      <c r="GP416" s="162"/>
      <c r="GQ416" s="162"/>
    </row>
    <row r="417" spans="3:199"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c r="GN417" s="162"/>
      <c r="GO417" s="162"/>
      <c r="GP417" s="162"/>
      <c r="GQ417" s="162"/>
    </row>
    <row r="418" spans="3:199"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c r="GN418" s="162"/>
      <c r="GO418" s="162"/>
      <c r="GP418" s="162"/>
      <c r="GQ418" s="162"/>
    </row>
    <row r="419" spans="3:199"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c r="GN419" s="162"/>
      <c r="GO419" s="162"/>
      <c r="GP419" s="162"/>
      <c r="GQ419" s="162"/>
    </row>
    <row r="420" spans="3:199"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c r="GN420" s="162"/>
      <c r="GO420" s="162"/>
      <c r="GP420" s="162"/>
      <c r="GQ420" s="162"/>
    </row>
    <row r="421" spans="3:199"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c r="GN421" s="162"/>
      <c r="GO421" s="162"/>
      <c r="GP421" s="162"/>
      <c r="GQ421" s="162"/>
    </row>
    <row r="422" spans="3:199"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c r="GN422" s="162"/>
      <c r="GO422" s="162"/>
      <c r="GP422" s="162"/>
      <c r="GQ422" s="162"/>
    </row>
    <row r="423" spans="3:199"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c r="GN423" s="162"/>
      <c r="GO423" s="162"/>
      <c r="GP423" s="162"/>
      <c r="GQ423" s="162"/>
    </row>
    <row r="424" spans="3:199"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c r="GN424" s="162"/>
      <c r="GO424" s="162"/>
      <c r="GP424" s="162"/>
      <c r="GQ424" s="162"/>
    </row>
    <row r="425" spans="3:199"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c r="GN425" s="162"/>
      <c r="GO425" s="162"/>
      <c r="GP425" s="162"/>
      <c r="GQ425" s="162"/>
    </row>
    <row r="426" spans="3:199"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c r="GN426" s="162"/>
      <c r="GO426" s="162"/>
      <c r="GP426" s="162"/>
      <c r="GQ426" s="162"/>
    </row>
    <row r="427" spans="3:199"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c r="GN427" s="162"/>
      <c r="GO427" s="162"/>
      <c r="GP427" s="162"/>
      <c r="GQ427" s="162"/>
    </row>
    <row r="428" spans="3:199"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c r="GN428" s="162"/>
      <c r="GO428" s="162"/>
      <c r="GP428" s="162"/>
      <c r="GQ428" s="162"/>
    </row>
    <row r="429" spans="3:199"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c r="GN429" s="162"/>
      <c r="GO429" s="162"/>
      <c r="GP429" s="162"/>
      <c r="GQ429" s="162"/>
    </row>
    <row r="430" spans="3:199"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c r="GN430" s="162"/>
      <c r="GO430" s="162"/>
      <c r="GP430" s="162"/>
      <c r="GQ430" s="162"/>
    </row>
    <row r="431" spans="3:199"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c r="GN431" s="162"/>
      <c r="GO431" s="162"/>
      <c r="GP431" s="162"/>
      <c r="GQ431" s="162"/>
    </row>
    <row r="432" spans="3:199"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c r="GN432" s="162"/>
      <c r="GO432" s="162"/>
      <c r="GP432" s="162"/>
      <c r="GQ432" s="162"/>
    </row>
    <row r="433" spans="3:199"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c r="GN433" s="162"/>
      <c r="GO433" s="162"/>
      <c r="GP433" s="162"/>
      <c r="GQ433" s="162"/>
    </row>
    <row r="434" spans="3:199"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c r="GN434" s="162"/>
      <c r="GO434" s="162"/>
      <c r="GP434" s="162"/>
      <c r="GQ434" s="162"/>
    </row>
    <row r="435" spans="3:199"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c r="GN435" s="162"/>
      <c r="GO435" s="162"/>
      <c r="GP435" s="162"/>
      <c r="GQ435" s="162"/>
    </row>
    <row r="436" spans="3:199"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c r="GM436" s="162"/>
      <c r="GN436" s="162"/>
      <c r="GO436" s="162"/>
      <c r="GP436" s="162"/>
      <c r="GQ436" s="162"/>
    </row>
    <row r="437" spans="3:199"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c r="GM437" s="162"/>
      <c r="GN437" s="162"/>
      <c r="GO437" s="162"/>
      <c r="GP437" s="162"/>
      <c r="GQ437" s="162"/>
    </row>
    <row r="438" spans="3:199"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c r="GM438" s="162"/>
      <c r="GN438" s="162"/>
      <c r="GO438" s="162"/>
      <c r="GP438" s="162"/>
      <c r="GQ438" s="162"/>
    </row>
    <row r="439" spans="3:199"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c r="GM439" s="162"/>
      <c r="GN439" s="162"/>
      <c r="GO439" s="162"/>
      <c r="GP439" s="162"/>
      <c r="GQ439" s="162"/>
    </row>
    <row r="440" spans="3:199" x14ac:dyDescent="0.2">
      <c r="D440" s="162"/>
      <c r="P440"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Q434"/>
  <sheetViews>
    <sheetView showGridLines="0" zoomScale="80" zoomScaleNormal="80" workbookViewId="0">
      <pane xSplit="2" ySplit="14" topLeftCell="GG36" activePane="bottomRight" state="frozenSplit"/>
      <selection activeCell="GM12" sqref="GM12"/>
      <selection pane="topRight" activeCell="GM12" sqref="GM12"/>
      <selection pane="bottomLeft" activeCell="GM12" sqref="GM12"/>
      <selection pane="bottomRight" activeCell="A40" sqref="A40:XFD48"/>
    </sheetView>
  </sheetViews>
  <sheetFormatPr baseColWidth="10" defaultColWidth="11.44140625" defaultRowHeight="13.8" x14ac:dyDescent="0.2"/>
  <cols>
    <col min="1" max="1" width="1.5546875" style="238" customWidth="1"/>
    <col min="2" max="2" width="60.6640625" style="95" customWidth="1"/>
    <col min="3" max="199" width="15.33203125" style="96" bestFit="1" customWidth="1"/>
    <col min="200" max="16384" width="11.44140625" style="97"/>
  </cols>
  <sheetData>
    <row r="1" spans="1:199"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row>
    <row r="2" spans="1:199"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row>
    <row r="3" spans="1:199"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row>
    <row r="4" spans="1:199"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row>
    <row r="5" spans="1:199"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row>
    <row r="6" spans="1:199"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row>
    <row r="7" spans="1:199"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row>
    <row r="8" spans="1:199"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row>
    <row r="9" spans="1:199"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row>
    <row r="10" spans="1:199"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c r="GO10" s="237"/>
      <c r="GP10" s="237"/>
      <c r="GQ10" s="237"/>
    </row>
    <row r="11" spans="1:199"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row>
    <row r="12" spans="1:199" s="98" customFormat="1" ht="52.2" x14ac:dyDescent="0.3">
      <c r="A12" s="134"/>
      <c r="B12" s="126" t="s">
        <v>1824</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row>
    <row r="13" spans="1:199"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row>
    <row r="14" spans="1:199" s="106" customFormat="1" ht="24.75" customHeight="1" thickBot="1" x14ac:dyDescent="0.25">
      <c r="A14" s="239"/>
      <c r="B14" s="104" t="s">
        <v>2340</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c r="GO14" s="105">
        <v>46082</v>
      </c>
      <c r="GP14" s="105">
        <v>46113</v>
      </c>
      <c r="GQ14" s="105">
        <v>46143</v>
      </c>
    </row>
    <row r="15" spans="1:199" x14ac:dyDescent="0.3">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c r="GG15" s="133">
        <v>8081028.4900000002</v>
      </c>
      <c r="GH15" s="133">
        <v>7138360.7599999998</v>
      </c>
      <c r="GI15" s="133">
        <v>8234585.0099999998</v>
      </c>
      <c r="GJ15" s="133">
        <v>8125393.9199999999</v>
      </c>
      <c r="GK15" s="133">
        <v>6655911.6799999997</v>
      </c>
      <c r="GL15" s="133">
        <v>7497890.7300000004</v>
      </c>
      <c r="GM15" s="133">
        <v>6941456.8899999997</v>
      </c>
      <c r="GN15" s="133">
        <v>6695873.6600000001</v>
      </c>
      <c r="GO15" s="133">
        <v>7761731.29</v>
      </c>
      <c r="GP15" s="133">
        <v>7126389.1600000001</v>
      </c>
      <c r="GQ15" s="133">
        <v>6943541.5899999999</v>
      </c>
    </row>
    <row r="16" spans="1:199"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c r="GG16" s="133">
        <v>1571805</v>
      </c>
      <c r="GH16" s="133">
        <v>1618113.92</v>
      </c>
      <c r="GI16" s="133">
        <v>2198110.71</v>
      </c>
      <c r="GJ16" s="133">
        <v>1981851.76</v>
      </c>
      <c r="GK16" s="133">
        <v>1601415.98</v>
      </c>
      <c r="GL16" s="133">
        <v>1478101.09</v>
      </c>
      <c r="GM16" s="133">
        <v>2001238.72</v>
      </c>
      <c r="GN16" s="133">
        <v>1890658.91</v>
      </c>
      <c r="GO16" s="133">
        <v>2108762.66</v>
      </c>
      <c r="GP16" s="133">
        <v>1632642.73</v>
      </c>
      <c r="GQ16" s="133">
        <v>1272290.58</v>
      </c>
    </row>
    <row r="17" spans="2:199"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c r="GG17" s="133">
        <v>23655039.989999998</v>
      </c>
      <c r="GH17" s="133">
        <v>25552446.300000001</v>
      </c>
      <c r="GI17" s="133">
        <v>25944658.02</v>
      </c>
      <c r="GJ17" s="133">
        <v>23495839.420000002</v>
      </c>
      <c r="GK17" s="133">
        <v>25693868.16</v>
      </c>
      <c r="GL17" s="133">
        <v>25490806.050000001</v>
      </c>
      <c r="GM17" s="133">
        <v>22894286.870000001</v>
      </c>
      <c r="GN17" s="133">
        <v>26199897.09</v>
      </c>
      <c r="GO17" s="133">
        <v>26261922.050000001</v>
      </c>
      <c r="GP17" s="133">
        <v>23016577.620000001</v>
      </c>
      <c r="GQ17" s="133">
        <v>26351923.640000001</v>
      </c>
    </row>
    <row r="18" spans="2:199"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c r="GG18" s="133">
        <v>242217.53</v>
      </c>
      <c r="GH18" s="133">
        <v>263739.92</v>
      </c>
      <c r="GI18" s="133">
        <v>256090.54</v>
      </c>
      <c r="GJ18" s="133">
        <v>230805.95</v>
      </c>
      <c r="GK18" s="133">
        <v>251680.01</v>
      </c>
      <c r="GL18" s="133">
        <v>241505.53</v>
      </c>
      <c r="GM18" s="133">
        <v>223135.56</v>
      </c>
      <c r="GN18" s="133">
        <v>251336.15</v>
      </c>
      <c r="GO18" s="133">
        <v>226608.92</v>
      </c>
      <c r="GP18" s="133">
        <v>217850.28</v>
      </c>
      <c r="GQ18" s="133">
        <v>238499.19</v>
      </c>
    </row>
    <row r="19" spans="2:199"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c r="GG19" s="133">
        <v>1072938.26</v>
      </c>
      <c r="GH19" s="133">
        <v>1230400.45</v>
      </c>
      <c r="GI19" s="133">
        <v>1311745.83</v>
      </c>
      <c r="GJ19" s="133">
        <v>1064064.46</v>
      </c>
      <c r="GK19" s="133">
        <v>1331239.47</v>
      </c>
      <c r="GL19" s="133">
        <v>1311024.7</v>
      </c>
      <c r="GM19" s="133">
        <v>1123377.1499999999</v>
      </c>
      <c r="GN19" s="133">
        <v>1288636.2</v>
      </c>
      <c r="GO19" s="133">
        <v>1329656.6499999999</v>
      </c>
      <c r="GP19" s="133">
        <v>1083084.22</v>
      </c>
      <c r="GQ19" s="133">
        <v>1298592.96</v>
      </c>
    </row>
    <row r="20" spans="2:199" ht="14.4"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c r="GN20" s="150"/>
      <c r="GO20" s="150"/>
      <c r="GP20" s="150"/>
      <c r="GQ20" s="150"/>
    </row>
    <row r="21" spans="2:199"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c r="GM21" s="105">
        <v>46023</v>
      </c>
      <c r="GN21" s="105">
        <v>46054</v>
      </c>
      <c r="GO21" s="105">
        <v>46082</v>
      </c>
      <c r="GP21" s="105">
        <v>46113</v>
      </c>
      <c r="GQ21" s="105">
        <v>46143</v>
      </c>
    </row>
    <row r="22" spans="2:199"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c r="GP22" s="157"/>
      <c r="GQ22" s="157"/>
    </row>
    <row r="23" spans="2:199" x14ac:dyDescent="0.2">
      <c r="B23" s="158" t="s">
        <v>1593</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c r="GG23" s="133">
        <v>21480734.02</v>
      </c>
      <c r="GH23" s="133">
        <v>14518889.779999999</v>
      </c>
      <c r="GI23" s="133">
        <v>17286243.23</v>
      </c>
      <c r="GJ23" s="133">
        <v>22387083.32</v>
      </c>
      <c r="GK23" s="133">
        <v>19173823.32</v>
      </c>
      <c r="GL23" s="133">
        <v>16943684.98</v>
      </c>
      <c r="GM23" s="133">
        <v>12334520.75</v>
      </c>
      <c r="GN23" s="133">
        <v>23578182.129999999</v>
      </c>
      <c r="GO23" s="133">
        <v>24635521.359999999</v>
      </c>
      <c r="GP23" s="133">
        <v>21017472.879999999</v>
      </c>
      <c r="GQ23" s="133">
        <v>15255665.83</v>
      </c>
    </row>
    <row r="24" spans="2:199" x14ac:dyDescent="0.2">
      <c r="B24" s="158" t="s">
        <v>1636</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c r="GG24" s="133">
        <v>1179789.3500000001</v>
      </c>
      <c r="GH24" s="133">
        <v>797543.23</v>
      </c>
      <c r="GI24" s="133">
        <v>864456.38</v>
      </c>
      <c r="GJ24" s="133">
        <v>1035590.46</v>
      </c>
      <c r="GK24" s="133">
        <v>898035.64</v>
      </c>
      <c r="GL24" s="133">
        <v>839596.74</v>
      </c>
      <c r="GM24" s="133">
        <v>861833.97</v>
      </c>
      <c r="GN24" s="133">
        <v>997585.31</v>
      </c>
      <c r="GO24" s="133">
        <v>1190789.9099999999</v>
      </c>
      <c r="GP24" s="133">
        <v>923180.2</v>
      </c>
      <c r="GQ24" s="133">
        <v>875102.23</v>
      </c>
    </row>
    <row r="25" spans="2:199" x14ac:dyDescent="0.2">
      <c r="B25" s="158" t="s">
        <v>1594</v>
      </c>
      <c r="C25" s="291" t="s">
        <v>1595</v>
      </c>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c r="GG25" s="133">
        <v>189277.19</v>
      </c>
      <c r="GH25" s="133">
        <v>127554.29</v>
      </c>
      <c r="GI25" s="133">
        <v>162978.85999999999</v>
      </c>
      <c r="GJ25" s="133">
        <v>198855.54</v>
      </c>
      <c r="GK25" s="133">
        <v>162017.32999999999</v>
      </c>
      <c r="GL25" s="133">
        <v>147732.78</v>
      </c>
      <c r="GM25" s="133">
        <v>114134.97</v>
      </c>
      <c r="GN25" s="133">
        <v>199446.89</v>
      </c>
      <c r="GO25" s="133">
        <v>212130.58</v>
      </c>
      <c r="GP25" s="133">
        <v>178270.98</v>
      </c>
      <c r="GQ25" s="133">
        <v>147576.85</v>
      </c>
    </row>
    <row r="26" spans="2:199"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c r="GG26" s="133">
        <v>2452181.0299999998</v>
      </c>
      <c r="GH26" s="133">
        <v>2271104.17</v>
      </c>
      <c r="GI26" s="133">
        <v>2429502.7599999998</v>
      </c>
      <c r="GJ26" s="133">
        <v>2434885.84</v>
      </c>
      <c r="GK26" s="133">
        <v>2184865.09</v>
      </c>
      <c r="GL26" s="133">
        <v>2805323.71</v>
      </c>
      <c r="GM26" s="133">
        <v>2391678.15</v>
      </c>
      <c r="GN26" s="133">
        <v>2684948.37</v>
      </c>
      <c r="GO26" s="133">
        <v>2711137.92</v>
      </c>
      <c r="GP26" s="133">
        <v>2786335.99</v>
      </c>
      <c r="GQ26" s="133">
        <v>2444576.1800000002</v>
      </c>
    </row>
    <row r="27" spans="2:199" x14ac:dyDescent="0.2">
      <c r="B27" s="158" t="s">
        <v>1596</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c r="GG27" s="133">
        <v>2083276.59</v>
      </c>
      <c r="GH27" s="133">
        <v>1998411.64</v>
      </c>
      <c r="GI27" s="133">
        <v>2164884.48</v>
      </c>
      <c r="GJ27" s="133">
        <v>2063002.25</v>
      </c>
      <c r="GK27" s="133">
        <v>2218650.29</v>
      </c>
      <c r="GL27" s="133">
        <v>1689025.33</v>
      </c>
      <c r="GM27" s="133">
        <v>2048973.88</v>
      </c>
      <c r="GN27" s="133">
        <v>2178165.2000000002</v>
      </c>
      <c r="GO27" s="133">
        <v>2247090.7999999998</v>
      </c>
      <c r="GP27" s="133">
        <v>2347477.94</v>
      </c>
      <c r="GQ27" s="133">
        <v>2139641.48</v>
      </c>
    </row>
    <row r="28" spans="2:199" x14ac:dyDescent="0.2">
      <c r="B28" s="158" t="s">
        <v>1597</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c r="GG28" s="133">
        <v>360119.03</v>
      </c>
      <c r="GH28" s="133">
        <v>269839.84000000003</v>
      </c>
      <c r="GI28" s="133">
        <v>256481.45</v>
      </c>
      <c r="GJ28" s="133">
        <v>364849.54</v>
      </c>
      <c r="GK28" s="133">
        <v>243734.87</v>
      </c>
      <c r="GL28" s="133">
        <v>214775.08</v>
      </c>
      <c r="GM28" s="133">
        <v>283235.62</v>
      </c>
      <c r="GN28" s="133">
        <v>412136.5</v>
      </c>
      <c r="GO28" s="133">
        <v>450857.28</v>
      </c>
      <c r="GP28" s="133">
        <v>408481.62</v>
      </c>
      <c r="GQ28" s="133">
        <v>316980.83</v>
      </c>
    </row>
    <row r="29" spans="2:199" x14ac:dyDescent="0.2">
      <c r="B29" s="158" t="s">
        <v>1988</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c r="GG29" s="133">
        <v>52815.8</v>
      </c>
      <c r="GH29" s="133">
        <v>43065.17</v>
      </c>
      <c r="GI29" s="133">
        <v>47712.83</v>
      </c>
      <c r="GJ29" s="133">
        <v>49122.5</v>
      </c>
      <c r="GK29" s="133">
        <v>45235.81</v>
      </c>
      <c r="GL29" s="133">
        <v>38478.120000000003</v>
      </c>
      <c r="GM29" s="133">
        <v>28976.13</v>
      </c>
      <c r="GN29" s="133">
        <v>58143</v>
      </c>
      <c r="GO29" s="133">
        <v>58225.07</v>
      </c>
      <c r="GP29" s="133">
        <v>47592.02</v>
      </c>
      <c r="GQ29" s="133">
        <v>38750.36</v>
      </c>
    </row>
    <row r="30" spans="2:199" x14ac:dyDescent="0.2">
      <c r="B30" s="158" t="s">
        <v>1621</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c r="GG30" s="133">
        <v>-255360</v>
      </c>
      <c r="GH30" s="133">
        <v>-151896</v>
      </c>
      <c r="GI30" s="133">
        <v>-200352</v>
      </c>
      <c r="GJ30" s="133">
        <v>-271800</v>
      </c>
      <c r="GK30" s="133">
        <v>-241008</v>
      </c>
      <c r="GL30" s="133">
        <v>-214824</v>
      </c>
      <c r="GM30" s="133">
        <v>-133080</v>
      </c>
      <c r="GN30" s="133">
        <v>-288288</v>
      </c>
      <c r="GO30" s="133">
        <v>-310848</v>
      </c>
      <c r="GP30" s="133">
        <v>-298664</v>
      </c>
      <c r="GQ30" s="133">
        <v>-248480</v>
      </c>
    </row>
    <row r="31" spans="2:199" x14ac:dyDescent="0.2">
      <c r="B31" s="158" t="s">
        <v>1598</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c r="GG31" s="133">
        <v>3556033.86</v>
      </c>
      <c r="GH31" s="133">
        <v>3296890.92</v>
      </c>
      <c r="GI31" s="133">
        <v>3465311.49</v>
      </c>
      <c r="GJ31" s="133">
        <v>3854198.84</v>
      </c>
      <c r="GK31" s="133">
        <v>3310285.01</v>
      </c>
      <c r="GL31" s="133">
        <v>2605067.0999999996</v>
      </c>
      <c r="GM31" s="133">
        <v>1877270.2999999998</v>
      </c>
      <c r="GN31" s="133">
        <v>4842424.7</v>
      </c>
      <c r="GO31" s="133">
        <v>4299811.5</v>
      </c>
      <c r="GP31" s="133">
        <v>3500741.4099999997</v>
      </c>
      <c r="GQ31" s="133">
        <v>2967841.4499999997</v>
      </c>
    </row>
    <row r="32" spans="2:199" x14ac:dyDescent="0.2">
      <c r="B32" s="158" t="s">
        <v>1599</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c r="GG32" s="133">
        <v>2719822.59</v>
      </c>
      <c r="GH32" s="133">
        <v>1692400.91</v>
      </c>
      <c r="GI32" s="133">
        <v>2025003.14</v>
      </c>
      <c r="GJ32" s="133">
        <v>2974123.43</v>
      </c>
      <c r="GK32" s="133">
        <v>2700286.82</v>
      </c>
      <c r="GL32" s="133">
        <v>2368030.92</v>
      </c>
      <c r="GM32" s="133">
        <v>1715928.89</v>
      </c>
      <c r="GN32" s="133">
        <v>3143572.6</v>
      </c>
      <c r="GO32" s="133">
        <v>3165027.64</v>
      </c>
      <c r="GP32" s="133">
        <v>2920968.46</v>
      </c>
      <c r="GQ32" s="133">
        <v>1950263.33</v>
      </c>
    </row>
    <row r="33" spans="2:199" ht="14.4"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c r="GG33" s="133">
        <v>40865.07</v>
      </c>
      <c r="GH33" s="133">
        <v>34316.75</v>
      </c>
      <c r="GI33" s="133">
        <v>37200.93</v>
      </c>
      <c r="GJ33" s="133">
        <v>35600</v>
      </c>
      <c r="GK33" s="133">
        <v>23197.559999999998</v>
      </c>
      <c r="GL33" s="133">
        <v>20806.060000000001</v>
      </c>
      <c r="GM33" s="133">
        <v>22268.3</v>
      </c>
      <c r="GN33" s="133">
        <v>25119.050000000003</v>
      </c>
      <c r="GO33" s="133">
        <v>29866.080000000002</v>
      </c>
      <c r="GP33" s="133">
        <v>25543.67</v>
      </c>
      <c r="GQ33" s="133">
        <v>25676.080000000002</v>
      </c>
    </row>
    <row r="34" spans="2:199" ht="14.4"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c r="GG34" s="119">
        <v>33859554.530000001</v>
      </c>
      <c r="GH34" s="119">
        <v>24898120.699999999</v>
      </c>
      <c r="GI34" s="119">
        <v>28539423.550000001</v>
      </c>
      <c r="GJ34" s="119">
        <v>35125511.719999999</v>
      </c>
      <c r="GK34" s="119">
        <v>30719123.739999998</v>
      </c>
      <c r="GL34" s="119">
        <v>27457696.82</v>
      </c>
      <c r="GM34" s="119">
        <v>21545740.960000001</v>
      </c>
      <c r="GN34" s="119">
        <v>37831435.75</v>
      </c>
      <c r="GO34" s="119">
        <v>38689610.140000001</v>
      </c>
      <c r="GP34" s="119">
        <v>33857401.170000002</v>
      </c>
      <c r="GQ34" s="119">
        <v>25913594.620000001</v>
      </c>
    </row>
    <row r="35" spans="2:199" ht="14.4" thickBot="1" x14ac:dyDescent="0.25">
      <c r="B35" s="159" t="s">
        <v>1540</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c r="GG35" s="160">
        <v>2977068.56</v>
      </c>
      <c r="GH35" s="160">
        <v>2597481.17</v>
      </c>
      <c r="GI35" s="160">
        <v>3244330.43</v>
      </c>
      <c r="GJ35" s="160">
        <v>3176402.8</v>
      </c>
      <c r="GK35" s="160">
        <v>2747507.37</v>
      </c>
      <c r="GL35" s="160">
        <v>2948212.49</v>
      </c>
      <c r="GM35" s="160">
        <v>2204633.2000000002</v>
      </c>
      <c r="GN35" s="160">
        <v>1958947.06</v>
      </c>
      <c r="GO35" s="160">
        <v>3548963.78</v>
      </c>
      <c r="GP35" s="160">
        <v>2040414.41</v>
      </c>
      <c r="GQ35" s="160">
        <v>2148591.83</v>
      </c>
    </row>
    <row r="36" spans="2:199" ht="14.4" thickBot="1" x14ac:dyDescent="0.25">
      <c r="B36" s="159" t="s">
        <v>1541</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c r="GG36" s="160">
        <v>142.31</v>
      </c>
      <c r="GH36" s="160">
        <v>32.450000000000003</v>
      </c>
      <c r="GI36" s="160">
        <v>0</v>
      </c>
      <c r="GJ36" s="160">
        <v>12.44</v>
      </c>
      <c r="GK36" s="160">
        <v>1.26</v>
      </c>
      <c r="GL36" s="160">
        <v>15.61</v>
      </c>
      <c r="GM36" s="160">
        <v>126.14</v>
      </c>
      <c r="GN36" s="160">
        <v>0</v>
      </c>
      <c r="GO36" s="160">
        <v>153.08000000000001</v>
      </c>
      <c r="GP36" s="160">
        <v>176.54</v>
      </c>
      <c r="GQ36" s="160">
        <v>2.35</v>
      </c>
    </row>
    <row r="37" spans="2:199" ht="14.4"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c r="GG37" s="160">
        <v>250688.46999999607</v>
      </c>
      <c r="GH37" s="160">
        <v>101254.07000000142</v>
      </c>
      <c r="GI37" s="160">
        <v>203929.39000000013</v>
      </c>
      <c r="GJ37" s="160">
        <v>216790.24000000436</v>
      </c>
      <c r="GK37" s="160">
        <v>44358.550000003313</v>
      </c>
      <c r="GL37" s="160">
        <v>127757.70999999843</v>
      </c>
      <c r="GM37" s="160">
        <v>110430.14999999818</v>
      </c>
      <c r="GN37" s="160">
        <v>166442.78000000352</v>
      </c>
      <c r="GO37" s="160">
        <v>102615.45000000259</v>
      </c>
      <c r="GP37" s="160">
        <v>183162.5299999968</v>
      </c>
      <c r="GQ37" s="160">
        <v>163957.09999999739</v>
      </c>
    </row>
    <row r="38" spans="2:199" ht="14.4"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c r="GG38" s="119">
        <v>37087453.869999997</v>
      </c>
      <c r="GH38" s="119">
        <v>27596888.390000001</v>
      </c>
      <c r="GI38" s="119">
        <v>31987683.370000001</v>
      </c>
      <c r="GJ38" s="119">
        <v>38518717.200000003</v>
      </c>
      <c r="GK38" s="119">
        <v>33510990.920000002</v>
      </c>
      <c r="GL38" s="119">
        <v>30533682.629999999</v>
      </c>
      <c r="GM38" s="119">
        <v>23860930.449999999</v>
      </c>
      <c r="GN38" s="119">
        <v>39956825.590000004</v>
      </c>
      <c r="GO38" s="119">
        <v>42341342.450000003</v>
      </c>
      <c r="GP38" s="119">
        <v>36081154.649999999</v>
      </c>
      <c r="GQ38" s="119">
        <v>28226145.899999999</v>
      </c>
    </row>
    <row r="39" spans="2:199" ht="14.4" x14ac:dyDescent="0.3">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c r="GM39" s="162"/>
      <c r="GN39" s="162"/>
      <c r="GO39" s="162"/>
      <c r="GP39" s="162"/>
      <c r="GQ39" s="162"/>
    </row>
    <row r="40" spans="2:199"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c r="GL40" s="162"/>
      <c r="GM40" s="162"/>
      <c r="GN40" s="162"/>
      <c r="GO40" s="162"/>
      <c r="GP40" s="162"/>
      <c r="GQ40" s="162"/>
    </row>
    <row r="41" spans="2:199"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row>
    <row r="42" spans="2:199"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row>
    <row r="43" spans="2:199"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row>
    <row r="44" spans="2:199"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row>
    <row r="45" spans="2:199"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row>
    <row r="46" spans="2:199"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c r="GL46" s="162"/>
      <c r="GM46" s="162"/>
      <c r="GN46" s="162"/>
      <c r="GO46" s="162"/>
      <c r="GP46" s="162"/>
      <c r="GQ46" s="162"/>
    </row>
    <row r="47" spans="2:199"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c r="GL47" s="162"/>
      <c r="GM47" s="162"/>
      <c r="GN47" s="162"/>
      <c r="GO47" s="162"/>
      <c r="GP47" s="162"/>
      <c r="GQ47" s="162"/>
    </row>
    <row r="48" spans="2:199"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c r="GL48" s="162"/>
      <c r="GM48" s="162"/>
      <c r="GN48" s="162"/>
      <c r="GO48" s="162"/>
      <c r="GP48" s="162"/>
      <c r="GQ48" s="162"/>
    </row>
    <row r="49" spans="3:199"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c r="GL49" s="162"/>
      <c r="GM49" s="162"/>
      <c r="GN49" s="162"/>
      <c r="GO49" s="162"/>
      <c r="GP49" s="162"/>
      <c r="GQ49" s="162"/>
    </row>
    <row r="50" spans="3:199"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c r="GL50" s="162"/>
      <c r="GM50" s="162"/>
      <c r="GN50" s="162"/>
      <c r="GO50" s="162"/>
      <c r="GP50" s="162"/>
      <c r="GQ50" s="162"/>
    </row>
    <row r="51" spans="3:199"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c r="GL51" s="162"/>
      <c r="GM51" s="162"/>
      <c r="GN51" s="162"/>
      <c r="GO51" s="162"/>
      <c r="GP51" s="162"/>
      <c r="GQ51" s="162"/>
    </row>
    <row r="52" spans="3:199"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c r="GM52" s="162"/>
      <c r="GN52" s="162"/>
      <c r="GO52" s="162"/>
      <c r="GP52" s="162"/>
      <c r="GQ52" s="162"/>
    </row>
    <row r="53" spans="3:199"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c r="GM53" s="162"/>
      <c r="GN53" s="162"/>
      <c r="GO53" s="162"/>
      <c r="GP53" s="162"/>
      <c r="GQ53" s="162"/>
    </row>
    <row r="54" spans="3:199"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c r="GL54" s="162"/>
      <c r="GM54" s="162"/>
      <c r="GN54" s="162"/>
      <c r="GO54" s="162"/>
      <c r="GP54" s="162"/>
      <c r="GQ54" s="162"/>
    </row>
    <row r="55" spans="3:199"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c r="GL55" s="162"/>
      <c r="GM55" s="162"/>
      <c r="GN55" s="162"/>
      <c r="GO55" s="162"/>
      <c r="GP55" s="162"/>
      <c r="GQ55" s="162"/>
    </row>
    <row r="56" spans="3:199"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c r="GL56" s="162"/>
      <c r="GM56" s="162"/>
      <c r="GN56" s="162"/>
      <c r="GO56" s="162"/>
      <c r="GP56" s="162"/>
      <c r="GQ56" s="162"/>
    </row>
    <row r="57" spans="3:199"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c r="GL57" s="162"/>
      <c r="GM57" s="162"/>
      <c r="GN57" s="162"/>
      <c r="GO57" s="162"/>
      <c r="GP57" s="162"/>
      <c r="GQ57" s="162"/>
    </row>
    <row r="58" spans="3:199"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c r="GM58" s="162"/>
      <c r="GN58" s="162"/>
      <c r="GO58" s="162"/>
      <c r="GP58" s="162"/>
      <c r="GQ58" s="162"/>
    </row>
    <row r="59" spans="3:199"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c r="GL59" s="162"/>
      <c r="GM59" s="162"/>
      <c r="GN59" s="162"/>
      <c r="GO59" s="162"/>
      <c r="GP59" s="162"/>
      <c r="GQ59" s="162"/>
    </row>
    <row r="60" spans="3:199"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row>
    <row r="61" spans="3:199"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row>
    <row r="62" spans="3:199"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row>
    <row r="63" spans="3:199"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row>
    <row r="64" spans="3:199"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c r="GN64" s="162"/>
      <c r="GO64" s="162"/>
      <c r="GP64" s="162"/>
      <c r="GQ64" s="162"/>
    </row>
    <row r="65" spans="3:199"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c r="GL65" s="162"/>
      <c r="GM65" s="162"/>
      <c r="GN65" s="162"/>
      <c r="GO65" s="162"/>
      <c r="GP65" s="162"/>
      <c r="GQ65" s="162"/>
    </row>
    <row r="66" spans="3:199"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c r="GL66" s="162"/>
      <c r="GM66" s="162"/>
      <c r="GN66" s="162"/>
      <c r="GO66" s="162"/>
      <c r="GP66" s="162"/>
      <c r="GQ66" s="162"/>
    </row>
    <row r="67" spans="3:199"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c r="GL67" s="162"/>
      <c r="GM67" s="162"/>
      <c r="GN67" s="162"/>
      <c r="GO67" s="162"/>
      <c r="GP67" s="162"/>
      <c r="GQ67" s="162"/>
    </row>
    <row r="68" spans="3:199"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row>
    <row r="69" spans="3:199"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row>
    <row r="70" spans="3:199"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c r="GL70" s="162"/>
      <c r="GM70" s="162"/>
      <c r="GN70" s="162"/>
      <c r="GO70" s="162"/>
      <c r="GP70" s="162"/>
      <c r="GQ70" s="162"/>
    </row>
    <row r="71" spans="3:199"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c r="GL71" s="162"/>
      <c r="GM71" s="162"/>
      <c r="GN71" s="162"/>
      <c r="GO71" s="162"/>
      <c r="GP71" s="162"/>
      <c r="GQ71" s="162"/>
    </row>
    <row r="72" spans="3:199"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c r="GL72" s="162"/>
      <c r="GM72" s="162"/>
      <c r="GN72" s="162"/>
      <c r="GO72" s="162"/>
      <c r="GP72" s="162"/>
      <c r="GQ72" s="162"/>
    </row>
    <row r="73" spans="3:199"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c r="GL73" s="162"/>
      <c r="GM73" s="162"/>
      <c r="GN73" s="162"/>
      <c r="GO73" s="162"/>
      <c r="GP73" s="162"/>
      <c r="GQ73" s="162"/>
    </row>
    <row r="74" spans="3:199"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c r="GL74" s="162"/>
      <c r="GM74" s="162"/>
      <c r="GN74" s="162"/>
      <c r="GO74" s="162"/>
      <c r="GP74" s="162"/>
      <c r="GQ74" s="162"/>
    </row>
    <row r="75" spans="3:199"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c r="GL75" s="162"/>
      <c r="GM75" s="162"/>
      <c r="GN75" s="162"/>
      <c r="GO75" s="162"/>
      <c r="GP75" s="162"/>
      <c r="GQ75" s="162"/>
    </row>
    <row r="76" spans="3:199"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c r="GL76" s="162"/>
      <c r="GM76" s="162"/>
      <c r="GN76" s="162"/>
      <c r="GO76" s="162"/>
      <c r="GP76" s="162"/>
      <c r="GQ76" s="162"/>
    </row>
    <row r="77" spans="3:199"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c r="GL77" s="162"/>
      <c r="GM77" s="162"/>
      <c r="GN77" s="162"/>
      <c r="GO77" s="162"/>
      <c r="GP77" s="162"/>
      <c r="GQ77" s="162"/>
    </row>
    <row r="78" spans="3:199"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c r="GN78" s="162"/>
      <c r="GO78" s="162"/>
      <c r="GP78" s="162"/>
      <c r="GQ78" s="162"/>
    </row>
    <row r="79" spans="3:199"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c r="GL79" s="162"/>
      <c r="GM79" s="162"/>
      <c r="GN79" s="162"/>
      <c r="GO79" s="162"/>
      <c r="GP79" s="162"/>
      <c r="GQ79" s="162"/>
    </row>
    <row r="80" spans="3:199"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c r="GL80" s="162"/>
      <c r="GM80" s="162"/>
      <c r="GN80" s="162"/>
      <c r="GO80" s="162"/>
      <c r="GP80" s="162"/>
      <c r="GQ80" s="162"/>
    </row>
    <row r="81" spans="3:199"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c r="GM81" s="162"/>
      <c r="GN81" s="162"/>
      <c r="GO81" s="162"/>
      <c r="GP81" s="162"/>
      <c r="GQ81" s="162"/>
    </row>
    <row r="82" spans="3:199"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c r="GM82" s="162"/>
      <c r="GN82" s="162"/>
      <c r="GO82" s="162"/>
      <c r="GP82" s="162"/>
      <c r="GQ82" s="162"/>
    </row>
    <row r="83" spans="3:199"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c r="GL83" s="162"/>
      <c r="GM83" s="162"/>
      <c r="GN83" s="162"/>
      <c r="GO83" s="162"/>
      <c r="GP83" s="162"/>
      <c r="GQ83" s="162"/>
    </row>
    <row r="84" spans="3:199"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c r="GM84" s="162"/>
      <c r="GN84" s="162"/>
      <c r="GO84" s="162"/>
      <c r="GP84" s="162"/>
      <c r="GQ84" s="162"/>
    </row>
    <row r="85" spans="3:199"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c r="GL85" s="162"/>
      <c r="GM85" s="162"/>
      <c r="GN85" s="162"/>
      <c r="GO85" s="162"/>
      <c r="GP85" s="162"/>
      <c r="GQ85" s="162"/>
    </row>
    <row r="86" spans="3:199"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c r="GL86" s="162"/>
      <c r="GM86" s="162"/>
      <c r="GN86" s="162"/>
      <c r="GO86" s="162"/>
      <c r="GP86" s="162"/>
      <c r="GQ86" s="162"/>
    </row>
    <row r="87" spans="3:199"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c r="GL87" s="162"/>
      <c r="GM87" s="162"/>
      <c r="GN87" s="162"/>
      <c r="GO87" s="162"/>
      <c r="GP87" s="162"/>
      <c r="GQ87" s="162"/>
    </row>
    <row r="88" spans="3:199"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c r="GL88" s="162"/>
      <c r="GM88" s="162"/>
      <c r="GN88" s="162"/>
      <c r="GO88" s="162"/>
      <c r="GP88" s="162"/>
      <c r="GQ88" s="162"/>
    </row>
    <row r="89" spans="3:199"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c r="GL89" s="162"/>
      <c r="GM89" s="162"/>
      <c r="GN89" s="162"/>
      <c r="GO89" s="162"/>
      <c r="GP89" s="162"/>
      <c r="GQ89" s="162"/>
    </row>
    <row r="90" spans="3:199"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c r="GL90" s="162"/>
      <c r="GM90" s="162"/>
      <c r="GN90" s="162"/>
      <c r="GO90" s="162"/>
      <c r="GP90" s="162"/>
      <c r="GQ90" s="162"/>
    </row>
    <row r="91" spans="3:199"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c r="GM91" s="162"/>
      <c r="GN91" s="162"/>
      <c r="GO91" s="162"/>
      <c r="GP91" s="162"/>
      <c r="GQ91" s="162"/>
    </row>
    <row r="92" spans="3:199"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c r="GM92" s="162"/>
      <c r="GN92" s="162"/>
      <c r="GO92" s="162"/>
      <c r="GP92" s="162"/>
      <c r="GQ92" s="162"/>
    </row>
    <row r="93" spans="3:199"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c r="GL93" s="162"/>
      <c r="GM93" s="162"/>
      <c r="GN93" s="162"/>
      <c r="GO93" s="162"/>
      <c r="GP93" s="162"/>
      <c r="GQ93" s="162"/>
    </row>
    <row r="94" spans="3:199"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c r="GL94" s="162"/>
      <c r="GM94" s="162"/>
      <c r="GN94" s="162"/>
      <c r="GO94" s="162"/>
      <c r="GP94" s="162"/>
      <c r="GQ94" s="162"/>
    </row>
    <row r="95" spans="3:199"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c r="GL95" s="162"/>
      <c r="GM95" s="162"/>
      <c r="GN95" s="162"/>
      <c r="GO95" s="162"/>
      <c r="GP95" s="162"/>
      <c r="GQ95" s="162"/>
    </row>
    <row r="96" spans="3:199"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c r="GL96" s="162"/>
      <c r="GM96" s="162"/>
      <c r="GN96" s="162"/>
      <c r="GO96" s="162"/>
      <c r="GP96" s="162"/>
      <c r="GQ96" s="162"/>
    </row>
    <row r="97" spans="3:199"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c r="GL97" s="162"/>
      <c r="GM97" s="162"/>
      <c r="GN97" s="162"/>
      <c r="GO97" s="162"/>
      <c r="GP97" s="162"/>
      <c r="GQ97" s="162"/>
    </row>
    <row r="98" spans="3:199"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c r="GL98" s="162"/>
      <c r="GM98" s="162"/>
      <c r="GN98" s="162"/>
      <c r="GO98" s="162"/>
      <c r="GP98" s="162"/>
      <c r="GQ98" s="162"/>
    </row>
    <row r="99" spans="3:199"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c r="GL99" s="162"/>
      <c r="GM99" s="162"/>
      <c r="GN99" s="162"/>
      <c r="GO99" s="162"/>
      <c r="GP99" s="162"/>
      <c r="GQ99" s="162"/>
    </row>
    <row r="100" spans="3:199"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c r="GL100" s="162"/>
      <c r="GM100" s="162"/>
      <c r="GN100" s="162"/>
      <c r="GO100" s="162"/>
      <c r="GP100" s="162"/>
      <c r="GQ100" s="162"/>
    </row>
    <row r="101" spans="3:199"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c r="GL101" s="162"/>
      <c r="GM101" s="162"/>
      <c r="GN101" s="162"/>
      <c r="GO101" s="162"/>
      <c r="GP101" s="162"/>
      <c r="GQ101" s="162"/>
    </row>
    <row r="102" spans="3:199"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c r="GL102" s="162"/>
      <c r="GM102" s="162"/>
      <c r="GN102" s="162"/>
      <c r="GO102" s="162"/>
      <c r="GP102" s="162"/>
      <c r="GQ102" s="162"/>
    </row>
    <row r="103" spans="3:199"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c r="GL103" s="162"/>
      <c r="GM103" s="162"/>
      <c r="GN103" s="162"/>
      <c r="GO103" s="162"/>
      <c r="GP103" s="162"/>
      <c r="GQ103" s="162"/>
    </row>
    <row r="104" spans="3:199"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c r="GL104" s="162"/>
      <c r="GM104" s="162"/>
      <c r="GN104" s="162"/>
      <c r="GO104" s="162"/>
      <c r="GP104" s="162"/>
      <c r="GQ104" s="162"/>
    </row>
    <row r="105" spans="3:199"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c r="GL105" s="162"/>
      <c r="GM105" s="162"/>
      <c r="GN105" s="162"/>
      <c r="GO105" s="162"/>
      <c r="GP105" s="162"/>
      <c r="GQ105" s="162"/>
    </row>
    <row r="106" spans="3:199"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c r="GL106" s="162"/>
      <c r="GM106" s="162"/>
      <c r="GN106" s="162"/>
      <c r="GO106" s="162"/>
      <c r="GP106" s="162"/>
      <c r="GQ106" s="162"/>
    </row>
    <row r="107" spans="3:199"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c r="GL107" s="162"/>
      <c r="GM107" s="162"/>
      <c r="GN107" s="162"/>
      <c r="GO107" s="162"/>
      <c r="GP107" s="162"/>
      <c r="GQ107" s="162"/>
    </row>
    <row r="108" spans="3:199"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c r="GL108" s="162"/>
      <c r="GM108" s="162"/>
      <c r="GN108" s="162"/>
      <c r="GO108" s="162"/>
      <c r="GP108" s="162"/>
      <c r="GQ108" s="162"/>
    </row>
    <row r="109" spans="3:199"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c r="GL109" s="162"/>
      <c r="GM109" s="162"/>
      <c r="GN109" s="162"/>
      <c r="GO109" s="162"/>
      <c r="GP109" s="162"/>
      <c r="GQ109" s="162"/>
    </row>
    <row r="110" spans="3:199"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c r="GL110" s="162"/>
      <c r="GM110" s="162"/>
      <c r="GN110" s="162"/>
      <c r="GO110" s="162"/>
      <c r="GP110" s="162"/>
      <c r="GQ110" s="162"/>
    </row>
    <row r="111" spans="3:199"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c r="GL111" s="162"/>
      <c r="GM111" s="162"/>
      <c r="GN111" s="162"/>
      <c r="GO111" s="162"/>
      <c r="GP111" s="162"/>
      <c r="GQ111" s="162"/>
    </row>
    <row r="112" spans="3:199"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c r="GL112" s="162"/>
      <c r="GM112" s="162"/>
      <c r="GN112" s="162"/>
      <c r="GO112" s="162"/>
      <c r="GP112" s="162"/>
      <c r="GQ112" s="162"/>
    </row>
    <row r="113" spans="3:199"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c r="GL113" s="162"/>
      <c r="GM113" s="162"/>
      <c r="GN113" s="162"/>
      <c r="GO113" s="162"/>
      <c r="GP113" s="162"/>
      <c r="GQ113" s="162"/>
    </row>
    <row r="114" spans="3:199"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c r="GL114" s="162"/>
      <c r="GM114" s="162"/>
      <c r="GN114" s="162"/>
      <c r="GO114" s="162"/>
      <c r="GP114" s="162"/>
      <c r="GQ114" s="162"/>
    </row>
    <row r="115" spans="3:199"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c r="GN115" s="162"/>
      <c r="GO115" s="162"/>
      <c r="GP115" s="162"/>
      <c r="GQ115" s="162"/>
    </row>
    <row r="116" spans="3:199"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c r="GL116" s="162"/>
      <c r="GM116" s="162"/>
      <c r="GN116" s="162"/>
      <c r="GO116" s="162"/>
      <c r="GP116" s="162"/>
      <c r="GQ116" s="162"/>
    </row>
    <row r="117" spans="3:199"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c r="GL117" s="162"/>
      <c r="GM117" s="162"/>
      <c r="GN117" s="162"/>
      <c r="GO117" s="162"/>
      <c r="GP117" s="162"/>
      <c r="GQ117" s="162"/>
    </row>
    <row r="118" spans="3:199"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c r="GL118" s="162"/>
      <c r="GM118" s="162"/>
      <c r="GN118" s="162"/>
      <c r="GO118" s="162"/>
      <c r="GP118" s="162"/>
      <c r="GQ118" s="162"/>
    </row>
    <row r="119" spans="3:199"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c r="GL119" s="162"/>
      <c r="GM119" s="162"/>
      <c r="GN119" s="162"/>
      <c r="GO119" s="162"/>
      <c r="GP119" s="162"/>
      <c r="GQ119" s="162"/>
    </row>
    <row r="120" spans="3:199"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c r="GL120" s="162"/>
      <c r="GM120" s="162"/>
      <c r="GN120" s="162"/>
      <c r="GO120" s="162"/>
      <c r="GP120" s="162"/>
      <c r="GQ120" s="162"/>
    </row>
    <row r="121" spans="3:199"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c r="GL121" s="162"/>
      <c r="GM121" s="162"/>
      <c r="GN121" s="162"/>
      <c r="GO121" s="162"/>
      <c r="GP121" s="162"/>
      <c r="GQ121" s="162"/>
    </row>
    <row r="122" spans="3:199"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c r="GL122" s="162"/>
      <c r="GM122" s="162"/>
      <c r="GN122" s="162"/>
      <c r="GO122" s="162"/>
      <c r="GP122" s="162"/>
      <c r="GQ122" s="162"/>
    </row>
    <row r="123" spans="3:199"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c r="GL123" s="162"/>
      <c r="GM123" s="162"/>
      <c r="GN123" s="162"/>
      <c r="GO123" s="162"/>
      <c r="GP123" s="162"/>
      <c r="GQ123" s="162"/>
    </row>
    <row r="124" spans="3:199"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c r="GL124" s="162"/>
      <c r="GM124" s="162"/>
      <c r="GN124" s="162"/>
      <c r="GO124" s="162"/>
      <c r="GP124" s="162"/>
      <c r="GQ124" s="162"/>
    </row>
    <row r="125" spans="3:199"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c r="GL125" s="162"/>
      <c r="GM125" s="162"/>
      <c r="GN125" s="162"/>
      <c r="GO125" s="162"/>
      <c r="GP125" s="162"/>
      <c r="GQ125" s="162"/>
    </row>
    <row r="126" spans="3:199"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c r="GL126" s="162"/>
      <c r="GM126" s="162"/>
      <c r="GN126" s="162"/>
      <c r="GO126" s="162"/>
      <c r="GP126" s="162"/>
      <c r="GQ126" s="162"/>
    </row>
    <row r="127" spans="3:199"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c r="GL127" s="162"/>
      <c r="GM127" s="162"/>
      <c r="GN127" s="162"/>
      <c r="GO127" s="162"/>
      <c r="GP127" s="162"/>
      <c r="GQ127" s="162"/>
    </row>
    <row r="128" spans="3:199"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c r="GL128" s="162"/>
      <c r="GM128" s="162"/>
      <c r="GN128" s="162"/>
      <c r="GO128" s="162"/>
      <c r="GP128" s="162"/>
      <c r="GQ128" s="162"/>
    </row>
    <row r="129" spans="3:199"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c r="GL129" s="162"/>
      <c r="GM129" s="162"/>
      <c r="GN129" s="162"/>
      <c r="GO129" s="162"/>
      <c r="GP129" s="162"/>
      <c r="GQ129" s="162"/>
    </row>
    <row r="130" spans="3:199"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c r="GL130" s="162"/>
      <c r="GM130" s="162"/>
      <c r="GN130" s="162"/>
      <c r="GO130" s="162"/>
      <c r="GP130" s="162"/>
      <c r="GQ130" s="162"/>
    </row>
    <row r="131" spans="3:199"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c r="GL131" s="162"/>
      <c r="GM131" s="162"/>
      <c r="GN131" s="162"/>
      <c r="GO131" s="162"/>
      <c r="GP131" s="162"/>
      <c r="GQ131" s="162"/>
    </row>
    <row r="132" spans="3:199"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c r="GL132" s="162"/>
      <c r="GM132" s="162"/>
      <c r="GN132" s="162"/>
      <c r="GO132" s="162"/>
      <c r="GP132" s="162"/>
      <c r="GQ132" s="162"/>
    </row>
    <row r="133" spans="3:199"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c r="GL133" s="162"/>
      <c r="GM133" s="162"/>
      <c r="GN133" s="162"/>
      <c r="GO133" s="162"/>
      <c r="GP133" s="162"/>
      <c r="GQ133" s="162"/>
    </row>
    <row r="134" spans="3:199"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c r="GL134" s="162"/>
      <c r="GM134" s="162"/>
      <c r="GN134" s="162"/>
      <c r="GO134" s="162"/>
      <c r="GP134" s="162"/>
      <c r="GQ134" s="162"/>
    </row>
    <row r="135" spans="3:199"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c r="GL135" s="162"/>
      <c r="GM135" s="162"/>
      <c r="GN135" s="162"/>
      <c r="GO135" s="162"/>
      <c r="GP135" s="162"/>
      <c r="GQ135" s="162"/>
    </row>
    <row r="136" spans="3:199"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c r="GL136" s="162"/>
      <c r="GM136" s="162"/>
      <c r="GN136" s="162"/>
      <c r="GO136" s="162"/>
      <c r="GP136" s="162"/>
      <c r="GQ136" s="162"/>
    </row>
    <row r="137" spans="3:199"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c r="GL137" s="162"/>
      <c r="GM137" s="162"/>
      <c r="GN137" s="162"/>
      <c r="GO137" s="162"/>
      <c r="GP137" s="162"/>
      <c r="GQ137" s="162"/>
    </row>
    <row r="138" spans="3:199"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c r="GL138" s="162"/>
      <c r="GM138" s="162"/>
      <c r="GN138" s="162"/>
      <c r="GO138" s="162"/>
      <c r="GP138" s="162"/>
      <c r="GQ138" s="162"/>
    </row>
    <row r="139" spans="3:199"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c r="GL139" s="162"/>
      <c r="GM139" s="162"/>
      <c r="GN139" s="162"/>
      <c r="GO139" s="162"/>
      <c r="GP139" s="162"/>
      <c r="GQ139" s="162"/>
    </row>
    <row r="140" spans="3:199"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c r="GL140" s="162"/>
      <c r="GM140" s="162"/>
      <c r="GN140" s="162"/>
      <c r="GO140" s="162"/>
      <c r="GP140" s="162"/>
      <c r="GQ140" s="162"/>
    </row>
    <row r="141" spans="3:199"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c r="GL141" s="162"/>
      <c r="GM141" s="162"/>
      <c r="GN141" s="162"/>
      <c r="GO141" s="162"/>
      <c r="GP141" s="162"/>
      <c r="GQ141" s="162"/>
    </row>
    <row r="142" spans="3:199"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2"/>
      <c r="GM142" s="162"/>
      <c r="GN142" s="162"/>
      <c r="GO142" s="162"/>
      <c r="GP142" s="162"/>
      <c r="GQ142" s="162"/>
    </row>
    <row r="143" spans="3:199"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c r="GL143" s="162"/>
      <c r="GM143" s="162"/>
      <c r="GN143" s="162"/>
      <c r="GO143" s="162"/>
      <c r="GP143" s="162"/>
      <c r="GQ143" s="162"/>
    </row>
    <row r="144" spans="3:199"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c r="GL144" s="162"/>
      <c r="GM144" s="162"/>
      <c r="GN144" s="162"/>
      <c r="GO144" s="162"/>
      <c r="GP144" s="162"/>
      <c r="GQ144" s="162"/>
    </row>
    <row r="145" spans="3:199"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c r="GL145" s="162"/>
      <c r="GM145" s="162"/>
      <c r="GN145" s="162"/>
      <c r="GO145" s="162"/>
      <c r="GP145" s="162"/>
      <c r="GQ145" s="162"/>
    </row>
    <row r="146" spans="3:199"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c r="GL146" s="162"/>
      <c r="GM146" s="162"/>
      <c r="GN146" s="162"/>
      <c r="GO146" s="162"/>
      <c r="GP146" s="162"/>
      <c r="GQ146" s="162"/>
    </row>
    <row r="147" spans="3:199"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c r="GL147" s="162"/>
      <c r="GM147" s="162"/>
      <c r="GN147" s="162"/>
      <c r="GO147" s="162"/>
      <c r="GP147" s="162"/>
      <c r="GQ147" s="162"/>
    </row>
    <row r="148" spans="3:199"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c r="GN148" s="162"/>
      <c r="GO148" s="162"/>
      <c r="GP148" s="162"/>
      <c r="GQ148" s="162"/>
    </row>
    <row r="149" spans="3:199"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c r="GL149" s="162"/>
      <c r="GM149" s="162"/>
      <c r="GN149" s="162"/>
      <c r="GO149" s="162"/>
      <c r="GP149" s="162"/>
      <c r="GQ149" s="162"/>
    </row>
    <row r="150" spans="3:199"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c r="GL150" s="162"/>
      <c r="GM150" s="162"/>
      <c r="GN150" s="162"/>
      <c r="GO150" s="162"/>
      <c r="GP150" s="162"/>
      <c r="GQ150" s="162"/>
    </row>
    <row r="151" spans="3:199"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c r="GL151" s="162"/>
      <c r="GM151" s="162"/>
      <c r="GN151" s="162"/>
      <c r="GO151" s="162"/>
      <c r="GP151" s="162"/>
      <c r="GQ151" s="162"/>
    </row>
    <row r="152" spans="3:199"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c r="GL152" s="162"/>
      <c r="GM152" s="162"/>
      <c r="GN152" s="162"/>
      <c r="GO152" s="162"/>
      <c r="GP152" s="162"/>
      <c r="GQ152" s="162"/>
    </row>
    <row r="153" spans="3:199"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c r="GL153" s="162"/>
      <c r="GM153" s="162"/>
      <c r="GN153" s="162"/>
      <c r="GO153" s="162"/>
      <c r="GP153" s="162"/>
      <c r="GQ153" s="162"/>
    </row>
    <row r="154" spans="3:199"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c r="GL154" s="162"/>
      <c r="GM154" s="162"/>
      <c r="GN154" s="162"/>
      <c r="GO154" s="162"/>
      <c r="GP154" s="162"/>
      <c r="GQ154" s="162"/>
    </row>
    <row r="155" spans="3:199"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c r="GL155" s="162"/>
      <c r="GM155" s="162"/>
      <c r="GN155" s="162"/>
      <c r="GO155" s="162"/>
      <c r="GP155" s="162"/>
      <c r="GQ155" s="162"/>
    </row>
    <row r="156" spans="3:199"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c r="GL156" s="162"/>
      <c r="GM156" s="162"/>
      <c r="GN156" s="162"/>
      <c r="GO156" s="162"/>
      <c r="GP156" s="162"/>
      <c r="GQ156" s="162"/>
    </row>
    <row r="157" spans="3:199"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c r="GL157" s="162"/>
      <c r="GM157" s="162"/>
      <c r="GN157" s="162"/>
      <c r="GO157" s="162"/>
      <c r="GP157" s="162"/>
      <c r="GQ157" s="162"/>
    </row>
    <row r="158" spans="3:199"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c r="GL158" s="162"/>
      <c r="GM158" s="162"/>
      <c r="GN158" s="162"/>
      <c r="GO158" s="162"/>
      <c r="GP158" s="162"/>
      <c r="GQ158" s="162"/>
    </row>
    <row r="159" spans="3:199"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c r="GL159" s="162"/>
      <c r="GM159" s="162"/>
      <c r="GN159" s="162"/>
      <c r="GO159" s="162"/>
      <c r="GP159" s="162"/>
      <c r="GQ159" s="162"/>
    </row>
    <row r="160" spans="3:199"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c r="GL160" s="162"/>
      <c r="GM160" s="162"/>
      <c r="GN160" s="162"/>
      <c r="GO160" s="162"/>
      <c r="GP160" s="162"/>
      <c r="GQ160" s="162"/>
    </row>
    <row r="161" spans="3:199"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c r="GL161" s="162"/>
      <c r="GM161" s="162"/>
      <c r="GN161" s="162"/>
      <c r="GO161" s="162"/>
      <c r="GP161" s="162"/>
      <c r="GQ161" s="162"/>
    </row>
    <row r="162" spans="3:199"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c r="GL162" s="162"/>
      <c r="GM162" s="162"/>
      <c r="GN162" s="162"/>
      <c r="GO162" s="162"/>
      <c r="GP162" s="162"/>
      <c r="GQ162" s="162"/>
    </row>
    <row r="163" spans="3:199"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c r="GL163" s="162"/>
      <c r="GM163" s="162"/>
      <c r="GN163" s="162"/>
      <c r="GO163" s="162"/>
      <c r="GP163" s="162"/>
      <c r="GQ163" s="162"/>
    </row>
    <row r="164" spans="3:199"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c r="GL164" s="162"/>
      <c r="GM164" s="162"/>
      <c r="GN164" s="162"/>
      <c r="GO164" s="162"/>
      <c r="GP164" s="162"/>
      <c r="GQ164" s="162"/>
    </row>
    <row r="165" spans="3:199"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c r="GL165" s="162"/>
      <c r="GM165" s="162"/>
      <c r="GN165" s="162"/>
      <c r="GO165" s="162"/>
      <c r="GP165" s="162"/>
      <c r="GQ165" s="162"/>
    </row>
    <row r="166" spans="3:199"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c r="GL166" s="162"/>
      <c r="GM166" s="162"/>
      <c r="GN166" s="162"/>
      <c r="GO166" s="162"/>
      <c r="GP166" s="162"/>
      <c r="GQ166" s="162"/>
    </row>
    <row r="167" spans="3:199"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c r="GL167" s="162"/>
      <c r="GM167" s="162"/>
      <c r="GN167" s="162"/>
      <c r="GO167" s="162"/>
      <c r="GP167" s="162"/>
      <c r="GQ167" s="162"/>
    </row>
    <row r="168" spans="3:199"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c r="GL168" s="162"/>
      <c r="GM168" s="162"/>
      <c r="GN168" s="162"/>
      <c r="GO168" s="162"/>
      <c r="GP168" s="162"/>
      <c r="GQ168" s="162"/>
    </row>
    <row r="169" spans="3:199"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c r="GL169" s="162"/>
      <c r="GM169" s="162"/>
      <c r="GN169" s="162"/>
      <c r="GO169" s="162"/>
      <c r="GP169" s="162"/>
      <c r="GQ169" s="162"/>
    </row>
    <row r="170" spans="3:199"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c r="GL170" s="162"/>
      <c r="GM170" s="162"/>
      <c r="GN170" s="162"/>
      <c r="GO170" s="162"/>
      <c r="GP170" s="162"/>
      <c r="GQ170" s="162"/>
    </row>
    <row r="171" spans="3:199"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c r="GL171" s="162"/>
      <c r="GM171" s="162"/>
      <c r="GN171" s="162"/>
      <c r="GO171" s="162"/>
      <c r="GP171" s="162"/>
      <c r="GQ171" s="162"/>
    </row>
    <row r="172" spans="3:199"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c r="GL172" s="162"/>
      <c r="GM172" s="162"/>
      <c r="GN172" s="162"/>
      <c r="GO172" s="162"/>
      <c r="GP172" s="162"/>
      <c r="GQ172" s="162"/>
    </row>
    <row r="173" spans="3:199"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c r="GL173" s="162"/>
      <c r="GM173" s="162"/>
      <c r="GN173" s="162"/>
      <c r="GO173" s="162"/>
      <c r="GP173" s="162"/>
      <c r="GQ173" s="162"/>
    </row>
    <row r="174" spans="3:199"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c r="GL174" s="162"/>
      <c r="GM174" s="162"/>
      <c r="GN174" s="162"/>
      <c r="GO174" s="162"/>
      <c r="GP174" s="162"/>
      <c r="GQ174" s="162"/>
    </row>
    <row r="175" spans="3:199"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c r="GL175" s="162"/>
      <c r="GM175" s="162"/>
      <c r="GN175" s="162"/>
      <c r="GO175" s="162"/>
      <c r="GP175" s="162"/>
      <c r="GQ175" s="162"/>
    </row>
    <row r="176" spans="3:199"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c r="GL176" s="162"/>
      <c r="GM176" s="162"/>
      <c r="GN176" s="162"/>
      <c r="GO176" s="162"/>
      <c r="GP176" s="162"/>
      <c r="GQ176" s="162"/>
    </row>
    <row r="177" spans="3:199"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c r="GL177" s="162"/>
      <c r="GM177" s="162"/>
      <c r="GN177" s="162"/>
      <c r="GO177" s="162"/>
      <c r="GP177" s="162"/>
      <c r="GQ177" s="162"/>
    </row>
    <row r="178" spans="3:199"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c r="GL178" s="162"/>
      <c r="GM178" s="162"/>
      <c r="GN178" s="162"/>
      <c r="GO178" s="162"/>
      <c r="GP178" s="162"/>
      <c r="GQ178" s="162"/>
    </row>
    <row r="179" spans="3:199"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c r="GL179" s="162"/>
      <c r="GM179" s="162"/>
      <c r="GN179" s="162"/>
      <c r="GO179" s="162"/>
      <c r="GP179" s="162"/>
      <c r="GQ179" s="162"/>
    </row>
    <row r="180" spans="3:199"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c r="GL180" s="162"/>
      <c r="GM180" s="162"/>
      <c r="GN180" s="162"/>
      <c r="GO180" s="162"/>
      <c r="GP180" s="162"/>
      <c r="GQ180" s="162"/>
    </row>
    <row r="181" spans="3:199"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c r="GL181" s="162"/>
      <c r="GM181" s="162"/>
      <c r="GN181" s="162"/>
      <c r="GO181" s="162"/>
      <c r="GP181" s="162"/>
      <c r="GQ181" s="162"/>
    </row>
    <row r="182" spans="3:199"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c r="GN182" s="162"/>
      <c r="GO182" s="162"/>
      <c r="GP182" s="162"/>
      <c r="GQ182" s="162"/>
    </row>
    <row r="183" spans="3:199"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c r="GL183" s="162"/>
      <c r="GM183" s="162"/>
      <c r="GN183" s="162"/>
      <c r="GO183" s="162"/>
      <c r="GP183" s="162"/>
      <c r="GQ183" s="162"/>
    </row>
    <row r="184" spans="3:199"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c r="GL184" s="162"/>
      <c r="GM184" s="162"/>
      <c r="GN184" s="162"/>
      <c r="GO184" s="162"/>
      <c r="GP184" s="162"/>
      <c r="GQ184" s="162"/>
    </row>
    <row r="185" spans="3:199"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c r="GL185" s="162"/>
      <c r="GM185" s="162"/>
      <c r="GN185" s="162"/>
      <c r="GO185" s="162"/>
      <c r="GP185" s="162"/>
      <c r="GQ185" s="162"/>
    </row>
    <row r="186" spans="3:199"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c r="GL186" s="162"/>
      <c r="GM186" s="162"/>
      <c r="GN186" s="162"/>
      <c r="GO186" s="162"/>
      <c r="GP186" s="162"/>
      <c r="GQ186" s="162"/>
    </row>
    <row r="187" spans="3:199"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c r="GL187" s="162"/>
      <c r="GM187" s="162"/>
      <c r="GN187" s="162"/>
      <c r="GO187" s="162"/>
      <c r="GP187" s="162"/>
      <c r="GQ187" s="162"/>
    </row>
    <row r="188" spans="3:199"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c r="GL188" s="162"/>
      <c r="GM188" s="162"/>
      <c r="GN188" s="162"/>
      <c r="GO188" s="162"/>
      <c r="GP188" s="162"/>
      <c r="GQ188" s="162"/>
    </row>
    <row r="189" spans="3:199"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c r="GL189" s="162"/>
      <c r="GM189" s="162"/>
      <c r="GN189" s="162"/>
      <c r="GO189" s="162"/>
      <c r="GP189" s="162"/>
      <c r="GQ189" s="162"/>
    </row>
    <row r="190" spans="3:199"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c r="GL190" s="162"/>
      <c r="GM190" s="162"/>
      <c r="GN190" s="162"/>
      <c r="GO190" s="162"/>
      <c r="GP190" s="162"/>
      <c r="GQ190" s="162"/>
    </row>
    <row r="191" spans="3:199"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c r="GL191" s="162"/>
      <c r="GM191" s="162"/>
      <c r="GN191" s="162"/>
      <c r="GO191" s="162"/>
      <c r="GP191" s="162"/>
      <c r="GQ191" s="162"/>
    </row>
    <row r="192" spans="3:199"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c r="GL192" s="162"/>
      <c r="GM192" s="162"/>
      <c r="GN192" s="162"/>
      <c r="GO192" s="162"/>
      <c r="GP192" s="162"/>
      <c r="GQ192" s="162"/>
    </row>
    <row r="193" spans="3:199"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c r="GL193" s="162"/>
      <c r="GM193" s="162"/>
      <c r="GN193" s="162"/>
      <c r="GO193" s="162"/>
      <c r="GP193" s="162"/>
      <c r="GQ193" s="162"/>
    </row>
    <row r="194" spans="3:199"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c r="GL194" s="162"/>
      <c r="GM194" s="162"/>
      <c r="GN194" s="162"/>
      <c r="GO194" s="162"/>
      <c r="GP194" s="162"/>
      <c r="GQ194" s="162"/>
    </row>
    <row r="195" spans="3:199"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c r="GL195" s="162"/>
      <c r="GM195" s="162"/>
      <c r="GN195" s="162"/>
      <c r="GO195" s="162"/>
      <c r="GP195" s="162"/>
      <c r="GQ195" s="162"/>
    </row>
    <row r="196" spans="3:199"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c r="GL196" s="162"/>
      <c r="GM196" s="162"/>
      <c r="GN196" s="162"/>
      <c r="GO196" s="162"/>
      <c r="GP196" s="162"/>
      <c r="GQ196" s="162"/>
    </row>
    <row r="197" spans="3:199"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c r="GL197" s="162"/>
      <c r="GM197" s="162"/>
      <c r="GN197" s="162"/>
      <c r="GO197" s="162"/>
      <c r="GP197" s="162"/>
      <c r="GQ197" s="162"/>
    </row>
    <row r="198" spans="3:199"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c r="GL198" s="162"/>
      <c r="GM198" s="162"/>
      <c r="GN198" s="162"/>
      <c r="GO198" s="162"/>
      <c r="GP198" s="162"/>
      <c r="GQ198" s="162"/>
    </row>
    <row r="199" spans="3:199"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c r="GL199" s="162"/>
      <c r="GM199" s="162"/>
      <c r="GN199" s="162"/>
      <c r="GO199" s="162"/>
      <c r="GP199" s="162"/>
      <c r="GQ199" s="162"/>
    </row>
    <row r="200" spans="3:199"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c r="GL200" s="162"/>
      <c r="GM200" s="162"/>
      <c r="GN200" s="162"/>
      <c r="GO200" s="162"/>
      <c r="GP200" s="162"/>
      <c r="GQ200" s="162"/>
    </row>
    <row r="201" spans="3:199"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c r="GL201" s="162"/>
      <c r="GM201" s="162"/>
      <c r="GN201" s="162"/>
      <c r="GO201" s="162"/>
      <c r="GP201" s="162"/>
      <c r="GQ201" s="162"/>
    </row>
    <row r="202" spans="3:199"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c r="GL202" s="162"/>
      <c r="GM202" s="162"/>
      <c r="GN202" s="162"/>
      <c r="GO202" s="162"/>
      <c r="GP202" s="162"/>
      <c r="GQ202" s="162"/>
    </row>
    <row r="203" spans="3:199"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c r="GL203" s="162"/>
      <c r="GM203" s="162"/>
      <c r="GN203" s="162"/>
      <c r="GO203" s="162"/>
      <c r="GP203" s="162"/>
      <c r="GQ203" s="162"/>
    </row>
    <row r="204" spans="3:199"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c r="GL204" s="162"/>
      <c r="GM204" s="162"/>
      <c r="GN204" s="162"/>
      <c r="GO204" s="162"/>
      <c r="GP204" s="162"/>
      <c r="GQ204" s="162"/>
    </row>
    <row r="205" spans="3:199"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c r="GL205" s="162"/>
      <c r="GM205" s="162"/>
      <c r="GN205" s="162"/>
      <c r="GO205" s="162"/>
      <c r="GP205" s="162"/>
      <c r="GQ205" s="162"/>
    </row>
    <row r="206" spans="3:199"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c r="GL206" s="162"/>
      <c r="GM206" s="162"/>
      <c r="GN206" s="162"/>
      <c r="GO206" s="162"/>
      <c r="GP206" s="162"/>
      <c r="GQ206" s="162"/>
    </row>
    <row r="207" spans="3:199"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2"/>
      <c r="GM207" s="162"/>
      <c r="GN207" s="162"/>
      <c r="GO207" s="162"/>
      <c r="GP207" s="162"/>
      <c r="GQ207" s="162"/>
    </row>
    <row r="208" spans="3:199"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c r="GL208" s="162"/>
      <c r="GM208" s="162"/>
      <c r="GN208" s="162"/>
      <c r="GO208" s="162"/>
      <c r="GP208" s="162"/>
      <c r="GQ208" s="162"/>
    </row>
    <row r="209" spans="3:199"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c r="GL209" s="162"/>
      <c r="GM209" s="162"/>
      <c r="GN209" s="162"/>
      <c r="GO209" s="162"/>
      <c r="GP209" s="162"/>
      <c r="GQ209" s="162"/>
    </row>
    <row r="210" spans="3:199"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c r="GL210" s="162"/>
      <c r="GM210" s="162"/>
      <c r="GN210" s="162"/>
      <c r="GO210" s="162"/>
      <c r="GP210" s="162"/>
      <c r="GQ210" s="162"/>
    </row>
    <row r="211" spans="3:199"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c r="GL211" s="162"/>
      <c r="GM211" s="162"/>
      <c r="GN211" s="162"/>
      <c r="GO211" s="162"/>
      <c r="GP211" s="162"/>
      <c r="GQ211" s="162"/>
    </row>
    <row r="212" spans="3:199"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c r="GL212" s="162"/>
      <c r="GM212" s="162"/>
      <c r="GN212" s="162"/>
      <c r="GO212" s="162"/>
      <c r="GP212" s="162"/>
      <c r="GQ212" s="162"/>
    </row>
    <row r="213" spans="3:199"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c r="GL213" s="162"/>
      <c r="GM213" s="162"/>
      <c r="GN213" s="162"/>
      <c r="GO213" s="162"/>
      <c r="GP213" s="162"/>
      <c r="GQ213" s="162"/>
    </row>
    <row r="214" spans="3:199"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c r="GL214" s="162"/>
      <c r="GM214" s="162"/>
      <c r="GN214" s="162"/>
      <c r="GO214" s="162"/>
      <c r="GP214" s="162"/>
      <c r="GQ214" s="162"/>
    </row>
    <row r="215" spans="3:199"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c r="GL215" s="162"/>
      <c r="GM215" s="162"/>
      <c r="GN215" s="162"/>
      <c r="GO215" s="162"/>
      <c r="GP215" s="162"/>
      <c r="GQ215" s="162"/>
    </row>
    <row r="216" spans="3:199"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c r="GL216" s="162"/>
      <c r="GM216" s="162"/>
      <c r="GN216" s="162"/>
      <c r="GO216" s="162"/>
      <c r="GP216" s="162"/>
      <c r="GQ216" s="162"/>
    </row>
    <row r="217" spans="3:199"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c r="GL217" s="162"/>
      <c r="GM217" s="162"/>
      <c r="GN217" s="162"/>
      <c r="GO217" s="162"/>
      <c r="GP217" s="162"/>
      <c r="GQ217" s="162"/>
    </row>
    <row r="218" spans="3:199"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c r="GL218" s="162"/>
      <c r="GM218" s="162"/>
      <c r="GN218" s="162"/>
      <c r="GO218" s="162"/>
      <c r="GP218" s="162"/>
      <c r="GQ218" s="162"/>
    </row>
    <row r="219" spans="3:199"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c r="GL219" s="162"/>
      <c r="GM219" s="162"/>
      <c r="GN219" s="162"/>
      <c r="GO219" s="162"/>
      <c r="GP219" s="162"/>
      <c r="GQ219" s="162"/>
    </row>
    <row r="220" spans="3:199"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c r="GL220" s="162"/>
      <c r="GM220" s="162"/>
      <c r="GN220" s="162"/>
      <c r="GO220" s="162"/>
      <c r="GP220" s="162"/>
      <c r="GQ220" s="162"/>
    </row>
    <row r="221" spans="3:199"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c r="GL221" s="162"/>
      <c r="GM221" s="162"/>
      <c r="GN221" s="162"/>
      <c r="GO221" s="162"/>
      <c r="GP221" s="162"/>
      <c r="GQ221" s="162"/>
    </row>
    <row r="222" spans="3:199"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c r="GL222" s="162"/>
      <c r="GM222" s="162"/>
      <c r="GN222" s="162"/>
      <c r="GO222" s="162"/>
      <c r="GP222" s="162"/>
      <c r="GQ222" s="162"/>
    </row>
    <row r="223" spans="3:199"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c r="GL223" s="162"/>
      <c r="GM223" s="162"/>
      <c r="GN223" s="162"/>
      <c r="GO223" s="162"/>
      <c r="GP223" s="162"/>
      <c r="GQ223" s="162"/>
    </row>
    <row r="224" spans="3:199"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c r="GO224" s="162"/>
      <c r="GP224" s="162"/>
      <c r="GQ224" s="162"/>
    </row>
    <row r="225" spans="3:199"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c r="GN225" s="162"/>
      <c r="GO225" s="162"/>
      <c r="GP225" s="162"/>
      <c r="GQ225" s="162"/>
    </row>
    <row r="226" spans="3:199"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c r="GN226" s="162"/>
      <c r="GO226" s="162"/>
      <c r="GP226" s="162"/>
      <c r="GQ226" s="162"/>
    </row>
    <row r="227" spans="3:199"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c r="GN227" s="162"/>
      <c r="GO227" s="162"/>
      <c r="GP227" s="162"/>
      <c r="GQ227" s="162"/>
    </row>
    <row r="228" spans="3:199"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c r="GN228" s="162"/>
      <c r="GO228" s="162"/>
      <c r="GP228" s="162"/>
      <c r="GQ228" s="162"/>
    </row>
    <row r="229" spans="3:199"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c r="GN229" s="162"/>
      <c r="GO229" s="162"/>
      <c r="GP229" s="162"/>
      <c r="GQ229" s="162"/>
    </row>
    <row r="230" spans="3:199"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c r="GN230" s="162"/>
      <c r="GO230" s="162"/>
      <c r="GP230" s="162"/>
      <c r="GQ230" s="162"/>
    </row>
    <row r="231" spans="3:199"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c r="GN231" s="162"/>
      <c r="GO231" s="162"/>
      <c r="GP231" s="162"/>
      <c r="GQ231" s="162"/>
    </row>
    <row r="232" spans="3:199"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c r="GN232" s="162"/>
      <c r="GO232" s="162"/>
      <c r="GP232" s="162"/>
      <c r="GQ232" s="162"/>
    </row>
    <row r="233" spans="3:199"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c r="GN233" s="162"/>
      <c r="GO233" s="162"/>
      <c r="GP233" s="162"/>
      <c r="GQ233" s="162"/>
    </row>
    <row r="234" spans="3:199"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c r="GN234" s="162"/>
      <c r="GO234" s="162"/>
      <c r="GP234" s="162"/>
      <c r="GQ234" s="162"/>
    </row>
    <row r="235" spans="3:199"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c r="GN235" s="162"/>
      <c r="GO235" s="162"/>
      <c r="GP235" s="162"/>
      <c r="GQ235" s="162"/>
    </row>
    <row r="236" spans="3:199"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c r="GN236" s="162"/>
      <c r="GO236" s="162"/>
      <c r="GP236" s="162"/>
      <c r="GQ236" s="162"/>
    </row>
    <row r="237" spans="3:199"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c r="GN237" s="162"/>
      <c r="GO237" s="162"/>
      <c r="GP237" s="162"/>
      <c r="GQ237" s="162"/>
    </row>
    <row r="238" spans="3:199"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c r="GN238" s="162"/>
      <c r="GO238" s="162"/>
      <c r="GP238" s="162"/>
      <c r="GQ238" s="162"/>
    </row>
    <row r="239" spans="3:199"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c r="GN239" s="162"/>
      <c r="GO239" s="162"/>
      <c r="GP239" s="162"/>
      <c r="GQ239" s="162"/>
    </row>
    <row r="240" spans="3:199"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c r="GN240" s="162"/>
      <c r="GO240" s="162"/>
      <c r="GP240" s="162"/>
      <c r="GQ240" s="162"/>
    </row>
    <row r="241" spans="3:199"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c r="GN241" s="162"/>
      <c r="GO241" s="162"/>
      <c r="GP241" s="162"/>
      <c r="GQ241" s="162"/>
    </row>
    <row r="242" spans="3:199"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c r="GN242" s="162"/>
      <c r="GO242" s="162"/>
      <c r="GP242" s="162"/>
      <c r="GQ242" s="162"/>
    </row>
    <row r="243" spans="3:199"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c r="GN243" s="162"/>
      <c r="GO243" s="162"/>
      <c r="GP243" s="162"/>
      <c r="GQ243" s="162"/>
    </row>
    <row r="244" spans="3:199"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c r="GN244" s="162"/>
      <c r="GO244" s="162"/>
      <c r="GP244" s="162"/>
      <c r="GQ244" s="162"/>
    </row>
    <row r="245" spans="3:199"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c r="GN245" s="162"/>
      <c r="GO245" s="162"/>
      <c r="GP245" s="162"/>
      <c r="GQ245" s="162"/>
    </row>
    <row r="246" spans="3:199"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c r="GN246" s="162"/>
      <c r="GO246" s="162"/>
      <c r="GP246" s="162"/>
      <c r="GQ246" s="162"/>
    </row>
    <row r="247" spans="3:199"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c r="GN247" s="162"/>
      <c r="GO247" s="162"/>
      <c r="GP247" s="162"/>
      <c r="GQ247" s="162"/>
    </row>
    <row r="248" spans="3:199"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c r="GN248" s="162"/>
      <c r="GO248" s="162"/>
      <c r="GP248" s="162"/>
      <c r="GQ248" s="162"/>
    </row>
    <row r="249" spans="3:199"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c r="GN249" s="162"/>
      <c r="GO249" s="162"/>
      <c r="GP249" s="162"/>
      <c r="GQ249" s="162"/>
    </row>
    <row r="250" spans="3:199"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c r="GN250" s="162"/>
      <c r="GO250" s="162"/>
      <c r="GP250" s="162"/>
      <c r="GQ250" s="162"/>
    </row>
    <row r="251" spans="3:199"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c r="GN251" s="162"/>
      <c r="GO251" s="162"/>
      <c r="GP251" s="162"/>
      <c r="GQ251" s="162"/>
    </row>
    <row r="252" spans="3:199"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c r="GN252" s="162"/>
      <c r="GO252" s="162"/>
      <c r="GP252" s="162"/>
      <c r="GQ252" s="162"/>
    </row>
    <row r="253" spans="3:199"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c r="GN253" s="162"/>
      <c r="GO253" s="162"/>
      <c r="GP253" s="162"/>
      <c r="GQ253" s="162"/>
    </row>
    <row r="254" spans="3:199"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c r="GN254" s="162"/>
      <c r="GO254" s="162"/>
      <c r="GP254" s="162"/>
      <c r="GQ254" s="162"/>
    </row>
    <row r="255" spans="3:199"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c r="GN255" s="162"/>
      <c r="GO255" s="162"/>
      <c r="GP255" s="162"/>
      <c r="GQ255" s="162"/>
    </row>
    <row r="256" spans="3:199"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c r="GN256" s="162"/>
      <c r="GO256" s="162"/>
      <c r="GP256" s="162"/>
      <c r="GQ256" s="162"/>
    </row>
    <row r="257" spans="3:199"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c r="GN257" s="162"/>
      <c r="GO257" s="162"/>
      <c r="GP257" s="162"/>
      <c r="GQ257" s="162"/>
    </row>
    <row r="258" spans="3:199"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c r="GP258" s="162"/>
      <c r="GQ258" s="162"/>
    </row>
    <row r="259" spans="3:199"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c r="GN259" s="162"/>
      <c r="GO259" s="162"/>
      <c r="GP259" s="162"/>
      <c r="GQ259" s="162"/>
    </row>
    <row r="260" spans="3:199"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c r="GN260" s="162"/>
      <c r="GO260" s="162"/>
      <c r="GP260" s="162"/>
      <c r="GQ260" s="162"/>
    </row>
    <row r="261" spans="3:199"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c r="GN261" s="162"/>
      <c r="GO261" s="162"/>
      <c r="GP261" s="162"/>
      <c r="GQ261" s="162"/>
    </row>
    <row r="262" spans="3:199"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c r="GN262" s="162"/>
      <c r="GO262" s="162"/>
      <c r="GP262" s="162"/>
      <c r="GQ262" s="162"/>
    </row>
    <row r="263" spans="3:199"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c r="GN263" s="162"/>
      <c r="GO263" s="162"/>
      <c r="GP263" s="162"/>
      <c r="GQ263" s="162"/>
    </row>
    <row r="264" spans="3:199"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c r="GN264" s="162"/>
      <c r="GO264" s="162"/>
      <c r="GP264" s="162"/>
      <c r="GQ264" s="162"/>
    </row>
    <row r="265" spans="3:199"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c r="GN265" s="162"/>
      <c r="GO265" s="162"/>
      <c r="GP265" s="162"/>
      <c r="GQ265" s="162"/>
    </row>
    <row r="266" spans="3:199"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c r="GN266" s="162"/>
      <c r="GO266" s="162"/>
      <c r="GP266" s="162"/>
      <c r="GQ266" s="162"/>
    </row>
    <row r="267" spans="3:199"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c r="GN267" s="162"/>
      <c r="GO267" s="162"/>
      <c r="GP267" s="162"/>
      <c r="GQ267" s="162"/>
    </row>
    <row r="268" spans="3:199"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c r="GN268" s="162"/>
      <c r="GO268" s="162"/>
      <c r="GP268" s="162"/>
      <c r="GQ268" s="162"/>
    </row>
    <row r="269" spans="3:199"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c r="GN269" s="162"/>
      <c r="GO269" s="162"/>
      <c r="GP269" s="162"/>
      <c r="GQ269" s="162"/>
    </row>
    <row r="270" spans="3:199"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c r="GN270" s="162"/>
      <c r="GO270" s="162"/>
      <c r="GP270" s="162"/>
      <c r="GQ270" s="162"/>
    </row>
    <row r="271" spans="3:199"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c r="GN271" s="162"/>
      <c r="GO271" s="162"/>
      <c r="GP271" s="162"/>
      <c r="GQ271" s="162"/>
    </row>
    <row r="272" spans="3:199"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c r="GN272" s="162"/>
      <c r="GO272" s="162"/>
      <c r="GP272" s="162"/>
      <c r="GQ272" s="162"/>
    </row>
    <row r="273" spans="3:199"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c r="GN273" s="162"/>
      <c r="GO273" s="162"/>
      <c r="GP273" s="162"/>
      <c r="GQ273" s="162"/>
    </row>
    <row r="274" spans="3:199"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c r="GN274" s="162"/>
      <c r="GO274" s="162"/>
      <c r="GP274" s="162"/>
      <c r="GQ274" s="162"/>
    </row>
    <row r="275" spans="3:199"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c r="GN275" s="162"/>
      <c r="GO275" s="162"/>
      <c r="GP275" s="162"/>
      <c r="GQ275" s="162"/>
    </row>
    <row r="276" spans="3:199"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c r="GN276" s="162"/>
      <c r="GO276" s="162"/>
      <c r="GP276" s="162"/>
      <c r="GQ276" s="162"/>
    </row>
    <row r="277" spans="3:199"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c r="GN277" s="162"/>
      <c r="GO277" s="162"/>
      <c r="GP277" s="162"/>
      <c r="GQ277" s="162"/>
    </row>
    <row r="278" spans="3:199"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c r="GN278" s="162"/>
      <c r="GO278" s="162"/>
      <c r="GP278" s="162"/>
      <c r="GQ278" s="162"/>
    </row>
    <row r="279" spans="3:199"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c r="GN279" s="162"/>
      <c r="GO279" s="162"/>
      <c r="GP279" s="162"/>
      <c r="GQ279" s="162"/>
    </row>
    <row r="280" spans="3:199"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c r="GN280" s="162"/>
      <c r="GO280" s="162"/>
      <c r="GP280" s="162"/>
      <c r="GQ280" s="162"/>
    </row>
    <row r="281" spans="3:199"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c r="GN281" s="162"/>
      <c r="GO281" s="162"/>
      <c r="GP281" s="162"/>
      <c r="GQ281" s="162"/>
    </row>
    <row r="282" spans="3:199"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c r="GN282" s="162"/>
      <c r="GO282" s="162"/>
      <c r="GP282" s="162"/>
      <c r="GQ282" s="162"/>
    </row>
    <row r="283" spans="3:199"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c r="GN283" s="162"/>
      <c r="GO283" s="162"/>
      <c r="GP283" s="162"/>
      <c r="GQ283" s="162"/>
    </row>
    <row r="284" spans="3:199"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c r="GN284" s="162"/>
      <c r="GO284" s="162"/>
      <c r="GP284" s="162"/>
      <c r="GQ284" s="162"/>
    </row>
    <row r="285" spans="3:199"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c r="GN285" s="162"/>
      <c r="GO285" s="162"/>
      <c r="GP285" s="162"/>
      <c r="GQ285" s="162"/>
    </row>
    <row r="286" spans="3:199"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c r="GN286" s="162"/>
      <c r="GO286" s="162"/>
      <c r="GP286" s="162"/>
      <c r="GQ286" s="162"/>
    </row>
    <row r="287" spans="3:199"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c r="GN287" s="162"/>
      <c r="GO287" s="162"/>
      <c r="GP287" s="162"/>
      <c r="GQ287" s="162"/>
    </row>
    <row r="288" spans="3:199"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c r="GN288" s="162"/>
      <c r="GO288" s="162"/>
      <c r="GP288" s="162"/>
      <c r="GQ288" s="162"/>
    </row>
    <row r="289" spans="3:199"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c r="GN289" s="162"/>
      <c r="GO289" s="162"/>
      <c r="GP289" s="162"/>
      <c r="GQ289" s="162"/>
    </row>
    <row r="290" spans="3:199"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c r="GN290" s="162"/>
      <c r="GO290" s="162"/>
      <c r="GP290" s="162"/>
      <c r="GQ290" s="162"/>
    </row>
    <row r="291" spans="3:199"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c r="GN291" s="162"/>
      <c r="GO291" s="162"/>
      <c r="GP291" s="162"/>
      <c r="GQ291" s="162"/>
    </row>
    <row r="292" spans="3:199"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c r="GN292" s="162"/>
      <c r="GO292" s="162"/>
      <c r="GP292" s="162"/>
      <c r="GQ292" s="162"/>
    </row>
    <row r="293" spans="3:199"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c r="GN293" s="162"/>
      <c r="GO293" s="162"/>
      <c r="GP293" s="162"/>
      <c r="GQ293" s="162"/>
    </row>
    <row r="294" spans="3:199"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c r="GN294" s="162"/>
      <c r="GO294" s="162"/>
      <c r="GP294" s="162"/>
      <c r="GQ294" s="162"/>
    </row>
    <row r="295" spans="3:199"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c r="GN295" s="162"/>
      <c r="GO295" s="162"/>
      <c r="GP295" s="162"/>
      <c r="GQ295" s="162"/>
    </row>
    <row r="296" spans="3:199"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c r="GN296" s="162"/>
      <c r="GO296" s="162"/>
      <c r="GP296" s="162"/>
      <c r="GQ296" s="162"/>
    </row>
    <row r="297" spans="3:199"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c r="GP297" s="162"/>
      <c r="GQ297" s="162"/>
    </row>
    <row r="298" spans="3:199"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c r="GN298" s="162"/>
      <c r="GO298" s="162"/>
      <c r="GP298" s="162"/>
      <c r="GQ298" s="162"/>
    </row>
    <row r="299" spans="3:199"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c r="GN299" s="162"/>
      <c r="GO299" s="162"/>
      <c r="GP299" s="162"/>
      <c r="GQ299" s="162"/>
    </row>
    <row r="300" spans="3:199"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c r="GN300" s="162"/>
      <c r="GO300" s="162"/>
      <c r="GP300" s="162"/>
      <c r="GQ300" s="162"/>
    </row>
    <row r="301" spans="3:199"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c r="GN301" s="162"/>
      <c r="GO301" s="162"/>
      <c r="GP301" s="162"/>
      <c r="GQ301" s="162"/>
    </row>
    <row r="302" spans="3:199"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c r="GN302" s="162"/>
      <c r="GO302" s="162"/>
      <c r="GP302" s="162"/>
      <c r="GQ302" s="162"/>
    </row>
    <row r="303" spans="3:199"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c r="GN303" s="162"/>
      <c r="GO303" s="162"/>
      <c r="GP303" s="162"/>
      <c r="GQ303" s="162"/>
    </row>
    <row r="304" spans="3:199"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c r="GN304" s="162"/>
      <c r="GO304" s="162"/>
      <c r="GP304" s="162"/>
      <c r="GQ304" s="162"/>
    </row>
    <row r="305" spans="3:199"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c r="GN305" s="162"/>
      <c r="GO305" s="162"/>
      <c r="GP305" s="162"/>
      <c r="GQ305" s="162"/>
    </row>
    <row r="306" spans="3:199"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c r="GN306" s="162"/>
      <c r="GO306" s="162"/>
      <c r="GP306" s="162"/>
      <c r="GQ306" s="162"/>
    </row>
    <row r="307" spans="3:199"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c r="GN307" s="162"/>
      <c r="GO307" s="162"/>
      <c r="GP307" s="162"/>
      <c r="GQ307" s="162"/>
    </row>
    <row r="308" spans="3:199"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c r="GN308" s="162"/>
      <c r="GO308" s="162"/>
      <c r="GP308" s="162"/>
      <c r="GQ308" s="162"/>
    </row>
    <row r="309" spans="3:199"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c r="GN309" s="162"/>
      <c r="GO309" s="162"/>
      <c r="GP309" s="162"/>
      <c r="GQ309" s="162"/>
    </row>
    <row r="310" spans="3:199"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c r="GN310" s="162"/>
      <c r="GO310" s="162"/>
      <c r="GP310" s="162"/>
      <c r="GQ310" s="162"/>
    </row>
    <row r="311" spans="3:199"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c r="GN311" s="162"/>
      <c r="GO311" s="162"/>
      <c r="GP311" s="162"/>
      <c r="GQ311" s="162"/>
    </row>
    <row r="312" spans="3:199"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c r="GN312" s="162"/>
      <c r="GO312" s="162"/>
      <c r="GP312" s="162"/>
      <c r="GQ312" s="162"/>
    </row>
    <row r="313" spans="3:199"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c r="GN313" s="162"/>
      <c r="GO313" s="162"/>
      <c r="GP313" s="162"/>
      <c r="GQ313" s="162"/>
    </row>
    <row r="314" spans="3:199"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c r="GN314" s="162"/>
      <c r="GO314" s="162"/>
      <c r="GP314" s="162"/>
      <c r="GQ314" s="162"/>
    </row>
    <row r="315" spans="3:199"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c r="GN315" s="162"/>
      <c r="GO315" s="162"/>
      <c r="GP315" s="162"/>
      <c r="GQ315" s="162"/>
    </row>
    <row r="316" spans="3:199"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c r="GN316" s="162"/>
      <c r="GO316" s="162"/>
      <c r="GP316" s="162"/>
      <c r="GQ316" s="162"/>
    </row>
    <row r="317" spans="3:199"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c r="GN317" s="162"/>
      <c r="GO317" s="162"/>
      <c r="GP317" s="162"/>
      <c r="GQ317" s="162"/>
    </row>
    <row r="318" spans="3:199"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c r="GN318" s="162"/>
      <c r="GO318" s="162"/>
      <c r="GP318" s="162"/>
      <c r="GQ318" s="162"/>
    </row>
    <row r="319" spans="3:199"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c r="GN319" s="162"/>
      <c r="GO319" s="162"/>
      <c r="GP319" s="162"/>
      <c r="GQ319" s="162"/>
    </row>
    <row r="320" spans="3:199"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c r="GN320" s="162"/>
      <c r="GO320" s="162"/>
      <c r="GP320" s="162"/>
      <c r="GQ320" s="162"/>
    </row>
    <row r="321" spans="3:199"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c r="GN321" s="162"/>
      <c r="GO321" s="162"/>
      <c r="GP321" s="162"/>
      <c r="GQ321" s="162"/>
    </row>
    <row r="322" spans="3:199"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c r="GN322" s="162"/>
      <c r="GO322" s="162"/>
      <c r="GP322" s="162"/>
      <c r="GQ322" s="162"/>
    </row>
    <row r="323" spans="3:199"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c r="GN323" s="162"/>
      <c r="GO323" s="162"/>
      <c r="GP323" s="162"/>
      <c r="GQ323" s="162"/>
    </row>
    <row r="324" spans="3:199"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c r="GN324" s="162"/>
      <c r="GO324" s="162"/>
      <c r="GP324" s="162"/>
      <c r="GQ324" s="162"/>
    </row>
    <row r="325" spans="3:199"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c r="GN325" s="162"/>
      <c r="GO325" s="162"/>
      <c r="GP325" s="162"/>
      <c r="GQ325" s="162"/>
    </row>
    <row r="326" spans="3:199"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c r="GN326" s="162"/>
      <c r="GO326" s="162"/>
      <c r="GP326" s="162"/>
      <c r="GQ326" s="162"/>
    </row>
    <row r="327" spans="3:199"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c r="GN327" s="162"/>
      <c r="GO327" s="162"/>
      <c r="GP327" s="162"/>
      <c r="GQ327" s="162"/>
    </row>
    <row r="328" spans="3:199"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c r="GN328" s="162"/>
      <c r="GO328" s="162"/>
      <c r="GP328" s="162"/>
      <c r="GQ328" s="162"/>
    </row>
    <row r="329" spans="3:199"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c r="GN329" s="162"/>
      <c r="GO329" s="162"/>
      <c r="GP329" s="162"/>
      <c r="GQ329" s="162"/>
    </row>
    <row r="330" spans="3:199"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c r="GN330" s="162"/>
      <c r="GO330" s="162"/>
      <c r="GP330" s="162"/>
      <c r="GQ330" s="162"/>
    </row>
    <row r="331" spans="3:199"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c r="GN331" s="162"/>
      <c r="GO331" s="162"/>
      <c r="GP331" s="162"/>
      <c r="GQ331" s="162"/>
    </row>
    <row r="332" spans="3:199"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c r="GN332" s="162"/>
      <c r="GO332" s="162"/>
      <c r="GP332" s="162"/>
      <c r="GQ332" s="162"/>
    </row>
    <row r="333" spans="3:199"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c r="GN333" s="162"/>
      <c r="GO333" s="162"/>
      <c r="GP333" s="162"/>
      <c r="GQ333" s="162"/>
    </row>
    <row r="334" spans="3:199"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c r="GN334" s="162"/>
      <c r="GO334" s="162"/>
      <c r="GP334" s="162"/>
      <c r="GQ334" s="162"/>
    </row>
    <row r="335" spans="3:199"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c r="GP335" s="162"/>
      <c r="GQ335" s="162"/>
    </row>
    <row r="336" spans="3:199"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c r="GN336" s="162"/>
      <c r="GO336" s="162"/>
      <c r="GP336" s="162"/>
      <c r="GQ336" s="162"/>
    </row>
    <row r="337" spans="3:199"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c r="GN337" s="162"/>
      <c r="GO337" s="162"/>
      <c r="GP337" s="162"/>
      <c r="GQ337" s="162"/>
    </row>
    <row r="338" spans="3:199"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c r="GN338" s="162"/>
      <c r="GO338" s="162"/>
      <c r="GP338" s="162"/>
      <c r="GQ338" s="162"/>
    </row>
    <row r="339" spans="3:199"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c r="GN339" s="162"/>
      <c r="GO339" s="162"/>
      <c r="GP339" s="162"/>
      <c r="GQ339" s="162"/>
    </row>
    <row r="340" spans="3:199"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c r="GN340" s="162"/>
      <c r="GO340" s="162"/>
      <c r="GP340" s="162"/>
      <c r="GQ340" s="162"/>
    </row>
    <row r="341" spans="3:199"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c r="GN341" s="162"/>
      <c r="GO341" s="162"/>
      <c r="GP341" s="162"/>
      <c r="GQ341" s="162"/>
    </row>
    <row r="342" spans="3:199"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c r="GN342" s="162"/>
      <c r="GO342" s="162"/>
      <c r="GP342" s="162"/>
      <c r="GQ342" s="162"/>
    </row>
    <row r="343" spans="3:199"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c r="GN343" s="162"/>
      <c r="GO343" s="162"/>
      <c r="GP343" s="162"/>
      <c r="GQ343" s="162"/>
    </row>
    <row r="344" spans="3:199"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c r="GN344" s="162"/>
      <c r="GO344" s="162"/>
      <c r="GP344" s="162"/>
      <c r="GQ344" s="162"/>
    </row>
    <row r="345" spans="3:199"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c r="GN345" s="162"/>
      <c r="GO345" s="162"/>
      <c r="GP345" s="162"/>
      <c r="GQ345" s="162"/>
    </row>
    <row r="346" spans="3:199"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c r="GN346" s="162"/>
      <c r="GO346" s="162"/>
      <c r="GP346" s="162"/>
      <c r="GQ346" s="162"/>
    </row>
    <row r="347" spans="3:199"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c r="GN347" s="162"/>
      <c r="GO347" s="162"/>
      <c r="GP347" s="162"/>
      <c r="GQ347" s="162"/>
    </row>
    <row r="348" spans="3:199"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c r="GN348" s="162"/>
      <c r="GO348" s="162"/>
      <c r="GP348" s="162"/>
      <c r="GQ348" s="162"/>
    </row>
    <row r="349" spans="3:199"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c r="GN349" s="162"/>
      <c r="GO349" s="162"/>
      <c r="GP349" s="162"/>
      <c r="GQ349" s="162"/>
    </row>
    <row r="350" spans="3:199"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c r="GN350" s="162"/>
      <c r="GO350" s="162"/>
      <c r="GP350" s="162"/>
      <c r="GQ350" s="162"/>
    </row>
    <row r="351" spans="3:199"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c r="GN351" s="162"/>
      <c r="GO351" s="162"/>
      <c r="GP351" s="162"/>
      <c r="GQ351" s="162"/>
    </row>
    <row r="352" spans="3:199"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c r="GN352" s="162"/>
      <c r="GO352" s="162"/>
      <c r="GP352" s="162"/>
      <c r="GQ352" s="162"/>
    </row>
    <row r="353" spans="3:199"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c r="GN353" s="162"/>
      <c r="GO353" s="162"/>
      <c r="GP353" s="162"/>
      <c r="GQ353" s="162"/>
    </row>
    <row r="354" spans="3:199"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c r="GN354" s="162"/>
      <c r="GO354" s="162"/>
      <c r="GP354" s="162"/>
      <c r="GQ354" s="162"/>
    </row>
    <row r="355" spans="3:199"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c r="GN355" s="162"/>
      <c r="GO355" s="162"/>
      <c r="GP355" s="162"/>
      <c r="GQ355" s="162"/>
    </row>
    <row r="356" spans="3:199"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c r="GN356" s="162"/>
      <c r="GO356" s="162"/>
      <c r="GP356" s="162"/>
      <c r="GQ356" s="162"/>
    </row>
    <row r="357" spans="3:199"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c r="GN357" s="162"/>
      <c r="GO357" s="162"/>
      <c r="GP357" s="162"/>
      <c r="GQ357" s="162"/>
    </row>
    <row r="358" spans="3:199"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c r="GP358" s="162"/>
      <c r="GQ358" s="162"/>
    </row>
    <row r="359" spans="3:199"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c r="GN359" s="162"/>
      <c r="GO359" s="162"/>
      <c r="GP359" s="162"/>
      <c r="GQ359" s="162"/>
    </row>
    <row r="360" spans="3:199"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c r="GN360" s="162"/>
      <c r="GO360" s="162"/>
      <c r="GP360" s="162"/>
      <c r="GQ360" s="162"/>
    </row>
    <row r="361" spans="3:199"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c r="GN361" s="162"/>
      <c r="GO361" s="162"/>
      <c r="GP361" s="162"/>
      <c r="GQ361" s="162"/>
    </row>
    <row r="362" spans="3:199"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c r="GN362" s="162"/>
      <c r="GO362" s="162"/>
      <c r="GP362" s="162"/>
      <c r="GQ362" s="162"/>
    </row>
    <row r="363" spans="3:199"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c r="GN363" s="162"/>
      <c r="GO363" s="162"/>
      <c r="GP363" s="162"/>
      <c r="GQ363" s="162"/>
    </row>
    <row r="364" spans="3:199"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c r="GN364" s="162"/>
      <c r="GO364" s="162"/>
      <c r="GP364" s="162"/>
      <c r="GQ364" s="162"/>
    </row>
    <row r="365" spans="3:199"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c r="GN365" s="162"/>
      <c r="GO365" s="162"/>
      <c r="GP365" s="162"/>
      <c r="GQ365" s="162"/>
    </row>
    <row r="366" spans="3:199"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c r="GN366" s="162"/>
      <c r="GO366" s="162"/>
      <c r="GP366" s="162"/>
      <c r="GQ366" s="162"/>
    </row>
    <row r="367" spans="3:199"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c r="GN367" s="162"/>
      <c r="GO367" s="162"/>
      <c r="GP367" s="162"/>
      <c r="GQ367" s="162"/>
    </row>
    <row r="368" spans="3:199"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c r="GN368" s="162"/>
      <c r="GO368" s="162"/>
      <c r="GP368" s="162"/>
      <c r="GQ368" s="162"/>
    </row>
    <row r="369" spans="3:199"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c r="GN369" s="162"/>
      <c r="GO369" s="162"/>
      <c r="GP369" s="162"/>
      <c r="GQ369" s="162"/>
    </row>
    <row r="370" spans="3:199"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c r="GN370" s="162"/>
      <c r="GO370" s="162"/>
      <c r="GP370" s="162"/>
      <c r="GQ370" s="162"/>
    </row>
    <row r="371" spans="3:199"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c r="GN371" s="162"/>
      <c r="GO371" s="162"/>
      <c r="GP371" s="162"/>
      <c r="GQ371" s="162"/>
    </row>
    <row r="372" spans="3:199"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c r="GN372" s="162"/>
      <c r="GO372" s="162"/>
      <c r="GP372" s="162"/>
      <c r="GQ372" s="162"/>
    </row>
    <row r="373" spans="3:199"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c r="GN373" s="162"/>
      <c r="GO373" s="162"/>
      <c r="GP373" s="162"/>
      <c r="GQ373" s="162"/>
    </row>
    <row r="374" spans="3:199"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c r="GN374" s="162"/>
      <c r="GO374" s="162"/>
      <c r="GP374" s="162"/>
      <c r="GQ374" s="162"/>
    </row>
    <row r="375" spans="3:199"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c r="GN375" s="162"/>
      <c r="GO375" s="162"/>
      <c r="GP375" s="162"/>
      <c r="GQ375" s="162"/>
    </row>
    <row r="376" spans="3:199"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c r="GP376" s="162"/>
      <c r="GQ376" s="162"/>
    </row>
    <row r="377" spans="3:199"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c r="GN377" s="162"/>
      <c r="GO377" s="162"/>
      <c r="GP377" s="162"/>
      <c r="GQ377" s="162"/>
    </row>
    <row r="378" spans="3:199"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c r="GN378" s="162"/>
      <c r="GO378" s="162"/>
      <c r="GP378" s="162"/>
      <c r="GQ378" s="162"/>
    </row>
    <row r="379" spans="3:199"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c r="GN379" s="162"/>
      <c r="GO379" s="162"/>
      <c r="GP379" s="162"/>
      <c r="GQ379" s="162"/>
    </row>
    <row r="380" spans="3:199"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c r="GN380" s="162"/>
      <c r="GO380" s="162"/>
      <c r="GP380" s="162"/>
      <c r="GQ380" s="162"/>
    </row>
    <row r="381" spans="3:199"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c r="GN381" s="162"/>
      <c r="GO381" s="162"/>
      <c r="GP381" s="162"/>
      <c r="GQ381" s="162"/>
    </row>
    <row r="382" spans="3:199"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c r="GN382" s="162"/>
      <c r="GO382" s="162"/>
      <c r="GP382" s="162"/>
      <c r="GQ382" s="162"/>
    </row>
    <row r="383" spans="3:199"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c r="GN383" s="162"/>
      <c r="GO383" s="162"/>
      <c r="GP383" s="162"/>
      <c r="GQ383" s="162"/>
    </row>
    <row r="384" spans="3:199"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c r="GN384" s="162"/>
      <c r="GO384" s="162"/>
      <c r="GP384" s="162"/>
      <c r="GQ384" s="162"/>
    </row>
    <row r="385" spans="3:199"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c r="GN385" s="162"/>
      <c r="GO385" s="162"/>
      <c r="GP385" s="162"/>
      <c r="GQ385" s="162"/>
    </row>
    <row r="386" spans="3:199"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c r="GN386" s="162"/>
      <c r="GO386" s="162"/>
      <c r="GP386" s="162"/>
      <c r="GQ386" s="162"/>
    </row>
    <row r="387" spans="3:199"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c r="GN387" s="162"/>
      <c r="GO387" s="162"/>
      <c r="GP387" s="162"/>
      <c r="GQ387" s="162"/>
    </row>
    <row r="388" spans="3:199"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c r="GN388" s="162"/>
      <c r="GO388" s="162"/>
      <c r="GP388" s="162"/>
      <c r="GQ388" s="162"/>
    </row>
    <row r="389" spans="3:199"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c r="GP389" s="162"/>
      <c r="GQ389" s="162"/>
    </row>
    <row r="390" spans="3:199"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c r="GN390" s="162"/>
      <c r="GO390" s="162"/>
      <c r="GP390" s="162"/>
      <c r="GQ390" s="162"/>
    </row>
    <row r="391" spans="3:199"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c r="GN391" s="162"/>
      <c r="GO391" s="162"/>
      <c r="GP391" s="162"/>
      <c r="GQ391" s="162"/>
    </row>
    <row r="392" spans="3:199"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c r="GN392" s="162"/>
      <c r="GO392" s="162"/>
      <c r="GP392" s="162"/>
      <c r="GQ392" s="162"/>
    </row>
    <row r="393" spans="3:199"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c r="GN393" s="162"/>
      <c r="GO393" s="162"/>
      <c r="GP393" s="162"/>
      <c r="GQ393" s="162"/>
    </row>
    <row r="394" spans="3:199"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c r="GN394" s="162"/>
      <c r="GO394" s="162"/>
      <c r="GP394" s="162"/>
      <c r="GQ394" s="162"/>
    </row>
    <row r="395" spans="3:199"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c r="GN395" s="162"/>
      <c r="GO395" s="162"/>
      <c r="GP395" s="162"/>
      <c r="GQ395" s="162"/>
    </row>
    <row r="396" spans="3:199"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c r="GN396" s="162"/>
      <c r="GO396" s="162"/>
      <c r="GP396" s="162"/>
      <c r="GQ396" s="162"/>
    </row>
    <row r="397" spans="3:199"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c r="GN397" s="162"/>
      <c r="GO397" s="162"/>
      <c r="GP397" s="162"/>
      <c r="GQ397" s="162"/>
    </row>
    <row r="398" spans="3:199"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c r="GN398" s="162"/>
      <c r="GO398" s="162"/>
      <c r="GP398" s="162"/>
      <c r="GQ398" s="162"/>
    </row>
    <row r="399" spans="3:199"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c r="GN399" s="162"/>
      <c r="GO399" s="162"/>
      <c r="GP399" s="162"/>
      <c r="GQ399" s="162"/>
    </row>
    <row r="400" spans="3:199"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c r="GN400" s="162"/>
      <c r="GO400" s="162"/>
      <c r="GP400" s="162"/>
      <c r="GQ400" s="162"/>
    </row>
    <row r="401" spans="3:199"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c r="GN401" s="162"/>
      <c r="GO401" s="162"/>
      <c r="GP401" s="162"/>
      <c r="GQ401" s="162"/>
    </row>
    <row r="402" spans="3:199"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c r="GN402" s="162"/>
      <c r="GO402" s="162"/>
      <c r="GP402" s="162"/>
      <c r="GQ402" s="162"/>
    </row>
    <row r="403" spans="3:199"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c r="GN403" s="162"/>
      <c r="GO403" s="162"/>
      <c r="GP403" s="162"/>
      <c r="GQ403" s="162"/>
    </row>
    <row r="404" spans="3:199"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c r="GN404" s="162"/>
      <c r="GO404" s="162"/>
      <c r="GP404" s="162"/>
      <c r="GQ404" s="162"/>
    </row>
    <row r="405" spans="3:199"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c r="GN405" s="162"/>
      <c r="GO405" s="162"/>
      <c r="GP405" s="162"/>
      <c r="GQ405" s="162"/>
    </row>
    <row r="406" spans="3:199"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c r="GN406" s="162"/>
      <c r="GO406" s="162"/>
      <c r="GP406" s="162"/>
      <c r="GQ406" s="162"/>
    </row>
    <row r="407" spans="3:199"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c r="GN407" s="162"/>
      <c r="GO407" s="162"/>
      <c r="GP407" s="162"/>
      <c r="GQ407" s="162"/>
    </row>
    <row r="408" spans="3:199"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c r="GN408" s="162"/>
      <c r="GO408" s="162"/>
      <c r="GP408" s="162"/>
      <c r="GQ408" s="162"/>
    </row>
    <row r="409" spans="3:199"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c r="GN409" s="162"/>
      <c r="GO409" s="162"/>
      <c r="GP409" s="162"/>
      <c r="GQ409" s="162"/>
    </row>
    <row r="410" spans="3:199"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c r="GN410" s="162"/>
      <c r="GO410" s="162"/>
      <c r="GP410" s="162"/>
      <c r="GQ410" s="162"/>
    </row>
    <row r="411" spans="3:199"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c r="GN411" s="162"/>
      <c r="GO411" s="162"/>
      <c r="GP411" s="162"/>
      <c r="GQ411" s="162"/>
    </row>
    <row r="412" spans="3:199"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c r="GN412" s="162"/>
      <c r="GO412" s="162"/>
      <c r="GP412" s="162"/>
      <c r="GQ412" s="162"/>
    </row>
    <row r="413" spans="3:199"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c r="GN413" s="162"/>
      <c r="GO413" s="162"/>
      <c r="GP413" s="162"/>
      <c r="GQ413" s="162"/>
    </row>
    <row r="414" spans="3:199"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c r="GN414" s="162"/>
      <c r="GO414" s="162"/>
      <c r="GP414" s="162"/>
      <c r="GQ414" s="162"/>
    </row>
    <row r="415" spans="3:199"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c r="GN415" s="162"/>
      <c r="GO415" s="162"/>
      <c r="GP415" s="162"/>
      <c r="GQ415" s="162"/>
    </row>
    <row r="416" spans="3:199"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c r="GN416" s="162"/>
      <c r="GO416" s="162"/>
      <c r="GP416" s="162"/>
      <c r="GQ416" s="162"/>
    </row>
    <row r="417" spans="3:199"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c r="GN417" s="162"/>
      <c r="GO417" s="162"/>
      <c r="GP417" s="162"/>
      <c r="GQ417" s="162"/>
    </row>
    <row r="418" spans="3:199"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c r="GN418" s="162"/>
      <c r="GO418" s="162"/>
      <c r="GP418" s="162"/>
      <c r="GQ418" s="162"/>
    </row>
    <row r="419" spans="3:199"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c r="GN419" s="162"/>
      <c r="GO419" s="162"/>
      <c r="GP419" s="162"/>
      <c r="GQ419" s="162"/>
    </row>
    <row r="420" spans="3:199"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c r="GN420" s="162"/>
      <c r="GO420" s="162"/>
      <c r="GP420" s="162"/>
      <c r="GQ420" s="162"/>
    </row>
    <row r="421" spans="3:199"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c r="GN421" s="162"/>
      <c r="GO421" s="162"/>
      <c r="GP421" s="162"/>
      <c r="GQ421" s="162"/>
    </row>
    <row r="422" spans="3:199"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c r="GN422" s="162"/>
      <c r="GO422" s="162"/>
      <c r="GP422" s="162"/>
      <c r="GQ422" s="162"/>
    </row>
    <row r="423" spans="3:199"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c r="GN423" s="162"/>
      <c r="GO423" s="162"/>
      <c r="GP423" s="162"/>
      <c r="GQ423" s="162"/>
    </row>
    <row r="424" spans="3:199"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c r="GN424" s="162"/>
      <c r="GO424" s="162"/>
      <c r="GP424" s="162"/>
      <c r="GQ424" s="162"/>
    </row>
    <row r="425" spans="3:199"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c r="GN425" s="162"/>
      <c r="GO425" s="162"/>
      <c r="GP425" s="162"/>
      <c r="GQ425" s="162"/>
    </row>
    <row r="426" spans="3:199"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c r="GN426" s="162"/>
      <c r="GO426" s="162"/>
      <c r="GP426" s="162"/>
      <c r="GQ426" s="162"/>
    </row>
    <row r="427" spans="3:199"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c r="GN427" s="162"/>
      <c r="GO427" s="162"/>
      <c r="GP427" s="162"/>
      <c r="GQ427" s="162"/>
    </row>
    <row r="428" spans="3:199"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c r="GN428" s="162"/>
      <c r="GO428" s="162"/>
      <c r="GP428" s="162"/>
      <c r="GQ428" s="162"/>
    </row>
    <row r="429" spans="3:199"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c r="GN429" s="162"/>
      <c r="GO429" s="162"/>
      <c r="GP429" s="162"/>
      <c r="GQ429" s="162"/>
    </row>
    <row r="430" spans="3:199"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c r="GN430" s="162"/>
      <c r="GO430" s="162"/>
      <c r="GP430" s="162"/>
      <c r="GQ430" s="162"/>
    </row>
    <row r="431" spans="3:199"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c r="GN431" s="162"/>
      <c r="GO431" s="162"/>
      <c r="GP431" s="162"/>
      <c r="GQ431" s="162"/>
    </row>
    <row r="432" spans="3:199"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c r="GN432" s="162"/>
      <c r="GO432" s="162"/>
      <c r="GP432" s="162"/>
      <c r="GQ432" s="162"/>
    </row>
    <row r="433" spans="3:199"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c r="GN433" s="162"/>
      <c r="GO433" s="162"/>
      <c r="GP433" s="162"/>
      <c r="GQ433" s="162"/>
    </row>
    <row r="434" spans="3:199" x14ac:dyDescent="0.2">
      <c r="D434" s="162"/>
      <c r="P434"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Q625"/>
  <sheetViews>
    <sheetView showGridLines="0" zoomScale="80" zoomScaleNormal="80" workbookViewId="0">
      <pane xSplit="2" ySplit="14" topLeftCell="C217" activePane="bottomRight" state="frozenSplit"/>
      <selection activeCell="GM12" sqref="GM12"/>
      <selection pane="topRight" activeCell="GM12" sqref="GM12"/>
      <selection pane="bottomLeft" activeCell="GM12" sqref="GM12"/>
      <selection pane="bottomRight" activeCell="A225" sqref="A225:XFD311"/>
    </sheetView>
  </sheetViews>
  <sheetFormatPr baseColWidth="10" defaultColWidth="11.44140625" defaultRowHeight="13.8" x14ac:dyDescent="0.2"/>
  <cols>
    <col min="1" max="1" width="1.33203125" style="238" customWidth="1"/>
    <col min="2" max="2" width="60.6640625" style="95" customWidth="1"/>
    <col min="3" max="133" width="15.33203125" style="96" bestFit="1" customWidth="1"/>
    <col min="134" max="199" width="14.109375" style="96" bestFit="1" customWidth="1"/>
    <col min="200" max="16384" width="11.44140625" style="97"/>
  </cols>
  <sheetData>
    <row r="1" spans="1:199"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row>
    <row r="2" spans="1:199"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row>
    <row r="3" spans="1:199"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row>
    <row r="4" spans="1:199"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row>
    <row r="5" spans="1:199"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row>
    <row r="6" spans="1:199"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row>
    <row r="7" spans="1:199"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row>
    <row r="8" spans="1:199"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row>
    <row r="9" spans="1:199"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row>
    <row r="10" spans="1:199"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row>
    <row r="11" spans="1:199"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row>
    <row r="12" spans="1:199" s="98" customFormat="1" ht="52.2" x14ac:dyDescent="0.3">
      <c r="A12" s="134"/>
      <c r="B12" s="126" t="s">
        <v>1817</v>
      </c>
      <c r="C12" s="127"/>
      <c r="D12" s="127"/>
      <c r="E12" s="127"/>
      <c r="F12" s="127"/>
      <c r="G12" s="127"/>
      <c r="H12" s="127"/>
      <c r="I12" s="127"/>
      <c r="J12" s="127"/>
      <c r="K12" s="127"/>
      <c r="L12" s="127"/>
      <c r="M12" s="127"/>
      <c r="N12" s="127"/>
    </row>
    <row r="13" spans="1:199"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row>
    <row r="14" spans="1:199"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c r="GO14" s="105">
        <v>46082</v>
      </c>
      <c r="GP14" s="105">
        <v>46113</v>
      </c>
      <c r="GQ14" s="105">
        <v>46143</v>
      </c>
    </row>
    <row r="15" spans="1:199" s="132" customFormat="1" x14ac:dyDescent="0.3">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c r="GP15" s="131"/>
      <c r="GQ15" s="131"/>
    </row>
    <row r="16" spans="1:199" s="132" customFormat="1" x14ac:dyDescent="0.3">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c r="GG16" s="133">
        <v>6762696.4900000002</v>
      </c>
      <c r="GH16" s="133">
        <v>5470559.9400000004</v>
      </c>
      <c r="GI16" s="133">
        <v>7184403.4800000004</v>
      </c>
      <c r="GJ16" s="133">
        <v>7092387.8099999996</v>
      </c>
      <c r="GK16" s="133">
        <v>6170466.4800000004</v>
      </c>
      <c r="GL16" s="133">
        <v>7457213.4100000001</v>
      </c>
      <c r="GM16" s="133">
        <v>6922886.8300000001</v>
      </c>
      <c r="GN16" s="133">
        <v>6543772.2999999998</v>
      </c>
      <c r="GO16" s="133">
        <v>7343808.7300000004</v>
      </c>
      <c r="GP16" s="133">
        <v>6528930.79</v>
      </c>
      <c r="GQ16" s="133">
        <v>5806822.4000000004</v>
      </c>
    </row>
    <row r="17" spans="1:199" s="132" customFormat="1" x14ac:dyDescent="0.3">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c r="GG17" s="133">
        <v>2782626.02</v>
      </c>
      <c r="GH17" s="133">
        <v>2267880.48</v>
      </c>
      <c r="GI17" s="133">
        <v>2797768.18</v>
      </c>
      <c r="GJ17" s="133">
        <v>2818991.79</v>
      </c>
      <c r="GK17" s="133">
        <v>2283083.5299999998</v>
      </c>
      <c r="GL17" s="133">
        <v>2693132.81</v>
      </c>
      <c r="GM17" s="133">
        <v>2823876.33</v>
      </c>
      <c r="GN17" s="133">
        <v>2425188.5699999998</v>
      </c>
      <c r="GO17" s="133">
        <v>2648285.4700000002</v>
      </c>
      <c r="GP17" s="133">
        <v>2531362.9300000002</v>
      </c>
      <c r="GQ17" s="133">
        <v>2166691.66</v>
      </c>
    </row>
    <row r="18" spans="1:199" s="132" customFormat="1" x14ac:dyDescent="0.3">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c r="GG18" s="133">
        <v>357089.03</v>
      </c>
      <c r="GH18" s="133">
        <v>242420.97</v>
      </c>
      <c r="GI18" s="133">
        <v>384563.94</v>
      </c>
      <c r="GJ18" s="133">
        <v>359245.13</v>
      </c>
      <c r="GK18" s="133">
        <v>323987.15000000002</v>
      </c>
      <c r="GL18" s="133">
        <v>337773.33</v>
      </c>
      <c r="GM18" s="133">
        <v>310179.19</v>
      </c>
      <c r="GN18" s="133">
        <v>306795.78999999998</v>
      </c>
      <c r="GO18" s="133">
        <v>348390.22</v>
      </c>
      <c r="GP18" s="133">
        <v>322294.03000000003</v>
      </c>
      <c r="GQ18" s="133">
        <v>283860.24</v>
      </c>
    </row>
    <row r="19" spans="1:199" s="132" customFormat="1" x14ac:dyDescent="0.3">
      <c r="A19" s="134"/>
      <c r="B19" s="135" t="s">
        <v>2136</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c r="GG19" s="133">
        <v>55900.6</v>
      </c>
      <c r="GH19" s="133">
        <v>45384.59</v>
      </c>
      <c r="GI19" s="133">
        <v>50422.87</v>
      </c>
      <c r="GJ19" s="133">
        <v>47217.73</v>
      </c>
      <c r="GK19" s="133">
        <v>38500.910000000003</v>
      </c>
      <c r="GL19" s="133">
        <v>46315.54</v>
      </c>
      <c r="GM19" s="133">
        <v>37899.040000000001</v>
      </c>
      <c r="GN19" s="133">
        <v>44853.7</v>
      </c>
      <c r="GO19" s="133">
        <v>51889.57</v>
      </c>
      <c r="GP19" s="133">
        <v>45480.14</v>
      </c>
      <c r="GQ19" s="133">
        <v>43820.37</v>
      </c>
    </row>
    <row r="20" spans="1:199" s="132" customFormat="1" x14ac:dyDescent="0.3">
      <c r="A20" s="134"/>
      <c r="B20" s="135" t="s">
        <v>1620</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c r="GG20" s="133">
        <v>1058.5</v>
      </c>
      <c r="GH20" s="133">
        <v>564.9</v>
      </c>
      <c r="GI20" s="133">
        <v>1186.9000000000001</v>
      </c>
      <c r="GJ20" s="133">
        <v>1187.8</v>
      </c>
      <c r="GK20" s="133">
        <v>1090.9000000000001</v>
      </c>
      <c r="GL20" s="133">
        <v>1412.4</v>
      </c>
      <c r="GM20" s="133">
        <v>1715.5</v>
      </c>
      <c r="GN20" s="133">
        <v>1326.3</v>
      </c>
      <c r="GO20" s="133">
        <v>1450.9</v>
      </c>
      <c r="GP20" s="133">
        <v>1444.9</v>
      </c>
      <c r="GQ20" s="133">
        <v>1096</v>
      </c>
    </row>
    <row r="21" spans="1:199" s="132" customFormat="1" x14ac:dyDescent="0.3">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c r="GG21" s="133">
        <v>348351.79</v>
      </c>
      <c r="GH21" s="133">
        <v>261409.56</v>
      </c>
      <c r="GI21" s="133">
        <v>400161.18</v>
      </c>
      <c r="GJ21" s="133">
        <v>413455.11</v>
      </c>
      <c r="GK21" s="133">
        <v>353127.98</v>
      </c>
      <c r="GL21" s="133">
        <v>403256.76</v>
      </c>
      <c r="GM21" s="133">
        <v>395171.46</v>
      </c>
      <c r="GN21" s="133">
        <v>409245.13</v>
      </c>
      <c r="GO21" s="133">
        <v>480962.2</v>
      </c>
      <c r="GP21" s="133">
        <v>384429.11</v>
      </c>
      <c r="GQ21" s="133">
        <v>342834.52</v>
      </c>
    </row>
    <row r="22" spans="1:199" s="132" customFormat="1" x14ac:dyDescent="0.3">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c r="GG22" s="136">
        <v>10868.96</v>
      </c>
      <c r="GH22" s="136">
        <v>5751.53</v>
      </c>
      <c r="GI22" s="136">
        <v>8113.21</v>
      </c>
      <c r="GJ22" s="136">
        <v>11559.01</v>
      </c>
      <c r="GK22" s="136">
        <v>10860.14</v>
      </c>
      <c r="GL22" s="136">
        <v>8589.2900000000009</v>
      </c>
      <c r="GM22" s="136">
        <v>7022.04</v>
      </c>
      <c r="GN22" s="136">
        <v>8838.33</v>
      </c>
      <c r="GO22" s="136">
        <v>5160.22</v>
      </c>
      <c r="GP22" s="136">
        <v>8693.57</v>
      </c>
      <c r="GQ22" s="136">
        <v>6001.98</v>
      </c>
    </row>
    <row r="23" spans="1:199" s="132" customFormat="1" x14ac:dyDescent="0.3">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c r="GG23" s="133">
        <v>4735.66</v>
      </c>
      <c r="GH23" s="133">
        <v>3428.78</v>
      </c>
      <c r="GI23" s="133">
        <v>4347.83</v>
      </c>
      <c r="GJ23" s="133">
        <v>4061.83</v>
      </c>
      <c r="GK23" s="133">
        <v>3851.49</v>
      </c>
      <c r="GL23" s="133">
        <v>6561.55</v>
      </c>
      <c r="GM23" s="133">
        <v>9260.01</v>
      </c>
      <c r="GN23" s="133">
        <v>10256.24</v>
      </c>
      <c r="GO23" s="133">
        <v>8909.7999999999993</v>
      </c>
      <c r="GP23" s="133">
        <v>5929.6</v>
      </c>
      <c r="GQ23" s="133">
        <v>4114.6899999999996</v>
      </c>
    </row>
    <row r="24" spans="1:199" s="132" customFormat="1" x14ac:dyDescent="0.3">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c r="GG24" s="133">
        <v>34089.980000000003</v>
      </c>
      <c r="GH24" s="133">
        <v>35363.870000000003</v>
      </c>
      <c r="GI24" s="133">
        <v>70517.429999999993</v>
      </c>
      <c r="GJ24" s="133">
        <v>84371.91</v>
      </c>
      <c r="GK24" s="133">
        <v>52320.08</v>
      </c>
      <c r="GL24" s="133">
        <v>12841.07</v>
      </c>
      <c r="GM24" s="133">
        <v>3651.6</v>
      </c>
      <c r="GN24" s="133">
        <v>8708.7999999999993</v>
      </c>
      <c r="GO24" s="133">
        <v>37252.559999999998</v>
      </c>
      <c r="GP24" s="133">
        <v>43564.19</v>
      </c>
      <c r="GQ24" s="133">
        <v>36808.58</v>
      </c>
    </row>
    <row r="25" spans="1:199" s="137" customFormat="1" x14ac:dyDescent="0.3">
      <c r="A25" s="134"/>
      <c r="B25" s="135" t="s">
        <v>1870</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c r="GG25" s="136">
        <v>0</v>
      </c>
      <c r="GH25" s="136">
        <v>0</v>
      </c>
      <c r="GI25" s="136">
        <v>0</v>
      </c>
      <c r="GJ25" s="136">
        <v>0</v>
      </c>
      <c r="GK25" s="136">
        <v>0</v>
      </c>
      <c r="GL25" s="136">
        <v>0</v>
      </c>
      <c r="GM25" s="136">
        <v>0</v>
      </c>
      <c r="GN25" s="136">
        <v>0</v>
      </c>
      <c r="GO25" s="136">
        <v>0</v>
      </c>
      <c r="GP25" s="136">
        <v>0</v>
      </c>
      <c r="GQ25" s="136">
        <v>0</v>
      </c>
    </row>
    <row r="26" spans="1:199" s="132" customFormat="1" collapsed="1" x14ac:dyDescent="0.25">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c r="GG26" s="136">
        <v>106271.70000000112</v>
      </c>
      <c r="GH26" s="136">
        <v>82526.410000000149</v>
      </c>
      <c r="GI26" s="136">
        <v>107046.51999999955</v>
      </c>
      <c r="GJ26" s="136">
        <v>105779.84999999963</v>
      </c>
      <c r="GK26" s="136">
        <v>92606.209999997169</v>
      </c>
      <c r="GL26" s="136">
        <v>119082.80000000075</v>
      </c>
      <c r="GM26" s="136">
        <v>115510.04000000097</v>
      </c>
      <c r="GN26" s="136">
        <v>111658.03999999911</v>
      </c>
      <c r="GO26" s="136">
        <v>126425.90999999642</v>
      </c>
      <c r="GP26" s="136">
        <v>112778.56000000052</v>
      </c>
      <c r="GQ26" s="136">
        <v>105122.14999999851</v>
      </c>
    </row>
    <row r="27" spans="1:199" s="132" customFormat="1" x14ac:dyDescent="0.3">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c r="GG27" s="133">
        <v>-505794</v>
      </c>
      <c r="GH27" s="133">
        <v>-508920</v>
      </c>
      <c r="GI27" s="133">
        <v>-493620</v>
      </c>
      <c r="GJ27" s="133">
        <v>-516422</v>
      </c>
      <c r="GK27" s="133">
        <v>-370938</v>
      </c>
      <c r="GL27" s="133">
        <v>-358004</v>
      </c>
      <c r="GM27" s="133">
        <v>-719760</v>
      </c>
      <c r="GN27" s="133">
        <v>-576268</v>
      </c>
      <c r="GO27" s="133">
        <v>-605604</v>
      </c>
      <c r="GP27" s="133">
        <v>-599100</v>
      </c>
      <c r="GQ27" s="133">
        <v>-438800</v>
      </c>
    </row>
    <row r="28" spans="1:199" s="132" customFormat="1" x14ac:dyDescent="0.3">
      <c r="A28" s="134"/>
      <c r="B28" s="135" t="s">
        <v>1621</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c r="GG28" s="133">
        <v>-7272</v>
      </c>
      <c r="GH28" s="133">
        <v>-5112</v>
      </c>
      <c r="GI28" s="133">
        <v>-8976</v>
      </c>
      <c r="GJ28" s="133">
        <v>-10536</v>
      </c>
      <c r="GK28" s="133">
        <v>-7896</v>
      </c>
      <c r="GL28" s="133">
        <v>-10032</v>
      </c>
      <c r="GM28" s="133">
        <v>-9696</v>
      </c>
      <c r="GN28" s="133">
        <v>-9024</v>
      </c>
      <c r="GO28" s="133">
        <v>-12552</v>
      </c>
      <c r="GP28" s="133">
        <v>-11064</v>
      </c>
      <c r="GQ28" s="133">
        <v>-10528</v>
      </c>
    </row>
    <row r="29" spans="1:199" s="132" customFormat="1" x14ac:dyDescent="0.3">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c r="GG29" s="139">
        <v>9950622.7300000004</v>
      </c>
      <c r="GH29" s="139">
        <v>7901259.0300000003</v>
      </c>
      <c r="GI29" s="139">
        <v>10505935.539999999</v>
      </c>
      <c r="GJ29" s="139">
        <v>10411299.970000001</v>
      </c>
      <c r="GK29" s="139">
        <v>8951060.8699999992</v>
      </c>
      <c r="GL29" s="139">
        <v>10718142.960000001</v>
      </c>
      <c r="GM29" s="139">
        <v>9897716.0399999991</v>
      </c>
      <c r="GN29" s="139">
        <v>9285351.1999999993</v>
      </c>
      <c r="GO29" s="139">
        <v>10434379.58</v>
      </c>
      <c r="GP29" s="139">
        <v>9374743.8200000003</v>
      </c>
      <c r="GQ29" s="139">
        <v>8347844.5899999999</v>
      </c>
    </row>
    <row r="30" spans="1:199" s="132" customFormat="1" x14ac:dyDescent="0.3">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c r="GO30" s="140"/>
      <c r="GP30" s="140"/>
      <c r="GQ30" s="140"/>
    </row>
    <row r="31" spans="1:199" s="132" customFormat="1" x14ac:dyDescent="0.3">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c r="GG31" s="133">
        <v>2891039.8</v>
      </c>
      <c r="GH31" s="133">
        <v>2015768.76</v>
      </c>
      <c r="GI31" s="133">
        <v>3195332.74</v>
      </c>
      <c r="GJ31" s="133">
        <v>3253615.9</v>
      </c>
      <c r="GK31" s="133">
        <v>2882298.16</v>
      </c>
      <c r="GL31" s="133">
        <v>3011611.73</v>
      </c>
      <c r="GM31" s="133">
        <v>2931735.04</v>
      </c>
      <c r="GN31" s="133">
        <v>2868793.21</v>
      </c>
      <c r="GO31" s="133">
        <v>3367766.29</v>
      </c>
      <c r="GP31" s="133">
        <v>2928747.44</v>
      </c>
      <c r="GQ31" s="133">
        <v>2649371.41</v>
      </c>
    </row>
    <row r="32" spans="1:199" s="132" customFormat="1" x14ac:dyDescent="0.3">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c r="GG32" s="133">
        <v>5962.39</v>
      </c>
      <c r="GH32" s="133">
        <v>5195.51</v>
      </c>
      <c r="GI32" s="133">
        <v>9600.64</v>
      </c>
      <c r="GJ32" s="133">
        <v>6721.02</v>
      </c>
      <c r="GK32" s="133">
        <v>6974.08</v>
      </c>
      <c r="GL32" s="133">
        <v>7507.24</v>
      </c>
      <c r="GM32" s="133">
        <v>7610.61</v>
      </c>
      <c r="GN32" s="133">
        <v>8258.25</v>
      </c>
      <c r="GO32" s="133">
        <v>10097.58</v>
      </c>
      <c r="GP32" s="133">
        <v>9401.7900000000009</v>
      </c>
      <c r="GQ32" s="133">
        <v>9785.17</v>
      </c>
    </row>
    <row r="33" spans="1:199" s="132" customFormat="1" x14ac:dyDescent="0.3">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c r="GG33" s="133">
        <v>1935220.36</v>
      </c>
      <c r="GH33" s="133">
        <v>1374807.64</v>
      </c>
      <c r="GI33" s="133">
        <v>2107118.15</v>
      </c>
      <c r="GJ33" s="133">
        <v>2150025.4300000002</v>
      </c>
      <c r="GK33" s="133">
        <v>1909438.91</v>
      </c>
      <c r="GL33" s="133">
        <v>2050840.47</v>
      </c>
      <c r="GM33" s="133">
        <v>1974174.83</v>
      </c>
      <c r="GN33" s="133">
        <v>1983033.87</v>
      </c>
      <c r="GO33" s="133">
        <v>2276900.79</v>
      </c>
      <c r="GP33" s="133">
        <v>2022146.62</v>
      </c>
      <c r="GQ33" s="133">
        <v>1782073.88</v>
      </c>
    </row>
    <row r="34" spans="1:199" s="132" customFormat="1" x14ac:dyDescent="0.3">
      <c r="A34" s="134"/>
      <c r="B34" s="135" t="s">
        <v>2136</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c r="GG34" s="133">
        <v>5558039.2999999998</v>
      </c>
      <c r="GH34" s="133">
        <v>3617174.81</v>
      </c>
      <c r="GI34" s="133">
        <v>4391009.17</v>
      </c>
      <c r="GJ34" s="133">
        <v>5610793.9000000004</v>
      </c>
      <c r="GK34" s="133">
        <v>4922713.87</v>
      </c>
      <c r="GL34" s="133">
        <v>5974564.2800000003</v>
      </c>
      <c r="GM34" s="133">
        <v>3388622.39</v>
      </c>
      <c r="GN34" s="133">
        <v>6286116.2400000002</v>
      </c>
      <c r="GO34" s="133">
        <v>5619390.4500000002</v>
      </c>
      <c r="GP34" s="133">
        <v>5095614.09</v>
      </c>
      <c r="GQ34" s="133">
        <v>3967936.33</v>
      </c>
    </row>
    <row r="35" spans="1:199" s="132" customFormat="1" x14ac:dyDescent="0.3">
      <c r="A35" s="134"/>
      <c r="B35" s="115" t="s">
        <v>1620</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c r="GG35" s="133">
        <v>26065</v>
      </c>
      <c r="GH35" s="133">
        <v>15465.8</v>
      </c>
      <c r="GI35" s="133">
        <v>29982.2</v>
      </c>
      <c r="GJ35" s="133">
        <v>32282.3</v>
      </c>
      <c r="GK35" s="133">
        <v>28782.5</v>
      </c>
      <c r="GL35" s="133">
        <v>28306.38</v>
      </c>
      <c r="GM35" s="133">
        <v>30720.2</v>
      </c>
      <c r="GN35" s="133">
        <v>29793.8</v>
      </c>
      <c r="GO35" s="133">
        <v>34474.300000000003</v>
      </c>
      <c r="GP35" s="133">
        <v>28199.1</v>
      </c>
      <c r="GQ35" s="133">
        <v>24819.5</v>
      </c>
    </row>
    <row r="36" spans="1:199" s="132" customFormat="1" x14ac:dyDescent="0.3">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c r="GG36" s="133">
        <v>7134770.5999999996</v>
      </c>
      <c r="GH36" s="133">
        <v>5472295.8700000001</v>
      </c>
      <c r="GI36" s="133">
        <v>7314389.3399999999</v>
      </c>
      <c r="GJ36" s="133">
        <v>7635308.7000000002</v>
      </c>
      <c r="GK36" s="133">
        <v>6734383.7599999998</v>
      </c>
      <c r="GL36" s="133">
        <v>7370284.0199999996</v>
      </c>
      <c r="GM36" s="133">
        <v>6741364.9299999997</v>
      </c>
      <c r="GN36" s="133">
        <v>6682978.29</v>
      </c>
      <c r="GO36" s="133">
        <v>7818814.0300000003</v>
      </c>
      <c r="GP36" s="133">
        <v>7282014.9800000004</v>
      </c>
      <c r="GQ36" s="133">
        <v>5863311.6500000004</v>
      </c>
    </row>
    <row r="37" spans="1:199" s="132" customFormat="1" x14ac:dyDescent="0.3">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c r="GG37" s="133">
        <v>91741.1</v>
      </c>
      <c r="GH37" s="133">
        <v>80376.850000000006</v>
      </c>
      <c r="GI37" s="133">
        <v>98937.16</v>
      </c>
      <c r="GJ37" s="133">
        <v>100421.92</v>
      </c>
      <c r="GK37" s="133">
        <v>88995.56</v>
      </c>
      <c r="GL37" s="133">
        <v>76345.430000000008</v>
      </c>
      <c r="GM37" s="133">
        <v>42028.34</v>
      </c>
      <c r="GN37" s="133">
        <v>109278.02</v>
      </c>
      <c r="GO37" s="133">
        <v>91732.07</v>
      </c>
      <c r="GP37" s="133">
        <v>79225.760000000009</v>
      </c>
      <c r="GQ37" s="133">
        <v>60816.36</v>
      </c>
    </row>
    <row r="38" spans="1:199" s="132" customFormat="1" x14ac:dyDescent="0.3">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c r="GG38" s="133">
        <v>2974450.96</v>
      </c>
      <c r="GH38" s="133">
        <v>2301057.79</v>
      </c>
      <c r="GI38" s="133">
        <v>2963579.16</v>
      </c>
      <c r="GJ38" s="133">
        <v>3225926.3000000003</v>
      </c>
      <c r="GK38" s="133">
        <v>2636327.7999999998</v>
      </c>
      <c r="GL38" s="133">
        <v>2935722.95</v>
      </c>
      <c r="GM38" s="133">
        <v>2775555.54</v>
      </c>
      <c r="GN38" s="133">
        <v>2919928.94</v>
      </c>
      <c r="GO38" s="133">
        <v>3166912.94</v>
      </c>
      <c r="GP38" s="133">
        <v>2855104.96</v>
      </c>
      <c r="GQ38" s="133">
        <v>2400914.4500000002</v>
      </c>
    </row>
    <row r="39" spans="1:199" s="132" customFormat="1" x14ac:dyDescent="0.3">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c r="GG39" s="133">
        <v>5211.07</v>
      </c>
      <c r="GH39" s="133">
        <v>4284.4799999999996</v>
      </c>
      <c r="GI39" s="133">
        <v>8437.7900000000009</v>
      </c>
      <c r="GJ39" s="133">
        <v>11605.05</v>
      </c>
      <c r="GK39" s="133">
        <v>7444.92</v>
      </c>
      <c r="GL39" s="133">
        <v>1598.76</v>
      </c>
      <c r="GM39" s="133">
        <v>225.6</v>
      </c>
      <c r="GN39" s="133">
        <v>1972.14</v>
      </c>
      <c r="GO39" s="133">
        <v>5026.04</v>
      </c>
      <c r="GP39" s="133">
        <v>5649.78</v>
      </c>
      <c r="GQ39" s="133">
        <v>4268.34</v>
      </c>
    </row>
    <row r="40" spans="1:199" s="132" customFormat="1" x14ac:dyDescent="0.3">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c r="GG40" s="133">
        <v>738520.89</v>
      </c>
      <c r="GH40" s="133">
        <v>552250.89</v>
      </c>
      <c r="GI40" s="133">
        <v>679094.31</v>
      </c>
      <c r="GJ40" s="133">
        <v>642385.29</v>
      </c>
      <c r="GK40" s="133">
        <v>504318.58</v>
      </c>
      <c r="GL40" s="133">
        <v>512350.56</v>
      </c>
      <c r="GM40" s="133">
        <v>667861.68000000005</v>
      </c>
      <c r="GN40" s="133">
        <v>819776.88</v>
      </c>
      <c r="GO40" s="133">
        <v>867294.52</v>
      </c>
      <c r="GP40" s="133">
        <v>816377.88</v>
      </c>
      <c r="GQ40" s="133">
        <v>677428.37</v>
      </c>
    </row>
    <row r="41" spans="1:199" s="132" customFormat="1" x14ac:dyDescent="0.3">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c r="GG41" s="133">
        <v>1563675.4</v>
      </c>
      <c r="GH41" s="133">
        <v>1272955.06</v>
      </c>
      <c r="GI41" s="133">
        <v>1506371.44</v>
      </c>
      <c r="GJ41" s="133">
        <v>1462092.68</v>
      </c>
      <c r="GK41" s="133">
        <v>1020399.61</v>
      </c>
      <c r="GL41" s="133">
        <v>1167689.27</v>
      </c>
      <c r="GM41" s="133">
        <v>1781930.21</v>
      </c>
      <c r="GN41" s="133">
        <v>2272836.2799999998</v>
      </c>
      <c r="GO41" s="133">
        <v>2164403.66</v>
      </c>
      <c r="GP41" s="133">
        <v>1887963.55</v>
      </c>
      <c r="GQ41" s="133">
        <v>1526569.33</v>
      </c>
    </row>
    <row r="42" spans="1:199" s="132" customFormat="1" x14ac:dyDescent="0.3">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c r="GG42" s="133">
        <v>4500</v>
      </c>
      <c r="GH42" s="133">
        <v>1000</v>
      </c>
      <c r="GI42" s="133">
        <v>3500</v>
      </c>
      <c r="GJ42" s="133">
        <v>6000</v>
      </c>
      <c r="GK42" s="133">
        <v>4000</v>
      </c>
      <c r="GL42" s="133">
        <v>2500</v>
      </c>
      <c r="GM42" s="133">
        <v>5500</v>
      </c>
      <c r="GN42" s="133">
        <v>5500</v>
      </c>
      <c r="GO42" s="133">
        <v>5000</v>
      </c>
      <c r="GP42" s="133">
        <v>4500</v>
      </c>
      <c r="GQ42" s="133">
        <v>4000</v>
      </c>
    </row>
    <row r="43" spans="1:199" s="137" customFormat="1" x14ac:dyDescent="0.3">
      <c r="A43" s="134"/>
      <c r="B43" s="135" t="s">
        <v>1870</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c r="GG43" s="136">
        <v>0</v>
      </c>
      <c r="GH43" s="136">
        <v>0</v>
      </c>
      <c r="GI43" s="136">
        <v>0</v>
      </c>
      <c r="GJ43" s="136">
        <v>0</v>
      </c>
      <c r="GK43" s="136">
        <v>0</v>
      </c>
      <c r="GL43" s="136">
        <v>0</v>
      </c>
      <c r="GM43" s="136">
        <v>0</v>
      </c>
      <c r="GN43" s="136">
        <v>0</v>
      </c>
      <c r="GO43" s="136">
        <v>0</v>
      </c>
      <c r="GP43" s="136">
        <v>0</v>
      </c>
      <c r="GQ43" s="136">
        <v>0</v>
      </c>
    </row>
    <row r="44" spans="1:199" s="132" customFormat="1" collapsed="1" x14ac:dyDescent="0.25">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c r="GG44" s="136">
        <v>206793.8599999994</v>
      </c>
      <c r="GH44" s="136">
        <v>168406.93999999762</v>
      </c>
      <c r="GI44" s="136">
        <v>208636.78000000119</v>
      </c>
      <c r="GJ44" s="136">
        <v>220467.38999999687</v>
      </c>
      <c r="GK44" s="136">
        <v>180986.0700000003</v>
      </c>
      <c r="GL44" s="136">
        <v>225645.33000000194</v>
      </c>
      <c r="GM44" s="136">
        <v>212019.80999999866</v>
      </c>
      <c r="GN44" s="136">
        <v>211776.25999999791</v>
      </c>
      <c r="GO44" s="136">
        <v>251983.87999999896</v>
      </c>
      <c r="GP44" s="136">
        <v>233137.85999999568</v>
      </c>
      <c r="GQ44" s="136">
        <v>212853.26000000164</v>
      </c>
    </row>
    <row r="45" spans="1:199" s="132" customFormat="1" x14ac:dyDescent="0.3">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c r="GG45" s="133">
        <v>-393880</v>
      </c>
      <c r="GH45" s="133">
        <v>-330192</v>
      </c>
      <c r="GI45" s="133">
        <v>-386732</v>
      </c>
      <c r="GJ45" s="133">
        <v>-408794</v>
      </c>
      <c r="GK45" s="133">
        <v>-304754</v>
      </c>
      <c r="GL45" s="133">
        <v>-262800</v>
      </c>
      <c r="GM45" s="133">
        <v>-564074</v>
      </c>
      <c r="GN45" s="133">
        <v>-482676</v>
      </c>
      <c r="GO45" s="133">
        <v>-523392</v>
      </c>
      <c r="GP45" s="133">
        <v>-499659</v>
      </c>
      <c r="GQ45" s="133">
        <v>-377189</v>
      </c>
    </row>
    <row r="46" spans="1:199" s="132" customFormat="1" x14ac:dyDescent="0.3">
      <c r="A46" s="134"/>
      <c r="B46" s="135" t="s">
        <v>1621</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c r="GG46" s="133">
        <v>-33000</v>
      </c>
      <c r="GH46" s="133">
        <v>-22824</v>
      </c>
      <c r="GI46" s="133">
        <v>-37128</v>
      </c>
      <c r="GJ46" s="133">
        <v>-39408</v>
      </c>
      <c r="GK46" s="133">
        <v>-36480</v>
      </c>
      <c r="GL46" s="133">
        <v>-39792</v>
      </c>
      <c r="GM46" s="133">
        <v>-38400</v>
      </c>
      <c r="GN46" s="133">
        <v>-39576</v>
      </c>
      <c r="GO46" s="133">
        <v>-45144</v>
      </c>
      <c r="GP46" s="133">
        <v>-47968</v>
      </c>
      <c r="GQ46" s="133">
        <v>-44320</v>
      </c>
    </row>
    <row r="47" spans="1:199" s="132" customFormat="1" x14ac:dyDescent="0.3">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c r="GG47" s="139">
        <v>22709110.73</v>
      </c>
      <c r="GH47" s="139">
        <v>16528024.4</v>
      </c>
      <c r="GI47" s="139">
        <v>22092128.879999999</v>
      </c>
      <c r="GJ47" s="139">
        <v>23909443.879999999</v>
      </c>
      <c r="GK47" s="139">
        <v>20585829.82</v>
      </c>
      <c r="GL47" s="139">
        <v>23062374.420000002</v>
      </c>
      <c r="GM47" s="139">
        <v>19956875.18</v>
      </c>
      <c r="GN47" s="139">
        <v>23677790.18</v>
      </c>
      <c r="GO47" s="139">
        <v>25111260.550000001</v>
      </c>
      <c r="GP47" s="139">
        <v>22700456.809999999</v>
      </c>
      <c r="GQ47" s="139">
        <v>18762639.050000001</v>
      </c>
    </row>
    <row r="48" spans="1:199" s="132" customFormat="1" x14ac:dyDescent="0.3">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c r="GO48" s="142"/>
      <c r="GP48" s="142"/>
      <c r="GQ48" s="142"/>
    </row>
    <row r="49" spans="1:199" s="132" customFormat="1" x14ac:dyDescent="0.3">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c r="GG49" s="133">
        <v>59265.82</v>
      </c>
      <c r="GH49" s="133">
        <v>45127.42</v>
      </c>
      <c r="GI49" s="133">
        <v>61130.55</v>
      </c>
      <c r="GJ49" s="133">
        <v>62923.59</v>
      </c>
      <c r="GK49" s="133">
        <v>57195.3</v>
      </c>
      <c r="GL49" s="133">
        <v>63228.93</v>
      </c>
      <c r="GM49" s="133">
        <v>63078.77</v>
      </c>
      <c r="GN49" s="133">
        <v>59554.67</v>
      </c>
      <c r="GO49" s="133">
        <v>66675.490000000005</v>
      </c>
      <c r="GP49" s="133">
        <v>59875.64</v>
      </c>
      <c r="GQ49" s="133">
        <v>56209.8</v>
      </c>
    </row>
    <row r="50" spans="1:199" s="132" customFormat="1" x14ac:dyDescent="0.3">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c r="GG50" s="133">
        <v>8905.7900000000009</v>
      </c>
      <c r="GH50" s="133">
        <v>8708.4</v>
      </c>
      <c r="GI50" s="133">
        <v>9602.34</v>
      </c>
      <c r="GJ50" s="133">
        <v>9326.98</v>
      </c>
      <c r="GK50" s="133">
        <v>8888.82</v>
      </c>
      <c r="GL50" s="133">
        <v>9745.57</v>
      </c>
      <c r="GM50" s="133">
        <v>11360.66</v>
      </c>
      <c r="GN50" s="133">
        <v>6932.73</v>
      </c>
      <c r="GO50" s="133">
        <v>9459.1</v>
      </c>
      <c r="GP50" s="133">
        <v>7981.08</v>
      </c>
      <c r="GQ50" s="133">
        <v>9077.3799999999992</v>
      </c>
    </row>
    <row r="51" spans="1:199" s="132" customFormat="1" x14ac:dyDescent="0.3">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c r="GG51" s="133">
        <v>20873.54</v>
      </c>
      <c r="GH51" s="133">
        <v>16382.06</v>
      </c>
      <c r="GI51" s="133">
        <v>23687</v>
      </c>
      <c r="GJ51" s="133">
        <v>21550.66</v>
      </c>
      <c r="GK51" s="133">
        <v>22501.66</v>
      </c>
      <c r="GL51" s="133">
        <v>21853.8</v>
      </c>
      <c r="GM51" s="133">
        <v>22214.880000000001</v>
      </c>
      <c r="GN51" s="133">
        <v>19654.46</v>
      </c>
      <c r="GO51" s="133">
        <v>24507.439999999999</v>
      </c>
      <c r="GP51" s="133">
        <v>22329.52</v>
      </c>
      <c r="GQ51" s="133">
        <v>20756</v>
      </c>
    </row>
    <row r="52" spans="1:199" s="132" customFormat="1" x14ac:dyDescent="0.3">
      <c r="A52" s="134"/>
      <c r="B52" s="135" t="s">
        <v>2136</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c r="GG52" s="133">
        <v>2248.6</v>
      </c>
      <c r="GH52" s="133">
        <v>1654.72</v>
      </c>
      <c r="GI52" s="133">
        <v>1800.33</v>
      </c>
      <c r="GJ52" s="133">
        <v>1510.47</v>
      </c>
      <c r="GK52" s="133">
        <v>1347.51</v>
      </c>
      <c r="GL52" s="133">
        <v>1419.38</v>
      </c>
      <c r="GM52" s="133">
        <v>2173.5</v>
      </c>
      <c r="GN52" s="133">
        <v>1807.13</v>
      </c>
      <c r="GO52" s="133">
        <v>3113.67</v>
      </c>
      <c r="GP52" s="133">
        <v>2284.9499999999998</v>
      </c>
      <c r="GQ52" s="133">
        <v>1756.39</v>
      </c>
    </row>
    <row r="53" spans="1:199" s="132" customFormat="1" x14ac:dyDescent="0.3">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c r="GG53" s="133">
        <v>7942.46</v>
      </c>
      <c r="GH53" s="133">
        <v>6066.12</v>
      </c>
      <c r="GI53" s="133">
        <v>9114.11</v>
      </c>
      <c r="GJ53" s="133">
        <v>8407.2099999999991</v>
      </c>
      <c r="GK53" s="133">
        <v>7543.15</v>
      </c>
      <c r="GL53" s="133">
        <v>7829.74</v>
      </c>
      <c r="GM53" s="133">
        <v>8617.9599999999991</v>
      </c>
      <c r="GN53" s="133">
        <v>8021.67</v>
      </c>
      <c r="GO53" s="133">
        <v>9450.8700000000008</v>
      </c>
      <c r="GP53" s="133">
        <v>7896.75</v>
      </c>
      <c r="GQ53" s="133">
        <v>7319.42</v>
      </c>
    </row>
    <row r="54" spans="1:199" s="132" customFormat="1" x14ac:dyDescent="0.3">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c r="GG54" s="133">
        <v>77910.8</v>
      </c>
      <c r="GH54" s="133">
        <v>52972.49</v>
      </c>
      <c r="GI54" s="133">
        <v>68602.490000000005</v>
      </c>
      <c r="GJ54" s="133">
        <v>72357.45</v>
      </c>
      <c r="GK54" s="133">
        <v>70120</v>
      </c>
      <c r="GL54" s="133">
        <v>77434.13</v>
      </c>
      <c r="GM54" s="133">
        <v>70832.12</v>
      </c>
      <c r="GN54" s="133">
        <v>71994.22</v>
      </c>
      <c r="GO54" s="133">
        <v>82961.83</v>
      </c>
      <c r="GP54" s="133">
        <v>68769.56</v>
      </c>
      <c r="GQ54" s="133">
        <v>68528.350000000006</v>
      </c>
    </row>
    <row r="55" spans="1:199" s="132" customFormat="1" x14ac:dyDescent="0.25">
      <c r="A55" s="134"/>
      <c r="B55" s="143" t="s">
        <v>1895</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c r="GG55" s="133">
        <v>2087.02</v>
      </c>
      <c r="GH55" s="133">
        <v>1436.48</v>
      </c>
      <c r="GI55" s="133">
        <v>1948.5</v>
      </c>
      <c r="GJ55" s="133">
        <v>1940.43</v>
      </c>
      <c r="GK55" s="133">
        <v>1615.48</v>
      </c>
      <c r="GL55" s="133">
        <v>2303</v>
      </c>
      <c r="GM55" s="133">
        <v>2542.4</v>
      </c>
      <c r="GN55" s="133">
        <v>1631.68</v>
      </c>
      <c r="GO55" s="133">
        <v>2583.84</v>
      </c>
      <c r="GP55" s="133">
        <v>2157.7600000000002</v>
      </c>
      <c r="GQ55" s="133">
        <v>1816.32</v>
      </c>
    </row>
    <row r="56" spans="1:199" s="132" customFormat="1" collapsed="1" x14ac:dyDescent="0.3">
      <c r="A56" s="134"/>
      <c r="B56" s="135" t="s">
        <v>1812</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c r="GG56" s="133">
        <v>14243.360000000015</v>
      </c>
      <c r="GH56" s="133">
        <v>11688.859999999986</v>
      </c>
      <c r="GI56" s="133">
        <v>15180.059999999998</v>
      </c>
      <c r="GJ56" s="133">
        <v>14986.340000000026</v>
      </c>
      <c r="GK56" s="133">
        <v>13094.909999999974</v>
      </c>
      <c r="GL56" s="133">
        <v>16585.979999999981</v>
      </c>
      <c r="GM56" s="133">
        <v>15604.650000000023</v>
      </c>
      <c r="GN56" s="133">
        <v>13424.220000000001</v>
      </c>
      <c r="GO56" s="133">
        <v>15980.729999999981</v>
      </c>
      <c r="GP56" s="133">
        <v>13920.910000000003</v>
      </c>
      <c r="GQ56" s="133">
        <v>14920.660000000003</v>
      </c>
    </row>
    <row r="57" spans="1:199" s="132" customFormat="1" x14ac:dyDescent="0.3">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c r="GG57" s="139">
        <v>193477.39</v>
      </c>
      <c r="GH57" s="139">
        <v>144036.54999999999</v>
      </c>
      <c r="GI57" s="139">
        <v>191065.38</v>
      </c>
      <c r="GJ57" s="139">
        <v>193003.13</v>
      </c>
      <c r="GK57" s="139">
        <v>182306.83</v>
      </c>
      <c r="GL57" s="139">
        <v>200400.53</v>
      </c>
      <c r="GM57" s="139">
        <v>196424.94</v>
      </c>
      <c r="GN57" s="139">
        <v>183020.78</v>
      </c>
      <c r="GO57" s="139">
        <v>214732.97</v>
      </c>
      <c r="GP57" s="139">
        <v>185216.17</v>
      </c>
      <c r="GQ57" s="139">
        <v>180384.32</v>
      </c>
    </row>
    <row r="58" spans="1:199" s="132" customFormat="1" x14ac:dyDescent="0.3">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c r="GP58" s="142"/>
      <c r="GQ58" s="142"/>
    </row>
    <row r="59" spans="1:199" s="132" customFormat="1" x14ac:dyDescent="0.3">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c r="GG59" s="133">
        <v>241871.43</v>
      </c>
      <c r="GH59" s="133">
        <v>131799.70000000001</v>
      </c>
      <c r="GI59" s="133">
        <v>251371.08</v>
      </c>
      <c r="GJ59" s="133">
        <v>247370.27</v>
      </c>
      <c r="GK59" s="133">
        <v>221273.47</v>
      </c>
      <c r="GL59" s="133">
        <v>232961.19</v>
      </c>
      <c r="GM59" s="133">
        <v>231946.77</v>
      </c>
      <c r="GN59" s="133">
        <v>221443.95</v>
      </c>
      <c r="GO59" s="133">
        <v>249240.4</v>
      </c>
      <c r="GP59" s="133">
        <v>220814.71</v>
      </c>
      <c r="GQ59" s="133">
        <v>198709.43</v>
      </c>
    </row>
    <row r="60" spans="1:199" s="132" customFormat="1" x14ac:dyDescent="0.3">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c r="GG60" s="133">
        <v>593.5</v>
      </c>
      <c r="GH60" s="133">
        <v>69</v>
      </c>
      <c r="GI60" s="133">
        <v>349.83</v>
      </c>
      <c r="GJ60" s="133">
        <v>129.02000000000001</v>
      </c>
      <c r="GK60" s="133">
        <v>298.52</v>
      </c>
      <c r="GL60" s="133">
        <v>128.74</v>
      </c>
      <c r="GM60" s="133">
        <v>95.94</v>
      </c>
      <c r="GN60" s="133">
        <v>27.6</v>
      </c>
      <c r="GO60" s="133">
        <v>133.29</v>
      </c>
      <c r="GP60" s="133">
        <v>190.69</v>
      </c>
      <c r="GQ60" s="133">
        <v>64.400000000000006</v>
      </c>
    </row>
    <row r="61" spans="1:199" s="132" customFormat="1" x14ac:dyDescent="0.3">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c r="GG61" s="133">
        <v>391669.54</v>
      </c>
      <c r="GH61" s="133">
        <v>186561</v>
      </c>
      <c r="GI61" s="133">
        <v>349699.6</v>
      </c>
      <c r="GJ61" s="133">
        <v>382435.32</v>
      </c>
      <c r="GK61" s="133">
        <v>336705.07</v>
      </c>
      <c r="GL61" s="133">
        <v>340533.71</v>
      </c>
      <c r="GM61" s="133">
        <v>334267.25</v>
      </c>
      <c r="GN61" s="133">
        <v>349964.02</v>
      </c>
      <c r="GO61" s="133">
        <v>387759.02</v>
      </c>
      <c r="GP61" s="133">
        <v>347103.78</v>
      </c>
      <c r="GQ61" s="133">
        <v>299897.12</v>
      </c>
    </row>
    <row r="62" spans="1:199" s="132" customFormat="1" x14ac:dyDescent="0.3">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c r="GG62" s="133">
        <v>299761.54000000004</v>
      </c>
      <c r="GH62" s="133">
        <v>147564.02000000002</v>
      </c>
      <c r="GI62" s="133">
        <v>308294.87</v>
      </c>
      <c r="GJ62" s="133">
        <v>312731.75</v>
      </c>
      <c r="GK62" s="133">
        <v>281759.82</v>
      </c>
      <c r="GL62" s="133">
        <v>296313.78999999998</v>
      </c>
      <c r="GM62" s="133">
        <v>307976.34999999998</v>
      </c>
      <c r="GN62" s="133">
        <v>295189.53000000003</v>
      </c>
      <c r="GO62" s="133">
        <v>333235.56999999995</v>
      </c>
      <c r="GP62" s="133">
        <v>288736.58999999997</v>
      </c>
      <c r="GQ62" s="133">
        <v>252022.31</v>
      </c>
    </row>
    <row r="63" spans="1:199" s="132" customFormat="1" x14ac:dyDescent="0.3">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c r="GG63" s="133">
        <v>65579.14</v>
      </c>
      <c r="GH63" s="133">
        <v>27960.31</v>
      </c>
      <c r="GI63" s="133">
        <v>62173.8</v>
      </c>
      <c r="GJ63" s="133">
        <v>65150.25</v>
      </c>
      <c r="GK63" s="133">
        <v>61243.37</v>
      </c>
      <c r="GL63" s="133">
        <v>65130.879999999997</v>
      </c>
      <c r="GM63" s="133">
        <v>58074.12</v>
      </c>
      <c r="GN63" s="133">
        <v>59187.44</v>
      </c>
      <c r="GO63" s="133">
        <v>72559.06</v>
      </c>
      <c r="GP63" s="133">
        <v>64450.89</v>
      </c>
      <c r="GQ63" s="133">
        <v>55600.97</v>
      </c>
    </row>
    <row r="64" spans="1:199" s="132" customFormat="1" x14ac:dyDescent="0.3">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c r="GG64" s="133">
        <v>45830.17</v>
      </c>
      <c r="GH64" s="133">
        <v>26863.74</v>
      </c>
      <c r="GI64" s="133">
        <v>41965.58</v>
      </c>
      <c r="GJ64" s="133">
        <v>44889.1</v>
      </c>
      <c r="GK64" s="133">
        <v>37284.480000000003</v>
      </c>
      <c r="GL64" s="133">
        <v>40136.18</v>
      </c>
      <c r="GM64" s="133">
        <v>45729.87</v>
      </c>
      <c r="GN64" s="133">
        <v>43098.61</v>
      </c>
      <c r="GO64" s="133">
        <v>53504.12</v>
      </c>
      <c r="GP64" s="133">
        <v>41214.92</v>
      </c>
      <c r="GQ64" s="133">
        <v>35789.26</v>
      </c>
    </row>
    <row r="65" spans="1:199" s="132" customFormat="1" x14ac:dyDescent="0.3">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c r="GG65" s="133">
        <v>2101885.9</v>
      </c>
      <c r="GH65" s="133">
        <v>1054470.67</v>
      </c>
      <c r="GI65" s="133">
        <v>2028566.8800000001</v>
      </c>
      <c r="GJ65" s="133">
        <v>2093067.48</v>
      </c>
      <c r="GK65" s="133">
        <v>1907835.9300000002</v>
      </c>
      <c r="GL65" s="133">
        <v>2029537.11</v>
      </c>
      <c r="GM65" s="133">
        <v>2022152.1800000002</v>
      </c>
      <c r="GN65" s="133">
        <v>1990116.52</v>
      </c>
      <c r="GO65" s="133">
        <v>2246952.9300000002</v>
      </c>
      <c r="GP65" s="133">
        <v>1953854.72</v>
      </c>
      <c r="GQ65" s="133">
        <v>1704257.49</v>
      </c>
    </row>
    <row r="66" spans="1:199" s="132" customFormat="1" x14ac:dyDescent="0.3">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c r="GG66" s="133">
        <v>2035529.74</v>
      </c>
      <c r="GH66" s="133">
        <v>698535.97</v>
      </c>
      <c r="GI66" s="133">
        <v>1682346.5800000003</v>
      </c>
      <c r="GJ66" s="133">
        <v>1985772.0799999998</v>
      </c>
      <c r="GK66" s="133">
        <v>1654792.81</v>
      </c>
      <c r="GL66" s="133">
        <v>1838405.21</v>
      </c>
      <c r="GM66" s="133">
        <v>1363131.22</v>
      </c>
      <c r="GN66" s="133">
        <v>1714412.78</v>
      </c>
      <c r="GO66" s="133">
        <v>2020742.9399999997</v>
      </c>
      <c r="GP66" s="133">
        <v>1811351.03</v>
      </c>
      <c r="GQ66" s="133">
        <v>1558528.19</v>
      </c>
    </row>
    <row r="67" spans="1:199" s="132" customFormat="1" x14ac:dyDescent="0.3">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c r="GG67" s="133">
        <v>421907.73</v>
      </c>
      <c r="GH67" s="133">
        <v>210259.47</v>
      </c>
      <c r="GI67" s="133">
        <v>430981.49</v>
      </c>
      <c r="GJ67" s="133">
        <v>454882.75</v>
      </c>
      <c r="GK67" s="133">
        <v>369495.56</v>
      </c>
      <c r="GL67" s="133">
        <v>393807.98</v>
      </c>
      <c r="GM67" s="133">
        <v>384400.75</v>
      </c>
      <c r="GN67" s="133">
        <v>321799.27</v>
      </c>
      <c r="GO67" s="133">
        <v>399103.58</v>
      </c>
      <c r="GP67" s="133">
        <v>413458.34</v>
      </c>
      <c r="GQ67" s="133">
        <v>350957.25</v>
      </c>
    </row>
    <row r="68" spans="1:199" s="132" customFormat="1" collapsed="1" x14ac:dyDescent="0.3">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c r="GG68" s="133">
        <v>61949.800000000745</v>
      </c>
      <c r="GH68" s="133">
        <v>38734.599999999627</v>
      </c>
      <c r="GI68" s="133">
        <v>46425.199999999255</v>
      </c>
      <c r="GJ68" s="133">
        <v>72353.800000000745</v>
      </c>
      <c r="GK68" s="133">
        <v>52219.799999999814</v>
      </c>
      <c r="GL68" s="133">
        <v>67300.599999998696</v>
      </c>
      <c r="GM68" s="133">
        <v>54495.399999999441</v>
      </c>
      <c r="GN68" s="133">
        <v>76805.11999999918</v>
      </c>
      <c r="GO68" s="133">
        <v>63112</v>
      </c>
      <c r="GP68" s="133">
        <v>84071.599999999627</v>
      </c>
      <c r="GQ68" s="133">
        <v>56062.799999999814</v>
      </c>
    </row>
    <row r="69" spans="1:199" s="132" customFormat="1" x14ac:dyDescent="0.3">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c r="GG69" s="139">
        <v>5666578.4900000002</v>
      </c>
      <c r="GH69" s="139">
        <v>2522818.48</v>
      </c>
      <c r="GI69" s="139">
        <v>5202174.91</v>
      </c>
      <c r="GJ69" s="139">
        <v>5658781.8200000003</v>
      </c>
      <c r="GK69" s="139">
        <v>4922908.83</v>
      </c>
      <c r="GL69" s="139">
        <v>5304255.3899999997</v>
      </c>
      <c r="GM69" s="139">
        <v>4802269.8499999996</v>
      </c>
      <c r="GN69" s="139">
        <v>5072044.84</v>
      </c>
      <c r="GO69" s="139">
        <v>5826342.9100000001</v>
      </c>
      <c r="GP69" s="139">
        <v>5225247.2699999996</v>
      </c>
      <c r="GQ69" s="139">
        <v>4511889.22</v>
      </c>
    </row>
    <row r="70" spans="1:199" s="132" customFormat="1" x14ac:dyDescent="0.3">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c r="GN70" s="142"/>
      <c r="GO70" s="142"/>
      <c r="GP70" s="142"/>
      <c r="GQ70" s="142"/>
    </row>
    <row r="71" spans="1:199" s="132" customFormat="1" x14ac:dyDescent="0.3">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c r="GG71" s="133">
        <v>351354.27</v>
      </c>
      <c r="GH71" s="133">
        <v>277549.25</v>
      </c>
      <c r="GI71" s="133">
        <v>333729.37</v>
      </c>
      <c r="GJ71" s="133">
        <v>368589.14</v>
      </c>
      <c r="GK71" s="133">
        <v>312460.71999999997</v>
      </c>
      <c r="GL71" s="133">
        <v>358440.25</v>
      </c>
      <c r="GM71" s="133">
        <v>347742.78</v>
      </c>
      <c r="GN71" s="133">
        <v>356497.68</v>
      </c>
      <c r="GO71" s="133">
        <v>396948.53</v>
      </c>
      <c r="GP71" s="133">
        <v>354109.79</v>
      </c>
      <c r="GQ71" s="133">
        <v>298368.13</v>
      </c>
    </row>
    <row r="72" spans="1:199" s="132" customFormat="1" x14ac:dyDescent="0.3">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c r="GG72" s="133">
        <v>40144.589999999997</v>
      </c>
      <c r="GH72" s="133">
        <v>32173.86</v>
      </c>
      <c r="GI72" s="133">
        <v>42983.34</v>
      </c>
      <c r="GJ72" s="133">
        <v>44662.79</v>
      </c>
      <c r="GK72" s="133">
        <v>30856.52</v>
      </c>
      <c r="GL72" s="133">
        <v>38822.06</v>
      </c>
      <c r="GM72" s="133">
        <v>46224.26</v>
      </c>
      <c r="GN72" s="133">
        <v>38539.4</v>
      </c>
      <c r="GO72" s="133">
        <v>45283.360000000001</v>
      </c>
      <c r="GP72" s="133">
        <v>40090.519999999997</v>
      </c>
      <c r="GQ72" s="133">
        <v>33094.9</v>
      </c>
    </row>
    <row r="73" spans="1:199" s="132" customFormat="1" x14ac:dyDescent="0.3">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c r="GG73" s="133">
        <v>19077.919999999998</v>
      </c>
      <c r="GH73" s="133">
        <v>15193.93</v>
      </c>
      <c r="GI73" s="133">
        <v>18996.099999999999</v>
      </c>
      <c r="GJ73" s="133">
        <v>18155.59</v>
      </c>
      <c r="GK73" s="133">
        <v>17982.560000000001</v>
      </c>
      <c r="GL73" s="133">
        <v>20139.39</v>
      </c>
      <c r="GM73" s="133">
        <v>14531.44</v>
      </c>
      <c r="GN73" s="133">
        <v>21058</v>
      </c>
      <c r="GO73" s="133">
        <v>22549.4</v>
      </c>
      <c r="GP73" s="133">
        <v>22506.720000000001</v>
      </c>
      <c r="GQ73" s="133">
        <v>16873.060000000001</v>
      </c>
    </row>
    <row r="74" spans="1:199" s="132" customFormat="1" x14ac:dyDescent="0.3">
      <c r="A74" s="134"/>
      <c r="B74" s="135" t="s">
        <v>2136</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c r="GG74" s="133">
        <v>59438.83</v>
      </c>
      <c r="GH74" s="133">
        <v>26119.45</v>
      </c>
      <c r="GI74" s="133">
        <v>84309.82</v>
      </c>
      <c r="GJ74" s="133">
        <v>61048.69</v>
      </c>
      <c r="GK74" s="133">
        <v>41145.83</v>
      </c>
      <c r="GL74" s="133">
        <v>55526.73</v>
      </c>
      <c r="GM74" s="133">
        <v>37797.21</v>
      </c>
      <c r="GN74" s="133">
        <v>57422.95</v>
      </c>
      <c r="GO74" s="133">
        <v>44203.76</v>
      </c>
      <c r="GP74" s="133">
        <v>45534.74</v>
      </c>
      <c r="GQ74" s="133">
        <v>43455.59</v>
      </c>
    </row>
    <row r="75" spans="1:199" s="132" customFormat="1" x14ac:dyDescent="0.3">
      <c r="A75" s="134"/>
      <c r="B75" s="115" t="s">
        <v>1620</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c r="GG75" s="133">
        <v>405</v>
      </c>
      <c r="GH75" s="133">
        <v>202.5</v>
      </c>
      <c r="GI75" s="133">
        <v>260.5</v>
      </c>
      <c r="GJ75" s="133">
        <v>576</v>
      </c>
      <c r="GK75" s="133">
        <v>198</v>
      </c>
      <c r="GL75" s="133">
        <v>625.5</v>
      </c>
      <c r="GM75" s="133">
        <v>544.5</v>
      </c>
      <c r="GN75" s="133">
        <v>670.5</v>
      </c>
      <c r="GO75" s="133">
        <v>328.5</v>
      </c>
      <c r="GP75" s="133">
        <v>589.5</v>
      </c>
      <c r="GQ75" s="133">
        <v>499.5</v>
      </c>
    </row>
    <row r="76" spans="1:199" s="132" customFormat="1" x14ac:dyDescent="0.3">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c r="GG76" s="133">
        <v>242882.55</v>
      </c>
      <c r="GH76" s="133">
        <v>135334.43</v>
      </c>
      <c r="GI76" s="133">
        <v>172979.27</v>
      </c>
      <c r="GJ76" s="133">
        <v>199970.86</v>
      </c>
      <c r="GK76" s="133">
        <v>192047.87</v>
      </c>
      <c r="GL76" s="133">
        <v>189103.09</v>
      </c>
      <c r="GM76" s="133">
        <v>139302.84</v>
      </c>
      <c r="GN76" s="133">
        <v>210926.52</v>
      </c>
      <c r="GO76" s="133">
        <v>186216.51</v>
      </c>
      <c r="GP76" s="133">
        <v>177167</v>
      </c>
      <c r="GQ76" s="133">
        <v>184198.95</v>
      </c>
    </row>
    <row r="77" spans="1:199" s="132" customFormat="1" x14ac:dyDescent="0.3">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c r="GG77" s="133">
        <v>11423.01</v>
      </c>
      <c r="GH77" s="133">
        <v>11464.04</v>
      </c>
      <c r="GI77" s="133">
        <v>21045.22</v>
      </c>
      <c r="GJ77" s="133">
        <v>13971.23</v>
      </c>
      <c r="GK77" s="133">
        <v>7996.84</v>
      </c>
      <c r="GL77" s="133">
        <v>13427.35</v>
      </c>
      <c r="GM77" s="133">
        <v>12831.54</v>
      </c>
      <c r="GN77" s="133">
        <v>10038.530000000001</v>
      </c>
      <c r="GO77" s="133">
        <v>8913.91</v>
      </c>
      <c r="GP77" s="133">
        <v>10213.75</v>
      </c>
      <c r="GQ77" s="133">
        <v>5488.6</v>
      </c>
    </row>
    <row r="78" spans="1:199" s="132" customFormat="1" x14ac:dyDescent="0.3">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c r="GG78" s="133">
        <v>48717.71</v>
      </c>
      <c r="GH78" s="133">
        <v>34265.660000000003</v>
      </c>
      <c r="GI78" s="133">
        <v>54182.229999999996</v>
      </c>
      <c r="GJ78" s="133">
        <v>53059.14</v>
      </c>
      <c r="GK78" s="133">
        <v>47025.990000000005</v>
      </c>
      <c r="GL78" s="133">
        <v>45820.79</v>
      </c>
      <c r="GM78" s="133">
        <v>39536.89</v>
      </c>
      <c r="GN78" s="133">
        <v>59640.57</v>
      </c>
      <c r="GO78" s="133">
        <v>50683.359999999993</v>
      </c>
      <c r="GP78" s="133">
        <v>50886.840000000004</v>
      </c>
      <c r="GQ78" s="133">
        <v>39175.03</v>
      </c>
    </row>
    <row r="79" spans="1:199" s="132" customFormat="1" x14ac:dyDescent="0.3">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c r="GG79" s="133">
        <v>6802.61</v>
      </c>
      <c r="GH79" s="133">
        <v>4502.93</v>
      </c>
      <c r="GI79" s="133">
        <v>9205.36</v>
      </c>
      <c r="GJ79" s="133">
        <v>13039.45</v>
      </c>
      <c r="GK79" s="133">
        <v>14924.14</v>
      </c>
      <c r="GL79" s="133">
        <v>7238.51</v>
      </c>
      <c r="GM79" s="133">
        <v>1412.76</v>
      </c>
      <c r="GN79" s="133">
        <v>498.53</v>
      </c>
      <c r="GO79" s="133">
        <v>922.6</v>
      </c>
      <c r="GP79" s="133">
        <v>2940.16</v>
      </c>
      <c r="GQ79" s="133">
        <v>4759.34</v>
      </c>
    </row>
    <row r="80" spans="1:199" s="132" customFormat="1" x14ac:dyDescent="0.3">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c r="GG80" s="133">
        <v>781.12</v>
      </c>
      <c r="GH80" s="133">
        <v>456.56</v>
      </c>
      <c r="GI80" s="133">
        <v>669.84</v>
      </c>
      <c r="GJ80" s="133">
        <v>565.66</v>
      </c>
      <c r="GK80" s="133">
        <v>1339.8</v>
      </c>
      <c r="GL80" s="133">
        <v>807.18</v>
      </c>
      <c r="GM80" s="133">
        <v>1276.9100000000001</v>
      </c>
      <c r="GN80" s="133">
        <v>1280.8800000000001</v>
      </c>
      <c r="GO80" s="133">
        <v>1688.69</v>
      </c>
      <c r="GP80" s="133">
        <v>1004.98</v>
      </c>
      <c r="GQ80" s="133">
        <v>1174.8599999999999</v>
      </c>
    </row>
    <row r="81" spans="1:199" s="132" customFormat="1" x14ac:dyDescent="0.3">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c r="GG81" s="133">
        <v>2394.92</v>
      </c>
      <c r="GH81" s="133">
        <v>1569.8</v>
      </c>
      <c r="GI81" s="133">
        <v>315.83999999999997</v>
      </c>
      <c r="GJ81" s="133">
        <v>1530.78</v>
      </c>
      <c r="GK81" s="133">
        <v>464</v>
      </c>
      <c r="GL81" s="133">
        <v>1024.8800000000001</v>
      </c>
      <c r="GM81" s="133">
        <v>915.62</v>
      </c>
      <c r="GN81" s="133">
        <v>2270</v>
      </c>
      <c r="GO81" s="133">
        <v>1240</v>
      </c>
      <c r="GP81" s="133">
        <v>1443.8</v>
      </c>
      <c r="GQ81" s="133">
        <v>1696.16</v>
      </c>
    </row>
    <row r="82" spans="1:199" s="132" customFormat="1" x14ac:dyDescent="0.3">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c r="GG82" s="133">
        <v>79828.92</v>
      </c>
      <c r="GH82" s="133">
        <v>49392.159999999996</v>
      </c>
      <c r="GI82" s="133">
        <v>71455.08</v>
      </c>
      <c r="GJ82" s="133">
        <v>85150.17</v>
      </c>
      <c r="GK82" s="133">
        <v>74987.06</v>
      </c>
      <c r="GL82" s="133">
        <v>80636.009999999995</v>
      </c>
      <c r="GM82" s="133">
        <v>72738.570000000007</v>
      </c>
      <c r="GN82" s="133">
        <v>86235.91</v>
      </c>
      <c r="GO82" s="133">
        <v>89972.38</v>
      </c>
      <c r="GP82" s="133">
        <v>77371.5</v>
      </c>
      <c r="GQ82" s="133">
        <v>64996.959999999999</v>
      </c>
    </row>
    <row r="83" spans="1:199" s="132" customFormat="1" x14ac:dyDescent="0.3">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c r="GG83" s="133">
        <v>92015.7</v>
      </c>
      <c r="GH83" s="133">
        <v>44007.67</v>
      </c>
      <c r="GI83" s="133">
        <v>79008.11</v>
      </c>
      <c r="GJ83" s="133">
        <v>96411.27</v>
      </c>
      <c r="GK83" s="133">
        <v>82216.56</v>
      </c>
      <c r="GL83" s="133">
        <v>97333.37</v>
      </c>
      <c r="GM83" s="133">
        <v>58794.69</v>
      </c>
      <c r="GN83" s="133">
        <v>75121.81</v>
      </c>
      <c r="GO83" s="133">
        <v>99547.53</v>
      </c>
      <c r="GP83" s="133">
        <v>84651.21</v>
      </c>
      <c r="GQ83" s="133">
        <v>66592</v>
      </c>
    </row>
    <row r="84" spans="1:199" s="132" customFormat="1" x14ac:dyDescent="0.3">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c r="GG84" s="133">
        <v>6869.25</v>
      </c>
      <c r="GH84" s="133">
        <v>3205.25</v>
      </c>
      <c r="GI84" s="133">
        <v>5714.7</v>
      </c>
      <c r="GJ84" s="133">
        <v>6778.95</v>
      </c>
      <c r="GK84" s="133">
        <v>6372.6</v>
      </c>
      <c r="GL84" s="133">
        <v>8552.7000000000007</v>
      </c>
      <c r="GM84" s="133">
        <v>5521.2</v>
      </c>
      <c r="GN84" s="133">
        <v>7030.5</v>
      </c>
      <c r="GO84" s="133">
        <v>6297.35</v>
      </c>
      <c r="GP84" s="133">
        <v>4874.05</v>
      </c>
      <c r="GQ84" s="133">
        <v>5609.35</v>
      </c>
    </row>
    <row r="85" spans="1:199" s="132" customFormat="1" x14ac:dyDescent="0.3">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c r="GG85" s="133">
        <v>1939.2</v>
      </c>
      <c r="GH85" s="133">
        <v>1330.8</v>
      </c>
      <c r="GI85" s="133">
        <v>1585.4</v>
      </c>
      <c r="GJ85" s="133">
        <v>3398</v>
      </c>
      <c r="GK85" s="133">
        <v>1792.4</v>
      </c>
      <c r="GL85" s="133">
        <v>3212</v>
      </c>
      <c r="GM85" s="133">
        <v>2721.6</v>
      </c>
      <c r="GN85" s="133">
        <v>2332.8000000000002</v>
      </c>
      <c r="GO85" s="133">
        <v>3335</v>
      </c>
      <c r="GP85" s="133">
        <v>3790.8</v>
      </c>
      <c r="GQ85" s="133">
        <v>1770.8</v>
      </c>
    </row>
    <row r="86" spans="1:199" s="137" customFormat="1" x14ac:dyDescent="0.3">
      <c r="A86" s="134"/>
      <c r="B86" s="135" t="s">
        <v>1870</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c r="GG86" s="136">
        <v>0</v>
      </c>
      <c r="GH86" s="136">
        <v>0</v>
      </c>
      <c r="GI86" s="136">
        <v>0</v>
      </c>
      <c r="GJ86" s="136">
        <v>0</v>
      </c>
      <c r="GK86" s="136">
        <v>0</v>
      </c>
      <c r="GL86" s="136">
        <v>0</v>
      </c>
      <c r="GM86" s="136">
        <v>0</v>
      </c>
      <c r="GN86" s="136">
        <v>0</v>
      </c>
      <c r="GO86" s="136">
        <v>0</v>
      </c>
      <c r="GP86" s="136">
        <v>0</v>
      </c>
      <c r="GQ86" s="136">
        <v>0</v>
      </c>
    </row>
    <row r="87" spans="1:199" s="132" customFormat="1" collapsed="1" x14ac:dyDescent="0.25">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c r="GG87" s="136">
        <v>95760.950000000186</v>
      </c>
      <c r="GH87" s="136">
        <v>85595.319999999716</v>
      </c>
      <c r="GI87" s="136">
        <v>101955.17000000027</v>
      </c>
      <c r="GJ87" s="136">
        <v>105732.52999999991</v>
      </c>
      <c r="GK87" s="136">
        <v>84436.249999999884</v>
      </c>
      <c r="GL87" s="136">
        <v>105086.71999999997</v>
      </c>
      <c r="GM87" s="136">
        <v>103005.38</v>
      </c>
      <c r="GN87" s="136">
        <v>122940.49999999988</v>
      </c>
      <c r="GO87" s="136">
        <v>131059.66000000003</v>
      </c>
      <c r="GP87" s="136">
        <v>107518.83999999985</v>
      </c>
      <c r="GQ87" s="136">
        <v>97916.709999999846</v>
      </c>
    </row>
    <row r="88" spans="1:199" s="132" customFormat="1" x14ac:dyDescent="0.3">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c r="GG88" s="133">
        <v>-21448</v>
      </c>
      <c r="GH88" s="133">
        <v>-25000</v>
      </c>
      <c r="GI88" s="133">
        <v>-20300</v>
      </c>
      <c r="GJ88" s="133">
        <v>-25786</v>
      </c>
      <c r="GK88" s="133">
        <v>-16222</v>
      </c>
      <c r="GL88" s="133">
        <v>-12854</v>
      </c>
      <c r="GM88" s="133">
        <v>-38194</v>
      </c>
      <c r="GN88" s="133">
        <v>-29176</v>
      </c>
      <c r="GO88" s="133">
        <v>-27999</v>
      </c>
      <c r="GP88" s="133">
        <v>-29621</v>
      </c>
      <c r="GQ88" s="133">
        <v>-20576</v>
      </c>
    </row>
    <row r="89" spans="1:199" s="132" customFormat="1" x14ac:dyDescent="0.3">
      <c r="A89" s="134"/>
      <c r="B89" s="135" t="s">
        <v>1621</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c r="GG89" s="133">
        <v>-648</v>
      </c>
      <c r="GH89" s="133">
        <v>-480</v>
      </c>
      <c r="GI89" s="133">
        <v>-600</v>
      </c>
      <c r="GJ89" s="133">
        <v>-576</v>
      </c>
      <c r="GK89" s="133">
        <v>-480</v>
      </c>
      <c r="GL89" s="133">
        <v>-1224</v>
      </c>
      <c r="GM89" s="133">
        <v>-384</v>
      </c>
      <c r="GN89" s="133">
        <v>-768</v>
      </c>
      <c r="GO89" s="133">
        <v>-624</v>
      </c>
      <c r="GP89" s="133">
        <v>-768</v>
      </c>
      <c r="GQ89" s="133">
        <v>-448</v>
      </c>
    </row>
    <row r="90" spans="1:199" s="132" customFormat="1" x14ac:dyDescent="0.3">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c r="GG90" s="139">
        <v>1037740.55</v>
      </c>
      <c r="GH90" s="139">
        <v>696883.61</v>
      </c>
      <c r="GI90" s="139">
        <v>977495.35</v>
      </c>
      <c r="GJ90" s="139">
        <v>1046278.25</v>
      </c>
      <c r="GK90" s="139">
        <v>899545.14</v>
      </c>
      <c r="GL90" s="139">
        <v>1011718.53</v>
      </c>
      <c r="GM90" s="139">
        <v>846320.19</v>
      </c>
      <c r="GN90" s="139">
        <v>1022561.08</v>
      </c>
      <c r="GO90" s="139">
        <v>1060567.54</v>
      </c>
      <c r="GP90" s="139">
        <v>954305.2</v>
      </c>
      <c r="GQ90" s="139">
        <v>844645.94</v>
      </c>
    </row>
    <row r="91" spans="1:199" s="132" customFormat="1" x14ac:dyDescent="0.3">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c r="GN91" s="147"/>
      <c r="GO91" s="147"/>
      <c r="GP91" s="147"/>
      <c r="GQ91" s="147"/>
    </row>
    <row r="92" spans="1:199" s="132" customFormat="1" ht="15.6" x14ac:dyDescent="0.3">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c r="GO92" s="148"/>
      <c r="GP92" s="148"/>
      <c r="GQ92" s="148"/>
    </row>
    <row r="93" spans="1:199" s="132" customFormat="1" x14ac:dyDescent="0.3">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c r="GG93" s="133">
        <v>10306227.810000001</v>
      </c>
      <c r="GH93" s="133">
        <v>7940805.0700000003</v>
      </c>
      <c r="GI93" s="133">
        <v>11025967.220000001</v>
      </c>
      <c r="GJ93" s="133">
        <v>11024886.710000001</v>
      </c>
      <c r="GK93" s="133">
        <v>9643694.1300000008</v>
      </c>
      <c r="GL93" s="133">
        <v>11123455.51</v>
      </c>
      <c r="GM93" s="133">
        <v>10497390.189999999</v>
      </c>
      <c r="GN93" s="133">
        <v>10050061.810000001</v>
      </c>
      <c r="GO93" s="133">
        <v>11424439.439999999</v>
      </c>
      <c r="GP93" s="133">
        <v>10092478.369999999</v>
      </c>
      <c r="GQ93" s="133">
        <v>9009481.1699999999</v>
      </c>
    </row>
    <row r="94" spans="1:199" s="132" customFormat="1" x14ac:dyDescent="0.3">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c r="GG94" s="133">
        <v>2838232.29</v>
      </c>
      <c r="GH94" s="133">
        <v>2314027.25</v>
      </c>
      <c r="GI94" s="133">
        <v>2860304.33</v>
      </c>
      <c r="GJ94" s="133">
        <v>2879831.6</v>
      </c>
      <c r="GK94" s="133">
        <v>2330101.4700000002</v>
      </c>
      <c r="GL94" s="133">
        <v>2749336.42</v>
      </c>
      <c r="GM94" s="133">
        <v>2889167.8</v>
      </c>
      <c r="GN94" s="133">
        <v>2478946.5499999998</v>
      </c>
      <c r="GO94" s="133">
        <v>2713258.8</v>
      </c>
      <c r="GP94" s="133">
        <v>2589027.0099999998</v>
      </c>
      <c r="GQ94" s="133">
        <v>2218713.5099999998</v>
      </c>
    </row>
    <row r="95" spans="1:199" s="132" customFormat="1" x14ac:dyDescent="0.3">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c r="GG95" s="133">
        <v>2332260.85</v>
      </c>
      <c r="GH95" s="133">
        <v>1648804.6</v>
      </c>
      <c r="GI95" s="133">
        <v>2534365.19</v>
      </c>
      <c r="GJ95" s="133">
        <v>2548976.81</v>
      </c>
      <c r="GK95" s="133">
        <v>2273910.2799999998</v>
      </c>
      <c r="GL95" s="133">
        <v>2430606.9900000002</v>
      </c>
      <c r="GM95" s="133">
        <v>2321100.34</v>
      </c>
      <c r="GN95" s="133">
        <v>2330542.12</v>
      </c>
      <c r="GO95" s="133">
        <v>2672347.85</v>
      </c>
      <c r="GP95" s="133">
        <v>2389276.89</v>
      </c>
      <c r="GQ95" s="133">
        <v>2103563.1800000002</v>
      </c>
    </row>
    <row r="96" spans="1:199" s="132" customFormat="1" x14ac:dyDescent="0.3">
      <c r="A96" s="134"/>
      <c r="B96" s="135" t="s">
        <v>2136</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c r="GG96" s="133">
        <v>6067296.8700000001</v>
      </c>
      <c r="GH96" s="133">
        <v>3876894.57</v>
      </c>
      <c r="GI96" s="133">
        <v>4877241.79</v>
      </c>
      <c r="GJ96" s="133">
        <v>6103006.1100000003</v>
      </c>
      <c r="GK96" s="133">
        <v>5340413.1900000004</v>
      </c>
      <c r="GL96" s="133">
        <v>6418359.6399999997</v>
      </c>
      <c r="GM96" s="133">
        <v>3800759.39</v>
      </c>
      <c r="GN96" s="133">
        <v>6740164.04</v>
      </c>
      <c r="GO96" s="133">
        <v>6106356.4699999997</v>
      </c>
      <c r="GP96" s="133">
        <v>5536017.7000000002</v>
      </c>
      <c r="GQ96" s="133">
        <v>4356865.8</v>
      </c>
    </row>
    <row r="97" spans="1:199" s="132" customFormat="1" x14ac:dyDescent="0.3">
      <c r="A97" s="134"/>
      <c r="B97" s="115" t="s">
        <v>1620</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c r="GG97" s="133">
        <v>27528.5</v>
      </c>
      <c r="GH97" s="133">
        <v>16233.2</v>
      </c>
      <c r="GI97" s="133">
        <v>31429.599999999999</v>
      </c>
      <c r="GJ97" s="133">
        <v>34046.1</v>
      </c>
      <c r="GK97" s="133">
        <v>30071.4</v>
      </c>
      <c r="GL97" s="133">
        <v>30344.28</v>
      </c>
      <c r="GM97" s="133">
        <v>32980.199999999997</v>
      </c>
      <c r="GN97" s="133">
        <v>31790.6</v>
      </c>
      <c r="GO97" s="133">
        <v>36253.699999999997</v>
      </c>
      <c r="GP97" s="133">
        <v>30233.5</v>
      </c>
      <c r="GQ97" s="133">
        <v>26415</v>
      </c>
    </row>
    <row r="98" spans="1:199" s="132" customFormat="1" x14ac:dyDescent="0.3">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c r="GG98" s="133">
        <v>7799526.54</v>
      </c>
      <c r="GH98" s="133">
        <v>5903066.29</v>
      </c>
      <c r="GI98" s="133">
        <v>7958817.7000000002</v>
      </c>
      <c r="GJ98" s="133">
        <v>8322292.1299999999</v>
      </c>
      <c r="GK98" s="133">
        <v>7348346.1299999999</v>
      </c>
      <c r="GL98" s="133">
        <v>8035604.4900000002</v>
      </c>
      <c r="GM98" s="133">
        <v>7342531.3099999996</v>
      </c>
      <c r="GN98" s="133">
        <v>7370359.0499999998</v>
      </c>
      <c r="GO98" s="133">
        <v>8568002.6699999999</v>
      </c>
      <c r="GP98" s="133">
        <v>7915958.7300000004</v>
      </c>
      <c r="GQ98" s="133">
        <v>6453265.5099999998</v>
      </c>
    </row>
    <row r="99" spans="1:199" s="132" customFormat="1" x14ac:dyDescent="0.3">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c r="GG99" s="133">
        <v>114033.07</v>
      </c>
      <c r="GH99" s="133">
        <v>97592.42</v>
      </c>
      <c r="GI99" s="133">
        <v>128095.59</v>
      </c>
      <c r="GJ99" s="133">
        <v>125952.15999999999</v>
      </c>
      <c r="GK99" s="133">
        <v>107852.54</v>
      </c>
      <c r="GL99" s="133">
        <v>98362.07</v>
      </c>
      <c r="GM99" s="133">
        <v>61881.920000000006</v>
      </c>
      <c r="GN99" s="133">
        <v>128154.87999999999</v>
      </c>
      <c r="GO99" s="133">
        <v>105806.2</v>
      </c>
      <c r="GP99" s="133">
        <v>98133.079999999987</v>
      </c>
      <c r="GQ99" s="133">
        <v>72306.939999999988</v>
      </c>
    </row>
    <row r="100" spans="1:199" s="132" customFormat="1" x14ac:dyDescent="0.3">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c r="GG100" s="133">
        <v>3327665.87</v>
      </c>
      <c r="GH100" s="133">
        <v>2486316.25</v>
      </c>
      <c r="GI100" s="133">
        <v>3330404.09</v>
      </c>
      <c r="GJ100" s="133">
        <v>3595779.02</v>
      </c>
      <c r="GK100" s="133">
        <v>2968965.1</v>
      </c>
      <c r="GL100" s="133">
        <v>3284419.08</v>
      </c>
      <c r="GM100" s="133">
        <v>3132328.79</v>
      </c>
      <c r="GN100" s="133">
        <v>3285015.2800000003</v>
      </c>
      <c r="GO100" s="133">
        <v>3559741.67</v>
      </c>
      <c r="GP100" s="133">
        <v>3200657.9899999998</v>
      </c>
      <c r="GQ100" s="133">
        <v>2696226.48</v>
      </c>
    </row>
    <row r="101" spans="1:199" s="132" customFormat="1" x14ac:dyDescent="0.3">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c r="GG101" s="133">
        <v>46103.66</v>
      </c>
      <c r="GH101" s="133">
        <v>44151.28</v>
      </c>
      <c r="GI101" s="133">
        <v>88160.58</v>
      </c>
      <c r="GJ101" s="133">
        <v>109016.41</v>
      </c>
      <c r="GK101" s="133">
        <v>74689.14</v>
      </c>
      <c r="GL101" s="133">
        <v>21678.34</v>
      </c>
      <c r="GM101" s="133">
        <v>5289.96</v>
      </c>
      <c r="GN101" s="133">
        <v>11179.47</v>
      </c>
      <c r="GO101" s="133">
        <v>43201.2</v>
      </c>
      <c r="GP101" s="133">
        <v>52154.13</v>
      </c>
      <c r="GQ101" s="133">
        <v>45836.26</v>
      </c>
    </row>
    <row r="102" spans="1:199" s="132" customFormat="1" x14ac:dyDescent="0.3">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c r="GG102" s="133">
        <v>739418.1</v>
      </c>
      <c r="GH102" s="133">
        <v>552350.57999999996</v>
      </c>
      <c r="GI102" s="133">
        <v>680332.14</v>
      </c>
      <c r="GJ102" s="133">
        <v>643364.67000000004</v>
      </c>
      <c r="GK102" s="133">
        <v>504438.58</v>
      </c>
      <c r="GL102" s="133">
        <v>512766.27</v>
      </c>
      <c r="GM102" s="133">
        <v>668819.93999999994</v>
      </c>
      <c r="GN102" s="133">
        <v>820785.69</v>
      </c>
      <c r="GO102" s="133">
        <v>867936.49</v>
      </c>
      <c r="GP102" s="133">
        <v>817753.53</v>
      </c>
      <c r="GQ102" s="133">
        <v>677795.21</v>
      </c>
    </row>
    <row r="103" spans="1:199" s="132" customFormat="1" x14ac:dyDescent="0.3">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c r="GG103" s="133">
        <v>1563675.4</v>
      </c>
      <c r="GH103" s="133">
        <v>1272955.06</v>
      </c>
      <c r="GI103" s="133">
        <v>1506371.44</v>
      </c>
      <c r="GJ103" s="133">
        <v>1462092.68</v>
      </c>
      <c r="GK103" s="133">
        <v>1020399.61</v>
      </c>
      <c r="GL103" s="133">
        <v>1167689.27</v>
      </c>
      <c r="GM103" s="133">
        <v>1781930.21</v>
      </c>
      <c r="GN103" s="133">
        <v>2272836.2799999998</v>
      </c>
      <c r="GO103" s="133">
        <v>2164403.66</v>
      </c>
      <c r="GP103" s="133">
        <v>1887963.55</v>
      </c>
      <c r="GQ103" s="133">
        <v>1526569.33</v>
      </c>
    </row>
    <row r="104" spans="1:199" s="132" customFormat="1" x14ac:dyDescent="0.3">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c r="GG104" s="133">
        <v>4500</v>
      </c>
      <c r="GH104" s="133">
        <v>1000</v>
      </c>
      <c r="GI104" s="133">
        <v>3500</v>
      </c>
      <c r="GJ104" s="133">
        <v>6000</v>
      </c>
      <c r="GK104" s="133">
        <v>4000</v>
      </c>
      <c r="GL104" s="133">
        <v>2500</v>
      </c>
      <c r="GM104" s="133">
        <v>5500</v>
      </c>
      <c r="GN104" s="133">
        <v>5500</v>
      </c>
      <c r="GO104" s="133">
        <v>5000</v>
      </c>
      <c r="GP104" s="133">
        <v>4500</v>
      </c>
      <c r="GQ104" s="133">
        <v>4000</v>
      </c>
    </row>
    <row r="105" spans="1:199" s="132" customFormat="1" x14ac:dyDescent="0.3">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c r="GG105" s="133">
        <v>78691.92</v>
      </c>
      <c r="GH105" s="133">
        <v>53429.05</v>
      </c>
      <c r="GI105" s="133">
        <v>69272.33</v>
      </c>
      <c r="GJ105" s="133">
        <v>72923.11</v>
      </c>
      <c r="GK105" s="133">
        <v>71459.8</v>
      </c>
      <c r="GL105" s="133">
        <v>78241.31</v>
      </c>
      <c r="GM105" s="133">
        <v>72109.03</v>
      </c>
      <c r="GN105" s="133">
        <v>73275.100000000006</v>
      </c>
      <c r="GO105" s="133">
        <v>84650.52</v>
      </c>
      <c r="GP105" s="133">
        <v>69774.539999999994</v>
      </c>
      <c r="GQ105" s="133">
        <v>69703.210000000006</v>
      </c>
    </row>
    <row r="106" spans="1:199" s="132" customFormat="1" x14ac:dyDescent="0.3">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c r="GG106" s="133">
        <v>48321.09</v>
      </c>
      <c r="GH106" s="133">
        <v>28611.34</v>
      </c>
      <c r="GI106" s="133">
        <v>42492.66</v>
      </c>
      <c r="GJ106" s="133">
        <v>46539.88</v>
      </c>
      <c r="GK106" s="133">
        <v>37892.480000000003</v>
      </c>
      <c r="GL106" s="133">
        <v>41695.18</v>
      </c>
      <c r="GM106" s="133">
        <v>47189.49</v>
      </c>
      <c r="GN106" s="133">
        <v>45600.61</v>
      </c>
      <c r="GO106" s="133">
        <v>54929.96</v>
      </c>
      <c r="GP106" s="133">
        <v>42901.96</v>
      </c>
      <c r="GQ106" s="133">
        <v>37738.82</v>
      </c>
    </row>
    <row r="107" spans="1:199" s="132" customFormat="1" x14ac:dyDescent="0.3">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c r="GG107" s="133">
        <v>2182772.11</v>
      </c>
      <c r="GH107" s="133">
        <v>1104315.94</v>
      </c>
      <c r="GI107" s="133">
        <v>2101252.44</v>
      </c>
      <c r="GJ107" s="133">
        <v>2178832.73</v>
      </c>
      <c r="GK107" s="133">
        <v>1983448.46</v>
      </c>
      <c r="GL107" s="133">
        <v>2110986.48</v>
      </c>
      <c r="GM107" s="133">
        <v>2095715.01</v>
      </c>
      <c r="GN107" s="133">
        <v>2077102.31</v>
      </c>
      <c r="GO107" s="133">
        <v>2338843.9500000002</v>
      </c>
      <c r="GP107" s="133">
        <v>2032636.09</v>
      </c>
      <c r="GQ107" s="133">
        <v>1770196.9</v>
      </c>
    </row>
    <row r="108" spans="1:199" s="132" customFormat="1" x14ac:dyDescent="0.3">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c r="GG108" s="133">
        <v>2130827.12</v>
      </c>
      <c r="GH108" s="133">
        <v>743360.24</v>
      </c>
      <c r="GI108" s="133">
        <v>1763532.5900000003</v>
      </c>
      <c r="GJ108" s="133">
        <v>2085163.4500000002</v>
      </c>
      <c r="GK108" s="133">
        <v>1739440.27</v>
      </c>
      <c r="GL108" s="133">
        <v>1938047.0499999998</v>
      </c>
      <c r="GM108" s="133">
        <v>1424234.26</v>
      </c>
      <c r="GN108" s="133">
        <v>1792362.79</v>
      </c>
      <c r="GO108" s="133">
        <v>2123706.54</v>
      </c>
      <c r="GP108" s="133">
        <v>1899008.84</v>
      </c>
      <c r="GQ108" s="133">
        <v>1627532.44</v>
      </c>
    </row>
    <row r="109" spans="1:199" s="132" customFormat="1" x14ac:dyDescent="0.3">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c r="GG109" s="133">
        <v>428970.48</v>
      </c>
      <c r="GH109" s="133">
        <v>213464.72</v>
      </c>
      <c r="GI109" s="133">
        <v>436696.19</v>
      </c>
      <c r="GJ109" s="133">
        <v>461661.7</v>
      </c>
      <c r="GK109" s="133">
        <v>375868.15999999997</v>
      </c>
      <c r="GL109" s="133">
        <v>402360.68</v>
      </c>
      <c r="GM109" s="133">
        <v>389921.95</v>
      </c>
      <c r="GN109" s="133">
        <v>328829.77</v>
      </c>
      <c r="GO109" s="133">
        <v>405400.93</v>
      </c>
      <c r="GP109" s="133">
        <v>418332.39</v>
      </c>
      <c r="GQ109" s="133">
        <v>356566.6</v>
      </c>
    </row>
    <row r="110" spans="1:199" s="132" customFormat="1" x14ac:dyDescent="0.3">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c r="GG110" s="133">
        <v>64033</v>
      </c>
      <c r="GH110" s="133">
        <v>40065.4</v>
      </c>
      <c r="GI110" s="133">
        <v>48010.6</v>
      </c>
      <c r="GJ110" s="133">
        <v>75799.8</v>
      </c>
      <c r="GK110" s="133">
        <v>54084.2</v>
      </c>
      <c r="GL110" s="133">
        <v>70608.600000000006</v>
      </c>
      <c r="GM110" s="133">
        <v>57265</v>
      </c>
      <c r="GN110" s="133">
        <v>79161.919999999998</v>
      </c>
      <c r="GO110" s="133">
        <v>66543</v>
      </c>
      <c r="GP110" s="133">
        <v>87926.399999999994</v>
      </c>
      <c r="GQ110" s="133">
        <v>57961.599999999999</v>
      </c>
    </row>
    <row r="111" spans="1:199" s="137" customFormat="1" x14ac:dyDescent="0.3">
      <c r="A111" s="134"/>
      <c r="B111" s="135" t="s">
        <v>1870</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c r="GG111" s="136">
        <v>0</v>
      </c>
      <c r="GH111" s="136">
        <v>0</v>
      </c>
      <c r="GI111" s="136">
        <v>0</v>
      </c>
      <c r="GJ111" s="136">
        <v>0</v>
      </c>
      <c r="GK111" s="136">
        <v>0</v>
      </c>
      <c r="GL111" s="136">
        <v>0</v>
      </c>
      <c r="GM111" s="136">
        <v>0</v>
      </c>
      <c r="GN111" s="136">
        <v>0</v>
      </c>
      <c r="GO111" s="136">
        <v>0</v>
      </c>
      <c r="GP111" s="136">
        <v>0</v>
      </c>
      <c r="GQ111" s="136">
        <v>0</v>
      </c>
    </row>
    <row r="112" spans="1:199" s="132" customFormat="1" collapsed="1" x14ac:dyDescent="0.25">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c r="GG112" s="136">
        <v>419631.21000000089</v>
      </c>
      <c r="GH112" s="136">
        <v>348106.81000000238</v>
      </c>
      <c r="GI112" s="136">
        <v>429909.57999999821</v>
      </c>
      <c r="GJ112" s="136">
        <v>444211.98000000417</v>
      </c>
      <c r="GK112" s="136">
        <v>369418.54999999702</v>
      </c>
      <c r="GL112" s="136">
        <v>464632.17000000179</v>
      </c>
      <c r="GM112" s="136">
        <v>444047.40999999642</v>
      </c>
      <c r="GN112" s="136">
        <v>456611.80999998748</v>
      </c>
      <c r="GO112" s="136">
        <v>521871.49999999255</v>
      </c>
      <c r="GP112" s="136">
        <v>463478.5700000003</v>
      </c>
      <c r="GQ112" s="136">
        <v>428654.15999998897</v>
      </c>
    </row>
    <row r="113" spans="1:199" s="132" customFormat="1" x14ac:dyDescent="0.3">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c r="GG113" s="133">
        <v>-921122</v>
      </c>
      <c r="GH113" s="133">
        <v>-864112</v>
      </c>
      <c r="GI113" s="133">
        <v>-900652</v>
      </c>
      <c r="GJ113" s="133">
        <v>-951002</v>
      </c>
      <c r="GK113" s="133">
        <v>-691914</v>
      </c>
      <c r="GL113" s="133">
        <v>-633658</v>
      </c>
      <c r="GM113" s="133">
        <v>-1322028</v>
      </c>
      <c r="GN113" s="133">
        <v>-1088120</v>
      </c>
      <c r="GO113" s="133">
        <v>-1156995</v>
      </c>
      <c r="GP113" s="133">
        <v>-1128380</v>
      </c>
      <c r="GQ113" s="133">
        <v>-836565</v>
      </c>
    </row>
    <row r="114" spans="1:199" s="132" customFormat="1" ht="14.4" thickBot="1" x14ac:dyDescent="0.35">
      <c r="A114" s="134"/>
      <c r="B114" s="135" t="s">
        <v>1621</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c r="GG114" s="133">
        <v>-41064</v>
      </c>
      <c r="GH114" s="133">
        <v>-28416</v>
      </c>
      <c r="GI114" s="133">
        <v>-46704</v>
      </c>
      <c r="GJ114" s="133">
        <v>-50568</v>
      </c>
      <c r="GK114" s="133">
        <v>-44928</v>
      </c>
      <c r="GL114" s="133">
        <v>-51144</v>
      </c>
      <c r="GM114" s="133">
        <v>-48528</v>
      </c>
      <c r="GN114" s="133">
        <v>-49392</v>
      </c>
      <c r="GO114" s="133">
        <v>-58416</v>
      </c>
      <c r="GP114" s="133">
        <v>-59864</v>
      </c>
      <c r="GQ114" s="133">
        <v>-55424</v>
      </c>
    </row>
    <row r="115" spans="1:199" s="132" customFormat="1" ht="14.4" thickBot="1" x14ac:dyDescent="0.35">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c r="GG115" s="119">
        <v>39557529.890000001</v>
      </c>
      <c r="GH115" s="119">
        <v>27793022.07</v>
      </c>
      <c r="GI115" s="119">
        <v>38968800.059999995</v>
      </c>
      <c r="GJ115" s="119">
        <v>41218807.050000004</v>
      </c>
      <c r="GK115" s="119">
        <v>35541651.489999995</v>
      </c>
      <c r="GL115" s="119">
        <v>40296891.830000006</v>
      </c>
      <c r="GM115" s="119">
        <v>35699606.199999996</v>
      </c>
      <c r="GN115" s="119">
        <v>39240768.079999998</v>
      </c>
      <c r="GO115" s="119">
        <v>42647283.550000004</v>
      </c>
      <c r="GP115" s="119">
        <v>38439969.270000003</v>
      </c>
      <c r="GQ115" s="119">
        <v>32647403.120000001</v>
      </c>
    </row>
    <row r="116" spans="1:199" s="132" customFormat="1" x14ac:dyDescent="0.3">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c r="GO116" s="150"/>
      <c r="GP116" s="150"/>
      <c r="GQ116" s="150"/>
    </row>
    <row r="117" spans="1:199" s="132" customFormat="1" x14ac:dyDescent="0.3">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c r="GO117" s="151"/>
      <c r="GP117" s="151"/>
      <c r="GQ117" s="151"/>
    </row>
    <row r="118" spans="1:199" s="132" customFormat="1" x14ac:dyDescent="0.3">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c r="GG118" s="133">
        <v>21427.48</v>
      </c>
      <c r="GH118" s="133">
        <v>20735.46</v>
      </c>
      <c r="GI118" s="133">
        <v>18289.689999999999</v>
      </c>
      <c r="GJ118" s="133">
        <v>15265.8</v>
      </c>
      <c r="GK118" s="133">
        <v>11012.03</v>
      </c>
      <c r="GL118" s="133">
        <v>16856.68</v>
      </c>
      <c r="GM118" s="133">
        <v>10473.6</v>
      </c>
      <c r="GN118" s="133">
        <v>9443.6200000000008</v>
      </c>
      <c r="GO118" s="133">
        <v>10527.78</v>
      </c>
      <c r="GP118" s="133">
        <v>9699.5</v>
      </c>
      <c r="GQ118" s="133">
        <v>7529.77</v>
      </c>
    </row>
    <row r="119" spans="1:199" s="132" customFormat="1" x14ac:dyDescent="0.3">
      <c r="A119" s="134"/>
      <c r="B119" s="115" t="s">
        <v>1622</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c r="GG119" s="133">
        <v>8771874.9100000001</v>
      </c>
      <c r="GH119" s="133">
        <v>7713723.1399999997</v>
      </c>
      <c r="GI119" s="133">
        <v>8525436.1600000001</v>
      </c>
      <c r="GJ119" s="133">
        <v>8444257.3000000007</v>
      </c>
      <c r="GK119" s="133">
        <v>7643655.54</v>
      </c>
      <c r="GL119" s="133">
        <v>9013573.1099999994</v>
      </c>
      <c r="GM119" s="133">
        <v>8192664.8399999999</v>
      </c>
      <c r="GN119" s="133">
        <v>7482322.2300000004</v>
      </c>
      <c r="GO119" s="133">
        <v>8221890.1200000001</v>
      </c>
      <c r="GP119" s="133">
        <v>7817256.9699999997</v>
      </c>
      <c r="GQ119" s="133">
        <v>7288593.8700000001</v>
      </c>
    </row>
    <row r="120" spans="1:199" s="137" customFormat="1" x14ac:dyDescent="0.3">
      <c r="A120" s="134"/>
      <c r="B120" s="135" t="s">
        <v>1870</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c r="GG120" s="136">
        <v>412.65</v>
      </c>
      <c r="GH120" s="136">
        <v>222.07</v>
      </c>
      <c r="GI120" s="136">
        <v>291.14999999999998</v>
      </c>
      <c r="GJ120" s="136">
        <v>533</v>
      </c>
      <c r="GK120" s="136">
        <v>287.14999999999998</v>
      </c>
      <c r="GL120" s="136">
        <v>434.35</v>
      </c>
      <c r="GM120" s="136">
        <v>96.3</v>
      </c>
      <c r="GN120" s="136">
        <v>134.55000000000001</v>
      </c>
      <c r="GO120" s="136">
        <v>52.3</v>
      </c>
      <c r="GP120" s="136">
        <v>-4.8</v>
      </c>
      <c r="GQ120" s="136">
        <v>-43.9</v>
      </c>
    </row>
    <row r="121" spans="1:199" s="132" customFormat="1" x14ac:dyDescent="0.3">
      <c r="A121" s="134"/>
      <c r="B121" s="115" t="s">
        <v>1623</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c r="GG121" s="133">
        <v>9787436.6500000004</v>
      </c>
      <c r="GH121" s="133">
        <v>8715589.3000000007</v>
      </c>
      <c r="GI121" s="133">
        <v>9700073.5199999996</v>
      </c>
      <c r="GJ121" s="133">
        <v>9602590.1699999999</v>
      </c>
      <c r="GK121" s="133">
        <v>8526170.5</v>
      </c>
      <c r="GL121" s="133">
        <v>10098826.77</v>
      </c>
      <c r="GM121" s="133">
        <v>9327076.3000000007</v>
      </c>
      <c r="GN121" s="133">
        <v>8551620.6500000004</v>
      </c>
      <c r="GO121" s="133">
        <v>9430550.9000000004</v>
      </c>
      <c r="GP121" s="133">
        <v>8968334.9199999999</v>
      </c>
      <c r="GQ121" s="133">
        <v>8222530.1500000004</v>
      </c>
    </row>
    <row r="122" spans="1:199" s="132" customFormat="1" collapsed="1" x14ac:dyDescent="0.3">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c r="GG122" s="136">
        <v>18643311.039999995</v>
      </c>
      <c r="GH122" s="136">
        <v>16850149.390000001</v>
      </c>
      <c r="GI122" s="136">
        <v>18777753.770000003</v>
      </c>
      <c r="GJ122" s="136">
        <v>18535523.499999996</v>
      </c>
      <c r="GK122" s="136">
        <v>16274765.020000001</v>
      </c>
      <c r="GL122" s="136">
        <v>19369627.250000004</v>
      </c>
      <c r="GM122" s="136">
        <v>18144554.420000002</v>
      </c>
      <c r="GN122" s="136">
        <v>16681556.440000001</v>
      </c>
      <c r="GO122" s="136">
        <v>18576054.120000001</v>
      </c>
      <c r="GP122" s="136">
        <v>17661481.479999997</v>
      </c>
      <c r="GQ122" s="136">
        <v>16113168.459999999</v>
      </c>
    </row>
    <row r="123" spans="1:199" s="132" customFormat="1" x14ac:dyDescent="0.3">
      <c r="A123" s="134"/>
      <c r="B123" s="115" t="s">
        <v>2137</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c r="GG123" s="133">
        <v>-105478.15</v>
      </c>
      <c r="GH123" s="133">
        <v>-113378.82</v>
      </c>
      <c r="GI123" s="133">
        <v>-79064.95</v>
      </c>
      <c r="GJ123" s="133">
        <v>-96471.12</v>
      </c>
      <c r="GK123" s="133">
        <v>-70530.320000000007</v>
      </c>
      <c r="GL123" s="133">
        <v>-54231.199999999997</v>
      </c>
      <c r="GM123" s="133">
        <v>-1509888.81</v>
      </c>
      <c r="GN123" s="133">
        <v>-641722.81999999995</v>
      </c>
      <c r="GO123" s="133">
        <v>-298641.73</v>
      </c>
      <c r="GP123" s="133">
        <v>-239843.92</v>
      </c>
      <c r="GQ123" s="133">
        <v>-127434.4</v>
      </c>
    </row>
    <row r="124" spans="1:199" s="132" customFormat="1" x14ac:dyDescent="0.3">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c r="GG124" s="139">
        <v>37118984.579999998</v>
      </c>
      <c r="GH124" s="139">
        <v>33187040.539999999</v>
      </c>
      <c r="GI124" s="139">
        <v>36942779.340000004</v>
      </c>
      <c r="GJ124" s="139">
        <v>36501698.649999999</v>
      </c>
      <c r="GK124" s="139">
        <v>32385359.920000002</v>
      </c>
      <c r="GL124" s="139">
        <v>38445086.960000001</v>
      </c>
      <c r="GM124" s="139">
        <v>34164976.649999999</v>
      </c>
      <c r="GN124" s="139">
        <v>32083354.670000002</v>
      </c>
      <c r="GO124" s="139">
        <v>35940433.490000002</v>
      </c>
      <c r="GP124" s="139">
        <v>34216924.149999999</v>
      </c>
      <c r="GQ124" s="139">
        <v>31504343.949999999</v>
      </c>
    </row>
    <row r="125" spans="1:199" s="132" customFormat="1" x14ac:dyDescent="0.3">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c r="GP125" s="152"/>
      <c r="GQ125" s="152"/>
    </row>
    <row r="126" spans="1:199" s="132" customFormat="1" x14ac:dyDescent="0.3">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c r="GG126" s="133">
        <v>853.2</v>
      </c>
      <c r="GH126" s="133">
        <v>1091.9100000000001</v>
      </c>
      <c r="GI126" s="133">
        <v>3630.92</v>
      </c>
      <c r="GJ126" s="133">
        <v>-188.42</v>
      </c>
      <c r="GK126" s="133">
        <v>4078.64</v>
      </c>
      <c r="GL126" s="133">
        <v>275.8</v>
      </c>
      <c r="GM126" s="133">
        <v>615.42999999999995</v>
      </c>
      <c r="GN126" s="133">
        <v>1857.33</v>
      </c>
      <c r="GO126" s="133">
        <v>1022</v>
      </c>
      <c r="GP126" s="133">
        <v>66.349999999999994</v>
      </c>
      <c r="GQ126" s="133">
        <v>219.88</v>
      </c>
    </row>
    <row r="127" spans="1:199" s="132" customFormat="1" x14ac:dyDescent="0.3">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c r="GG127" s="133">
        <v>397324.66</v>
      </c>
      <c r="GH127" s="133">
        <v>328315.71000000002</v>
      </c>
      <c r="GI127" s="133">
        <v>360451.18</v>
      </c>
      <c r="GJ127" s="133">
        <v>414791.39</v>
      </c>
      <c r="GK127" s="133">
        <v>347775.78</v>
      </c>
      <c r="GL127" s="133">
        <v>458622.85</v>
      </c>
      <c r="GM127" s="133">
        <v>335901.19</v>
      </c>
      <c r="GN127" s="133">
        <v>369850.87</v>
      </c>
      <c r="GO127" s="133">
        <v>420679.67</v>
      </c>
      <c r="GP127" s="133">
        <v>388803.77</v>
      </c>
      <c r="GQ127" s="133">
        <v>323251.3</v>
      </c>
    </row>
    <row r="128" spans="1:199" s="132" customFormat="1" x14ac:dyDescent="0.3">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c r="GG128" s="133">
        <v>25909.93</v>
      </c>
      <c r="GH128" s="133">
        <v>8021.44</v>
      </c>
      <c r="GI128" s="133">
        <v>23475.1</v>
      </c>
      <c r="GJ128" s="133">
        <v>12533.47</v>
      </c>
      <c r="GK128" s="133">
        <v>12368.27</v>
      </c>
      <c r="GL128" s="133">
        <v>10406.76</v>
      </c>
      <c r="GM128" s="133">
        <v>14928</v>
      </c>
      <c r="GN128" s="133">
        <v>8457.6299999999992</v>
      </c>
      <c r="GO128" s="133">
        <v>10659.61</v>
      </c>
      <c r="GP128" s="133">
        <v>2937.92</v>
      </c>
      <c r="GQ128" s="133">
        <v>1376.79</v>
      </c>
    </row>
    <row r="129" spans="1:199" s="132" customFormat="1" x14ac:dyDescent="0.3">
      <c r="A129" s="134"/>
      <c r="B129" s="115" t="s">
        <v>1624</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c r="GG129" s="133">
        <v>10305365.02</v>
      </c>
      <c r="GH129" s="133">
        <v>8558168.0700000003</v>
      </c>
      <c r="GI129" s="133">
        <v>9116740.2599999998</v>
      </c>
      <c r="GJ129" s="133">
        <v>11030843.729999999</v>
      </c>
      <c r="GK129" s="133">
        <v>8974096.2200000007</v>
      </c>
      <c r="GL129" s="133">
        <v>11899552.899999999</v>
      </c>
      <c r="GM129" s="133">
        <v>8668700.3200000003</v>
      </c>
      <c r="GN129" s="133">
        <v>9241102.5999999996</v>
      </c>
      <c r="GO129" s="133">
        <v>10546270.02</v>
      </c>
      <c r="GP129" s="133">
        <v>10174045.029999999</v>
      </c>
      <c r="GQ129" s="133">
        <v>8355953.0199999996</v>
      </c>
    </row>
    <row r="130" spans="1:199" s="132" customFormat="1" x14ac:dyDescent="0.3">
      <c r="A130" s="134"/>
      <c r="B130" s="115" t="s">
        <v>1625</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c r="GG130" s="133">
        <v>-105100.16</v>
      </c>
      <c r="GH130" s="133">
        <v>-100871.62</v>
      </c>
      <c r="GI130" s="133">
        <v>-66315.259999999995</v>
      </c>
      <c r="GJ130" s="133">
        <v>-83317.13</v>
      </c>
      <c r="GK130" s="133">
        <v>-57203.77</v>
      </c>
      <c r="GL130" s="133">
        <v>-46712.11</v>
      </c>
      <c r="GM130" s="133">
        <v>-403392.27</v>
      </c>
      <c r="GN130" s="133">
        <v>-386330.34</v>
      </c>
      <c r="GO130" s="133">
        <v>-294634.96000000002</v>
      </c>
      <c r="GP130" s="133">
        <v>-256562.83</v>
      </c>
      <c r="GQ130" s="133">
        <v>-133239.79</v>
      </c>
    </row>
    <row r="131" spans="1:199" s="132" customFormat="1" x14ac:dyDescent="0.3">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c r="GG131" s="139">
        <v>10624352.65</v>
      </c>
      <c r="GH131" s="139">
        <v>8794725.5099999998</v>
      </c>
      <c r="GI131" s="139">
        <v>9437982.1999999993</v>
      </c>
      <c r="GJ131" s="139">
        <v>11374663.039999999</v>
      </c>
      <c r="GK131" s="139">
        <v>9281115.1400000006</v>
      </c>
      <c r="GL131" s="139">
        <v>12322146.199999999</v>
      </c>
      <c r="GM131" s="139">
        <v>8616752.6699999999</v>
      </c>
      <c r="GN131" s="139">
        <v>9234938.0899999999</v>
      </c>
      <c r="GO131" s="139">
        <v>10683996.34</v>
      </c>
      <c r="GP131" s="139">
        <v>10309290.24</v>
      </c>
      <c r="GQ131" s="139">
        <v>8547561.1999999993</v>
      </c>
    </row>
    <row r="132" spans="1:199" s="132" customFormat="1" x14ac:dyDescent="0.3">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c r="GN132" s="152"/>
      <c r="GO132" s="152"/>
      <c r="GP132" s="152"/>
      <c r="GQ132" s="152"/>
    </row>
    <row r="133" spans="1:199" s="132" customFormat="1" x14ac:dyDescent="0.3">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c r="GG133" s="133">
        <v>1.85</v>
      </c>
      <c r="GH133" s="133">
        <v>293.58</v>
      </c>
      <c r="GI133" s="133">
        <v>767.02</v>
      </c>
      <c r="GJ133" s="133">
        <v>552.53</v>
      </c>
      <c r="GK133" s="133">
        <v>265.87</v>
      </c>
      <c r="GL133" s="133">
        <v>144.37</v>
      </c>
      <c r="GM133" s="133">
        <v>571.49</v>
      </c>
      <c r="GN133" s="133">
        <v>5.78</v>
      </c>
      <c r="GO133" s="133">
        <v>5.0199999999999996</v>
      </c>
      <c r="GP133" s="133">
        <v>3.82</v>
      </c>
      <c r="GQ133" s="133">
        <v>2.73</v>
      </c>
    </row>
    <row r="134" spans="1:199" s="132" customFormat="1" x14ac:dyDescent="0.3">
      <c r="A134" s="134"/>
      <c r="B134" s="115" t="s">
        <v>1624</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c r="GG134" s="133">
        <v>1216.92</v>
      </c>
      <c r="GH134" s="133">
        <v>1402.22</v>
      </c>
      <c r="GI134" s="133">
        <v>1318.83</v>
      </c>
      <c r="GJ134" s="133">
        <v>1252.99</v>
      </c>
      <c r="GK134" s="133">
        <v>963.63</v>
      </c>
      <c r="GL134" s="133">
        <v>568.36</v>
      </c>
      <c r="GM134" s="133">
        <v>938.2</v>
      </c>
      <c r="GN134" s="133">
        <v>1135.24</v>
      </c>
      <c r="GO134" s="133">
        <v>1346.3</v>
      </c>
      <c r="GP134" s="133">
        <v>530.9799999999999</v>
      </c>
      <c r="GQ134" s="133">
        <v>521.21</v>
      </c>
    </row>
    <row r="135" spans="1:199" s="132" customFormat="1" x14ac:dyDescent="0.3">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c r="GG135" s="139">
        <v>1218.77</v>
      </c>
      <c r="GH135" s="139">
        <v>1695.8</v>
      </c>
      <c r="GI135" s="139">
        <v>2085.85</v>
      </c>
      <c r="GJ135" s="139">
        <v>1805.52</v>
      </c>
      <c r="GK135" s="139">
        <v>1229.5</v>
      </c>
      <c r="GL135" s="139">
        <v>712.73</v>
      </c>
      <c r="GM135" s="139">
        <v>1509.69</v>
      </c>
      <c r="GN135" s="139">
        <v>1141.02</v>
      </c>
      <c r="GO135" s="139">
        <v>1351.32</v>
      </c>
      <c r="GP135" s="139">
        <v>534.79999999999995</v>
      </c>
      <c r="GQ135" s="139">
        <v>523.94000000000005</v>
      </c>
    </row>
    <row r="136" spans="1:199" s="132" customFormat="1" x14ac:dyDescent="0.3">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c r="GN136" s="152"/>
      <c r="GO136" s="152"/>
      <c r="GP136" s="152"/>
      <c r="GQ136" s="152"/>
    </row>
    <row r="137" spans="1:199" s="132" customFormat="1" x14ac:dyDescent="0.3">
      <c r="A137" s="134"/>
      <c r="B137" s="115" t="s">
        <v>2052</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c r="GG137" s="133">
        <v>1064783.6499999999</v>
      </c>
      <c r="GH137" s="133">
        <v>489764.93</v>
      </c>
      <c r="GI137" s="133">
        <v>814981.01</v>
      </c>
      <c r="GJ137" s="133">
        <v>1023376.78</v>
      </c>
      <c r="GK137" s="133">
        <v>905364.96</v>
      </c>
      <c r="GL137" s="133">
        <v>1103912.07</v>
      </c>
      <c r="GM137" s="133">
        <v>757974.28</v>
      </c>
      <c r="GN137" s="133">
        <v>897899.6</v>
      </c>
      <c r="GO137" s="133">
        <v>995101.05</v>
      </c>
      <c r="GP137" s="133">
        <v>942276.92</v>
      </c>
      <c r="GQ137" s="133">
        <v>855542.55</v>
      </c>
    </row>
    <row r="138" spans="1:199" s="132" customFormat="1" x14ac:dyDescent="0.3">
      <c r="A138" s="134"/>
      <c r="B138" s="115" t="s">
        <v>1624</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c r="GG138" s="133">
        <v>25630.540000000037</v>
      </c>
      <c r="GH138" s="133">
        <v>19323.389999999989</v>
      </c>
      <c r="GI138" s="133">
        <v>22329.469999999961</v>
      </c>
      <c r="GJ138" s="133">
        <v>26583.800000000036</v>
      </c>
      <c r="GK138" s="133">
        <v>21158.750000000036</v>
      </c>
      <c r="GL138" s="133">
        <v>29312.070000000018</v>
      </c>
      <c r="GM138" s="133">
        <v>18905.739999999932</v>
      </c>
      <c r="GN138" s="133">
        <v>24481.029999999995</v>
      </c>
      <c r="GO138" s="133">
        <v>23104.809999999969</v>
      </c>
      <c r="GP138" s="133">
        <v>24376.099999999959</v>
      </c>
      <c r="GQ138" s="133">
        <v>21358.089999999916</v>
      </c>
    </row>
    <row r="139" spans="1:199" s="132" customFormat="1" x14ac:dyDescent="0.3">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c r="GG139" s="133">
        <v>-1843.25</v>
      </c>
      <c r="GH139" s="133">
        <v>-1531.84</v>
      </c>
      <c r="GI139" s="133">
        <v>-796.26</v>
      </c>
      <c r="GJ139" s="133">
        <v>-1237.26</v>
      </c>
      <c r="GK139" s="133">
        <v>-716.46</v>
      </c>
      <c r="GL139" s="133">
        <v>-527.04999999999995</v>
      </c>
      <c r="GM139" s="133">
        <v>-9145.94</v>
      </c>
      <c r="GN139" s="133">
        <v>-9627.91</v>
      </c>
      <c r="GO139" s="133">
        <v>-6100.22</v>
      </c>
      <c r="GP139" s="133">
        <v>-5732.52</v>
      </c>
      <c r="GQ139" s="133">
        <v>-2836.93</v>
      </c>
    </row>
    <row r="140" spans="1:199" s="132" customFormat="1" x14ac:dyDescent="0.3">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c r="GG140" s="139">
        <v>1088570.94</v>
      </c>
      <c r="GH140" s="139">
        <v>507556.48</v>
      </c>
      <c r="GI140" s="139">
        <v>836514.22</v>
      </c>
      <c r="GJ140" s="139">
        <v>1048723.32</v>
      </c>
      <c r="GK140" s="139">
        <v>925807.25</v>
      </c>
      <c r="GL140" s="139">
        <v>1132697.0900000001</v>
      </c>
      <c r="GM140" s="139">
        <v>767734.08</v>
      </c>
      <c r="GN140" s="139">
        <v>912752.72</v>
      </c>
      <c r="GO140" s="139">
        <v>1012105.64</v>
      </c>
      <c r="GP140" s="139">
        <v>960920.5</v>
      </c>
      <c r="GQ140" s="139">
        <v>874063.71</v>
      </c>
    </row>
    <row r="141" spans="1:199" s="132" customFormat="1" x14ac:dyDescent="0.3">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c r="GM141" s="152"/>
      <c r="GN141" s="152"/>
      <c r="GO141" s="152"/>
      <c r="GP141" s="152"/>
      <c r="GQ141" s="152"/>
    </row>
    <row r="142" spans="1:199" s="132" customFormat="1" x14ac:dyDescent="0.3">
      <c r="A142" s="134"/>
      <c r="B142" s="135" t="s">
        <v>1724</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c r="GG142" s="133">
        <v>276751.33</v>
      </c>
      <c r="GH142" s="133">
        <v>158503.48000000001</v>
      </c>
      <c r="GI142" s="133">
        <v>291727.69</v>
      </c>
      <c r="GJ142" s="133">
        <v>306434.09000000003</v>
      </c>
      <c r="GK142" s="133">
        <v>273805.11</v>
      </c>
      <c r="GL142" s="133">
        <v>295607.39</v>
      </c>
      <c r="GM142" s="133">
        <v>273979.07</v>
      </c>
      <c r="GN142" s="133">
        <v>271483.18</v>
      </c>
      <c r="GO142" s="133">
        <v>322138.78999999998</v>
      </c>
      <c r="GP142" s="133">
        <v>284296.3</v>
      </c>
      <c r="GQ142" s="133">
        <v>254249.37</v>
      </c>
    </row>
    <row r="143" spans="1:199" s="132" customFormat="1" collapsed="1" x14ac:dyDescent="0.3">
      <c r="A143" s="134"/>
      <c r="B143" s="115" t="s">
        <v>1624</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c r="GG143" s="133">
        <v>212.14999999999964</v>
      </c>
      <c r="GH143" s="133">
        <v>103.3600000000024</v>
      </c>
      <c r="GI143" s="133">
        <v>399.34999999998126</v>
      </c>
      <c r="GJ143" s="133">
        <v>315.50999999998385</v>
      </c>
      <c r="GK143" s="133">
        <v>336.73999999999069</v>
      </c>
      <c r="GL143" s="133">
        <v>260.65999999997894</v>
      </c>
      <c r="GM143" s="133">
        <v>113.24000000000706</v>
      </c>
      <c r="GN143" s="133">
        <v>110.71000000001914</v>
      </c>
      <c r="GO143" s="133">
        <v>140.58999999999833</v>
      </c>
      <c r="GP143" s="133">
        <v>172.98999999998341</v>
      </c>
      <c r="GQ143" s="133">
        <v>214.72999999999229</v>
      </c>
    </row>
    <row r="144" spans="1:199" s="132" customFormat="1" x14ac:dyDescent="0.3">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c r="GG144" s="133">
        <v>-6529.15</v>
      </c>
      <c r="GH144" s="133">
        <v>-4784.42</v>
      </c>
      <c r="GI144" s="133">
        <v>-6197.12</v>
      </c>
      <c r="GJ144" s="133">
        <v>-6610.09</v>
      </c>
      <c r="GK144" s="133">
        <v>-5018.25</v>
      </c>
      <c r="GL144" s="133">
        <v>-4289.12</v>
      </c>
      <c r="GM144" s="133">
        <v>-13162.92</v>
      </c>
      <c r="GN144" s="133">
        <v>-11569.44</v>
      </c>
      <c r="GO144" s="133">
        <v>-11970.03</v>
      </c>
      <c r="GP144" s="133">
        <v>-10316.57</v>
      </c>
      <c r="GQ144" s="133">
        <v>-7567.77</v>
      </c>
    </row>
    <row r="145" spans="1:199" s="132" customFormat="1" x14ac:dyDescent="0.3">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c r="GG145" s="139">
        <v>270434.33</v>
      </c>
      <c r="GH145" s="139">
        <v>153822.42000000001</v>
      </c>
      <c r="GI145" s="139">
        <v>285929.92</v>
      </c>
      <c r="GJ145" s="139">
        <v>300139.51</v>
      </c>
      <c r="GK145" s="139">
        <v>269123.59999999998</v>
      </c>
      <c r="GL145" s="139">
        <v>291578.93</v>
      </c>
      <c r="GM145" s="139">
        <v>260929.39</v>
      </c>
      <c r="GN145" s="139">
        <v>260024.45</v>
      </c>
      <c r="GO145" s="139">
        <v>310309.34999999998</v>
      </c>
      <c r="GP145" s="139">
        <v>274152.71999999997</v>
      </c>
      <c r="GQ145" s="139">
        <v>246896.33</v>
      </c>
    </row>
    <row r="146" spans="1:199" s="132" customFormat="1" x14ac:dyDescent="0.3">
      <c r="A146" s="134"/>
      <c r="B146" s="130" t="s">
        <v>2303</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c r="GM146" s="152"/>
      <c r="GN146" s="152"/>
      <c r="GO146" s="152"/>
      <c r="GP146" s="152"/>
      <c r="GQ146" s="152"/>
    </row>
    <row r="147" spans="1:199" s="132" customFormat="1" x14ac:dyDescent="0.3">
      <c r="A147" s="134"/>
      <c r="B147" s="135" t="s">
        <v>2168</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c r="GG147" s="133">
        <v>278252.24</v>
      </c>
      <c r="GH147" s="133">
        <v>186701.27</v>
      </c>
      <c r="GI147" s="133">
        <v>259293.12</v>
      </c>
      <c r="GJ147" s="133">
        <v>270779.65999999997</v>
      </c>
      <c r="GK147" s="133">
        <v>235542.7</v>
      </c>
      <c r="GL147" s="133">
        <v>263669.56</v>
      </c>
      <c r="GM147" s="133">
        <v>278103.2</v>
      </c>
      <c r="GN147" s="133">
        <v>250619.31</v>
      </c>
      <c r="GO147" s="133">
        <v>302247.02</v>
      </c>
      <c r="GP147" s="133">
        <v>270306.58</v>
      </c>
      <c r="GQ147" s="133">
        <v>234208.97</v>
      </c>
    </row>
    <row r="148" spans="1:199" s="132" customFormat="1" x14ac:dyDescent="0.3">
      <c r="A148" s="134"/>
      <c r="B148" s="135" t="s">
        <v>2167</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c r="GG148" s="133">
        <v>10597.840000000022</v>
      </c>
      <c r="GH148" s="133">
        <v>8860.3400000000202</v>
      </c>
      <c r="GI148" s="133">
        <v>12302.499999999984</v>
      </c>
      <c r="GJ148" s="133">
        <v>11752.100000000046</v>
      </c>
      <c r="GK148" s="133">
        <v>9886.159999999998</v>
      </c>
      <c r="GL148" s="133">
        <v>10521.720000000028</v>
      </c>
      <c r="GM148" s="133">
        <v>9913.5600000000049</v>
      </c>
      <c r="GN148" s="133">
        <v>9569.9400000000096</v>
      </c>
      <c r="GO148" s="133">
        <v>12438.829999999994</v>
      </c>
      <c r="GP148" s="133">
        <v>10456.479999999956</v>
      </c>
      <c r="GQ148" s="133">
        <v>8545.4300000000076</v>
      </c>
    </row>
    <row r="149" spans="1:199" s="132" customFormat="1" x14ac:dyDescent="0.3">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c r="GG149" s="133">
        <v>-1117.3800000000001</v>
      </c>
      <c r="GH149" s="133">
        <v>-976.38</v>
      </c>
      <c r="GI149" s="133">
        <v>-772.58</v>
      </c>
      <c r="GJ149" s="133">
        <v>-660.8</v>
      </c>
      <c r="GK149" s="133">
        <v>-376.88</v>
      </c>
      <c r="GL149" s="133">
        <v>-370.19</v>
      </c>
      <c r="GM149" s="133">
        <v>-5008.18</v>
      </c>
      <c r="GN149" s="133">
        <v>-4040.96</v>
      </c>
      <c r="GO149" s="133">
        <v>-3708.71</v>
      </c>
      <c r="GP149" s="133">
        <v>-2858.09</v>
      </c>
      <c r="GQ149" s="133">
        <v>-1452.86</v>
      </c>
    </row>
    <row r="150" spans="1:199" s="132" customFormat="1" ht="14.4" thickBot="1" x14ac:dyDescent="0.35">
      <c r="A150" s="134"/>
      <c r="B150" s="110" t="s">
        <v>2304</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c r="GG150" s="139">
        <v>287732.7</v>
      </c>
      <c r="GH150" s="139">
        <v>194585.23</v>
      </c>
      <c r="GI150" s="139">
        <v>270823.03999999998</v>
      </c>
      <c r="GJ150" s="139">
        <v>281870.96000000002</v>
      </c>
      <c r="GK150" s="139">
        <v>245051.98</v>
      </c>
      <c r="GL150" s="139">
        <v>273821.09000000003</v>
      </c>
      <c r="GM150" s="139">
        <v>283008.58</v>
      </c>
      <c r="GN150" s="139">
        <v>256148.29</v>
      </c>
      <c r="GO150" s="139">
        <v>310977.14</v>
      </c>
      <c r="GP150" s="139">
        <v>277904.96999999997</v>
      </c>
      <c r="GQ150" s="139">
        <v>241301.54</v>
      </c>
    </row>
    <row r="151" spans="1:199" s="132" customFormat="1" ht="14.4" thickBot="1" x14ac:dyDescent="0.35">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c r="GG151" s="119">
        <v>49391293.969999999</v>
      </c>
      <c r="GH151" s="119">
        <v>42839425.979999989</v>
      </c>
      <c r="GI151" s="119">
        <v>47776114.570000008</v>
      </c>
      <c r="GJ151" s="119">
        <v>49508901</v>
      </c>
      <c r="GK151" s="119">
        <v>43107687.390000001</v>
      </c>
      <c r="GL151" s="119">
        <v>52466043</v>
      </c>
      <c r="GM151" s="119">
        <v>44094911.059999995</v>
      </c>
      <c r="GN151" s="119">
        <v>42748359.24000001</v>
      </c>
      <c r="GO151" s="119">
        <v>48259173.280000001</v>
      </c>
      <c r="GP151" s="119">
        <v>46039727.379999995</v>
      </c>
      <c r="GQ151" s="119">
        <v>41414690.669999994</v>
      </c>
    </row>
    <row r="152" spans="1:199" s="132" customFormat="1" x14ac:dyDescent="0.3">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c r="GM152" s="153"/>
      <c r="GN152" s="153"/>
      <c r="GO152" s="153"/>
      <c r="GP152" s="153"/>
      <c r="GQ152" s="153"/>
    </row>
    <row r="153" spans="1:199" s="132" customFormat="1" x14ac:dyDescent="0.3">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c r="GG153" s="133">
        <v>245.25</v>
      </c>
      <c r="GH153" s="133">
        <v>173.04</v>
      </c>
      <c r="GI153" s="133">
        <v>0</v>
      </c>
      <c r="GJ153" s="133">
        <v>128.30000000000001</v>
      </c>
      <c r="GK153" s="133">
        <v>118.21</v>
      </c>
      <c r="GL153" s="133">
        <v>56.49</v>
      </c>
      <c r="GM153" s="133">
        <v>32.35</v>
      </c>
      <c r="GN153" s="133">
        <v>0</v>
      </c>
      <c r="GO153" s="133">
        <v>0</v>
      </c>
      <c r="GP153" s="133">
        <v>177.81</v>
      </c>
      <c r="GQ153" s="133">
        <v>386.55</v>
      </c>
    </row>
    <row r="154" spans="1:199" s="132" customFormat="1" x14ac:dyDescent="0.3">
      <c r="A154" s="134"/>
      <c r="B154" s="115" t="s">
        <v>1622</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c r="GG154" s="133">
        <v>182029.99</v>
      </c>
      <c r="GH154" s="133">
        <v>177158.56</v>
      </c>
      <c r="GI154" s="133">
        <v>205170.24</v>
      </c>
      <c r="GJ154" s="133">
        <v>191037.4</v>
      </c>
      <c r="GK154" s="133">
        <v>168345.24</v>
      </c>
      <c r="GL154" s="133">
        <v>220182.84</v>
      </c>
      <c r="GM154" s="133">
        <v>183552.04</v>
      </c>
      <c r="GN154" s="133">
        <v>163171.26999999999</v>
      </c>
      <c r="GO154" s="133">
        <v>170288.6</v>
      </c>
      <c r="GP154" s="133">
        <v>178712.29</v>
      </c>
      <c r="GQ154" s="133">
        <v>157251.26999999999</v>
      </c>
    </row>
    <row r="155" spans="1:199" s="132" customFormat="1" x14ac:dyDescent="0.3">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c r="GG155" s="133">
        <v>0</v>
      </c>
      <c r="GH155" s="133">
        <v>0</v>
      </c>
      <c r="GI155" s="133">
        <v>0</v>
      </c>
      <c r="GJ155" s="133">
        <v>0</v>
      </c>
      <c r="GK155" s="133">
        <v>0</v>
      </c>
      <c r="GL155" s="133">
        <v>0</v>
      </c>
      <c r="GM155" s="133">
        <v>0</v>
      </c>
      <c r="GN155" s="133">
        <v>0</v>
      </c>
      <c r="GO155" s="133">
        <v>0</v>
      </c>
      <c r="GP155" s="133">
        <v>0</v>
      </c>
      <c r="GQ155" s="133">
        <v>0</v>
      </c>
    </row>
    <row r="156" spans="1:199" s="132" customFormat="1" x14ac:dyDescent="0.3">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c r="GG156" s="133">
        <v>1219.3399999999999</v>
      </c>
      <c r="GH156" s="133">
        <v>630.65</v>
      </c>
      <c r="GI156" s="133">
        <v>877.41</v>
      </c>
      <c r="GJ156" s="133">
        <v>943.78</v>
      </c>
      <c r="GK156" s="133">
        <v>770.51</v>
      </c>
      <c r="GL156" s="133">
        <v>948.35</v>
      </c>
      <c r="GM156" s="133">
        <v>929.02</v>
      </c>
      <c r="GN156" s="133">
        <v>961.44</v>
      </c>
      <c r="GO156" s="133">
        <v>1431.51</v>
      </c>
      <c r="GP156" s="133">
        <v>793.82</v>
      </c>
      <c r="GQ156" s="133">
        <v>822.6</v>
      </c>
    </row>
    <row r="157" spans="1:199" s="132" customFormat="1" x14ac:dyDescent="0.3">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c r="GG157" s="133">
        <v>0</v>
      </c>
      <c r="GH157" s="133">
        <v>0</v>
      </c>
      <c r="GI157" s="133">
        <v>0</v>
      </c>
      <c r="GJ157" s="133">
        <v>0</v>
      </c>
      <c r="GK157" s="133">
        <v>0</v>
      </c>
      <c r="GL157" s="133">
        <v>0</v>
      </c>
      <c r="GM157" s="133">
        <v>0</v>
      </c>
      <c r="GN157" s="133">
        <v>0</v>
      </c>
      <c r="GO157" s="133">
        <v>0</v>
      </c>
      <c r="GP157" s="133">
        <v>0</v>
      </c>
      <c r="GQ157" s="133">
        <v>0</v>
      </c>
    </row>
    <row r="158" spans="1:199" s="132" customFormat="1" x14ac:dyDescent="0.3">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c r="GM158" s="133">
        <v>0</v>
      </c>
      <c r="GN158" s="133">
        <v>0</v>
      </c>
      <c r="GO158" s="133">
        <v>0</v>
      </c>
      <c r="GP158" s="133">
        <v>0</v>
      </c>
      <c r="GQ158" s="133">
        <v>0</v>
      </c>
    </row>
    <row r="159" spans="1:199" s="132" customFormat="1" x14ac:dyDescent="0.3">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c r="GG159" s="133">
        <v>1683.9</v>
      </c>
      <c r="GH159" s="133">
        <v>1352.58</v>
      </c>
      <c r="GI159" s="133">
        <v>2255.67</v>
      </c>
      <c r="GJ159" s="133">
        <v>2489.2600000000002</v>
      </c>
      <c r="GK159" s="133">
        <v>1699.59</v>
      </c>
      <c r="GL159" s="133">
        <v>2996.74</v>
      </c>
      <c r="GM159" s="133">
        <v>719.43</v>
      </c>
      <c r="GN159" s="133">
        <v>2703.66</v>
      </c>
      <c r="GO159" s="133">
        <v>1420.61</v>
      </c>
      <c r="GP159" s="133">
        <v>2511.42</v>
      </c>
      <c r="GQ159" s="133">
        <v>5167.37</v>
      </c>
    </row>
    <row r="160" spans="1:199" s="132" customFormat="1" x14ac:dyDescent="0.3">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c r="GG160" s="133">
        <v>11437.79</v>
      </c>
      <c r="GH160" s="133">
        <v>8360.66</v>
      </c>
      <c r="GI160" s="133">
        <v>12226.13</v>
      </c>
      <c r="GJ160" s="133">
        <v>15175.17</v>
      </c>
      <c r="GK160" s="133">
        <v>12863.84</v>
      </c>
      <c r="GL160" s="133">
        <v>13661.77</v>
      </c>
      <c r="GM160" s="133">
        <v>14252.08</v>
      </c>
      <c r="GN160" s="133">
        <v>13635.87</v>
      </c>
      <c r="GO160" s="133">
        <v>15467.12</v>
      </c>
      <c r="GP160" s="133">
        <v>14338.96</v>
      </c>
      <c r="GQ160" s="133">
        <v>12418.56</v>
      </c>
    </row>
    <row r="161" spans="1:199" s="137" customFormat="1" x14ac:dyDescent="0.3">
      <c r="A161" s="134"/>
      <c r="B161" s="135" t="s">
        <v>1870</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c r="GG161" s="136">
        <v>0</v>
      </c>
      <c r="GH161" s="136">
        <v>0</v>
      </c>
      <c r="GI161" s="136">
        <v>0</v>
      </c>
      <c r="GJ161" s="136">
        <v>0</v>
      </c>
      <c r="GK161" s="136">
        <v>0</v>
      </c>
      <c r="GL161" s="136">
        <v>0</v>
      </c>
      <c r="GM161" s="136">
        <v>0</v>
      </c>
      <c r="GN161" s="136">
        <v>0</v>
      </c>
      <c r="GO161" s="136">
        <v>0</v>
      </c>
      <c r="GP161" s="136">
        <v>0</v>
      </c>
      <c r="GQ161" s="136">
        <v>0</v>
      </c>
    </row>
    <row r="162" spans="1:199" s="132" customFormat="1" collapsed="1" x14ac:dyDescent="0.3">
      <c r="A162" s="134"/>
      <c r="B162" s="115" t="s">
        <v>1624</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c r="GG162" s="133">
        <v>923196.75999999989</v>
      </c>
      <c r="GH162" s="133">
        <v>794350</v>
      </c>
      <c r="GI162" s="133">
        <v>922813.12000000011</v>
      </c>
      <c r="GJ162" s="133">
        <v>888746.01</v>
      </c>
      <c r="GK162" s="133">
        <v>777158.97</v>
      </c>
      <c r="GL162" s="133">
        <v>1014616.2999999999</v>
      </c>
      <c r="GM162" s="133">
        <v>868075.7</v>
      </c>
      <c r="GN162" s="133">
        <v>841427.55999999994</v>
      </c>
      <c r="GO162" s="133">
        <v>831691.62</v>
      </c>
      <c r="GP162" s="133">
        <v>826237.95</v>
      </c>
      <c r="GQ162" s="133">
        <v>762710.72</v>
      </c>
    </row>
    <row r="163" spans="1:199" s="132" customFormat="1" x14ac:dyDescent="0.3">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c r="GG163" s="133">
        <v>-3488.37</v>
      </c>
      <c r="GH163" s="133">
        <v>-3927.37</v>
      </c>
      <c r="GI163" s="133">
        <v>-3026.2299999999996</v>
      </c>
      <c r="GJ163" s="133">
        <v>-3279.73</v>
      </c>
      <c r="GK163" s="133">
        <v>-2493.15</v>
      </c>
      <c r="GL163" s="133">
        <v>-1940.36</v>
      </c>
      <c r="GM163" s="133">
        <v>-47849.240000000005</v>
      </c>
      <c r="GN163" s="133">
        <v>-21354.960000000003</v>
      </c>
      <c r="GO163" s="133">
        <v>-11103.12</v>
      </c>
      <c r="GP163" s="133">
        <v>-8534.58</v>
      </c>
      <c r="GQ163" s="133">
        <v>-4805.1000000000004</v>
      </c>
    </row>
    <row r="164" spans="1:199" s="154" customFormat="1" ht="14.4" thickBot="1" x14ac:dyDescent="0.35">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c r="GG164" s="139">
        <v>1116324.6599999999</v>
      </c>
      <c r="GH164" s="139">
        <v>978098.12</v>
      </c>
      <c r="GI164" s="139">
        <v>1140316.3400000001</v>
      </c>
      <c r="GJ164" s="139">
        <v>1095240.19</v>
      </c>
      <c r="GK164" s="139">
        <v>958463.21</v>
      </c>
      <c r="GL164" s="139">
        <v>1250522.1299999999</v>
      </c>
      <c r="GM164" s="139">
        <v>1019711.38</v>
      </c>
      <c r="GN164" s="139">
        <v>1000544.84</v>
      </c>
      <c r="GO164" s="139">
        <v>1009196.34</v>
      </c>
      <c r="GP164" s="139">
        <v>1014237.67</v>
      </c>
      <c r="GQ164" s="139">
        <v>933951.97</v>
      </c>
    </row>
    <row r="165" spans="1:199" s="132" customFormat="1" ht="14.4" thickBot="1" x14ac:dyDescent="0.35">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c r="GG165" s="119">
        <v>50507618.629999995</v>
      </c>
      <c r="GH165" s="119">
        <v>43817524.099999987</v>
      </c>
      <c r="GI165" s="119">
        <v>48916430.910000011</v>
      </c>
      <c r="GJ165" s="119">
        <v>50604141.189999998</v>
      </c>
      <c r="GK165" s="119">
        <v>44066150.600000001</v>
      </c>
      <c r="GL165" s="119">
        <v>53716565.130000003</v>
      </c>
      <c r="GM165" s="119">
        <v>45114622.439999998</v>
      </c>
      <c r="GN165" s="119">
        <v>43748904.080000013</v>
      </c>
      <c r="GO165" s="119">
        <v>49268369.620000005</v>
      </c>
      <c r="GP165" s="119">
        <v>47053965.049999997</v>
      </c>
      <c r="GQ165" s="119">
        <v>42348642.639999993</v>
      </c>
    </row>
    <row r="166" spans="1:199" s="132" customFormat="1" x14ac:dyDescent="0.3">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c r="GM166" s="152"/>
      <c r="GN166" s="152"/>
      <c r="GO166" s="152"/>
      <c r="GP166" s="152"/>
      <c r="GQ166" s="152"/>
    </row>
    <row r="167" spans="1:199" s="132" customFormat="1" x14ac:dyDescent="0.3">
      <c r="A167" s="134"/>
      <c r="B167" s="135" t="s">
        <v>2139</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c r="GG167" s="133">
        <v>5364924.96</v>
      </c>
      <c r="GH167" s="133">
        <v>4488571.8499999996</v>
      </c>
      <c r="GI167" s="133">
        <v>5829061.4900000002</v>
      </c>
      <c r="GJ167" s="133">
        <v>5864725</v>
      </c>
      <c r="GK167" s="133">
        <v>5016656.6399999997</v>
      </c>
      <c r="GL167" s="133">
        <v>5981194.3700000001</v>
      </c>
      <c r="GM167" s="133">
        <v>5269940.3600000003</v>
      </c>
      <c r="GN167" s="133">
        <v>5311568.0599999996</v>
      </c>
      <c r="GO167" s="133">
        <v>5979704.1900000004</v>
      </c>
      <c r="GP167" s="133">
        <v>5322316.5199999996</v>
      </c>
      <c r="GQ167" s="133">
        <v>4603230.68</v>
      </c>
    </row>
    <row r="168" spans="1:199" s="132" customFormat="1" x14ac:dyDescent="0.3">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c r="GG168" s="133">
        <v>71936.94</v>
      </c>
      <c r="GH168" s="133">
        <v>57611.55</v>
      </c>
      <c r="GI168" s="133">
        <v>77753.11</v>
      </c>
      <c r="GJ168" s="133">
        <v>77278.98</v>
      </c>
      <c r="GK168" s="133">
        <v>66457.53</v>
      </c>
      <c r="GL168" s="133">
        <v>78614.28</v>
      </c>
      <c r="GM168" s="133">
        <v>66474.77</v>
      </c>
      <c r="GN168" s="133">
        <v>70483.81</v>
      </c>
      <c r="GO168" s="133">
        <v>77424.19</v>
      </c>
      <c r="GP168" s="133">
        <v>69776.34</v>
      </c>
      <c r="GQ168" s="133">
        <v>58773.78</v>
      </c>
    </row>
    <row r="169" spans="1:199" s="132" customFormat="1" x14ac:dyDescent="0.3">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c r="GG169" s="133">
        <v>1550.37</v>
      </c>
      <c r="GH169" s="133">
        <v>1453.45</v>
      </c>
      <c r="GI169" s="133">
        <v>2039.8</v>
      </c>
      <c r="GJ169" s="133">
        <v>1780.65</v>
      </c>
      <c r="GK169" s="133">
        <v>1493.92</v>
      </c>
      <c r="GL169" s="133">
        <v>1738.06</v>
      </c>
      <c r="GM169" s="133">
        <v>1492.4</v>
      </c>
      <c r="GN169" s="133">
        <v>1752.51</v>
      </c>
      <c r="GO169" s="133">
        <v>1739.1</v>
      </c>
      <c r="GP169" s="133">
        <v>1570.6</v>
      </c>
      <c r="GQ169" s="133">
        <v>1453.1</v>
      </c>
    </row>
    <row r="170" spans="1:199" s="132" customFormat="1" x14ac:dyDescent="0.3">
      <c r="A170" s="134"/>
      <c r="B170" s="115" t="s">
        <v>1630</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c r="GG170" s="133">
        <v>1596.63</v>
      </c>
      <c r="GH170" s="133">
        <v>1218.6300000000001</v>
      </c>
      <c r="GI170" s="133">
        <v>1456.84</v>
      </c>
      <c r="GJ170" s="133">
        <v>1463.64</v>
      </c>
      <c r="GK170" s="133">
        <v>1235.03</v>
      </c>
      <c r="GL170" s="133">
        <v>1232.17</v>
      </c>
      <c r="GM170" s="133">
        <v>1185.6600000000001</v>
      </c>
      <c r="GN170" s="133">
        <v>1087.45</v>
      </c>
      <c r="GO170" s="133">
        <v>1200.96</v>
      </c>
      <c r="GP170" s="133">
        <v>1224.72</v>
      </c>
      <c r="GQ170" s="133">
        <v>1013.06</v>
      </c>
    </row>
    <row r="171" spans="1:199" s="132" customFormat="1" x14ac:dyDescent="0.3">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c r="GG171" s="133">
        <v>38228.699999999255</v>
      </c>
      <c r="GH171" s="133">
        <v>32338.460000000428</v>
      </c>
      <c r="GI171" s="133">
        <v>36697.660000000149</v>
      </c>
      <c r="GJ171" s="133">
        <v>40872.549999999814</v>
      </c>
      <c r="GK171" s="133">
        <v>35704.570000000298</v>
      </c>
      <c r="GL171" s="133">
        <v>44236.089999999851</v>
      </c>
      <c r="GM171" s="133">
        <v>29965.889999999665</v>
      </c>
      <c r="GN171" s="133">
        <v>35610.810000000522</v>
      </c>
      <c r="GO171" s="133">
        <v>37389.729999999516</v>
      </c>
      <c r="GP171" s="133">
        <v>30656.790000000969</v>
      </c>
      <c r="GQ171" s="133">
        <v>25806.490000000689</v>
      </c>
    </row>
    <row r="172" spans="1:199" s="132" customFormat="1" x14ac:dyDescent="0.3">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c r="GG172" s="133">
        <v>-599562</v>
      </c>
      <c r="GH172" s="133">
        <v>-726412</v>
      </c>
      <c r="GI172" s="133">
        <v>-596322</v>
      </c>
      <c r="GJ172" s="133">
        <v>-689472</v>
      </c>
      <c r="GK172" s="133">
        <v>-458080</v>
      </c>
      <c r="GL172" s="133">
        <v>-349724</v>
      </c>
      <c r="GM172" s="133">
        <v>-1149898</v>
      </c>
      <c r="GN172" s="133">
        <v>-900786</v>
      </c>
      <c r="GO172" s="133">
        <v>-883355</v>
      </c>
      <c r="GP172" s="133">
        <v>-916054</v>
      </c>
      <c r="GQ172" s="133">
        <v>-571410</v>
      </c>
    </row>
    <row r="173" spans="1:199" s="132" customFormat="1" x14ac:dyDescent="0.3">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c r="GG173" s="139">
        <v>4878675.5999999996</v>
      </c>
      <c r="GH173" s="139">
        <v>3854781.94</v>
      </c>
      <c r="GI173" s="139">
        <v>5350686.9000000004</v>
      </c>
      <c r="GJ173" s="139">
        <v>5296648.82</v>
      </c>
      <c r="GK173" s="139">
        <v>4663467.6900000004</v>
      </c>
      <c r="GL173" s="139">
        <v>5757290.9699999997</v>
      </c>
      <c r="GM173" s="139">
        <v>4219161.08</v>
      </c>
      <c r="GN173" s="139">
        <v>4519716.6399999997</v>
      </c>
      <c r="GO173" s="139">
        <v>5214103.17</v>
      </c>
      <c r="GP173" s="139">
        <v>4509490.97</v>
      </c>
      <c r="GQ173" s="139">
        <v>4118867.11</v>
      </c>
    </row>
    <row r="174" spans="1:199" s="132" customFormat="1" x14ac:dyDescent="0.3">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c r="GM174" s="152"/>
      <c r="GN174" s="152"/>
      <c r="GO174" s="152"/>
      <c r="GP174" s="152"/>
      <c r="GQ174" s="152"/>
    </row>
    <row r="175" spans="1:199" s="132" customFormat="1" x14ac:dyDescent="0.3">
      <c r="A175" s="134"/>
      <c r="B175" s="135" t="s">
        <v>2139</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c r="GG175" s="133">
        <v>9988.2999999999993</v>
      </c>
      <c r="GH175" s="133">
        <v>12298.8</v>
      </c>
      <c r="GI175" s="133">
        <v>7901.05</v>
      </c>
      <c r="GJ175" s="133">
        <v>7341.35</v>
      </c>
      <c r="GK175" s="133">
        <v>7401.5</v>
      </c>
      <c r="GL175" s="133">
        <v>9729.5</v>
      </c>
      <c r="GM175" s="133">
        <v>5708.78</v>
      </c>
      <c r="GN175" s="133">
        <v>9459.6</v>
      </c>
      <c r="GO175" s="133">
        <v>8979.35</v>
      </c>
      <c r="GP175" s="133">
        <v>7021.32</v>
      </c>
      <c r="GQ175" s="133">
        <v>7642.9</v>
      </c>
    </row>
    <row r="176" spans="1:199" s="132" customFormat="1" x14ac:dyDescent="0.3">
      <c r="A176" s="134"/>
      <c r="B176" s="115" t="s">
        <v>1628</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c r="GG176" s="133">
        <v>10.7</v>
      </c>
      <c r="GH176" s="133">
        <v>24.33</v>
      </c>
      <c r="GI176" s="133">
        <v>5.73</v>
      </c>
      <c r="GJ176" s="133">
        <v>2.27</v>
      </c>
      <c r="GK176" s="133">
        <v>0</v>
      </c>
      <c r="GL176" s="133">
        <v>10.66</v>
      </c>
      <c r="GM176" s="133">
        <v>2.27</v>
      </c>
      <c r="GN176" s="133">
        <v>2.27</v>
      </c>
      <c r="GO176" s="133">
        <v>0</v>
      </c>
      <c r="GP176" s="133">
        <v>5.76</v>
      </c>
      <c r="GQ176" s="133">
        <v>0</v>
      </c>
    </row>
    <row r="177" spans="1:199" s="132" customFormat="1" x14ac:dyDescent="0.3">
      <c r="A177" s="134"/>
      <c r="B177" s="115" t="s">
        <v>1624</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c r="GG177" s="133">
        <v>6.6200000000008004</v>
      </c>
      <c r="GH177" s="133">
        <v>0</v>
      </c>
      <c r="GI177" s="133">
        <v>0</v>
      </c>
      <c r="GJ177" s="133">
        <v>0</v>
      </c>
      <c r="GK177" s="133">
        <v>0</v>
      </c>
      <c r="GL177" s="133">
        <v>0</v>
      </c>
      <c r="GM177" s="133">
        <v>2.8400000000001455</v>
      </c>
      <c r="GN177" s="133">
        <v>0</v>
      </c>
      <c r="GO177" s="133">
        <v>0</v>
      </c>
      <c r="GP177" s="133">
        <v>2.8400000000001455</v>
      </c>
      <c r="GQ177" s="133">
        <v>0</v>
      </c>
    </row>
    <row r="178" spans="1:199" s="132" customFormat="1" x14ac:dyDescent="0.3">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c r="GG178" s="133">
        <v>-46</v>
      </c>
      <c r="GH178" s="133">
        <v>-76</v>
      </c>
      <c r="GI178" s="133">
        <v>-50</v>
      </c>
      <c r="GJ178" s="133">
        <v>-34</v>
      </c>
      <c r="GK178" s="133">
        <v>-30</v>
      </c>
      <c r="GL178" s="133">
        <v>-32</v>
      </c>
      <c r="GM178" s="133">
        <v>-90</v>
      </c>
      <c r="GN178" s="133">
        <v>-86</v>
      </c>
      <c r="GO178" s="133">
        <v>-100</v>
      </c>
      <c r="GP178" s="133">
        <v>-86</v>
      </c>
      <c r="GQ178" s="133">
        <v>-32</v>
      </c>
    </row>
    <row r="179" spans="1:199" s="132" customFormat="1" ht="14.4" thickBot="1" x14ac:dyDescent="0.35">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c r="GG179" s="139">
        <v>9959.6200000000008</v>
      </c>
      <c r="GH179" s="139">
        <v>12247.13</v>
      </c>
      <c r="GI179" s="139">
        <v>7856.78</v>
      </c>
      <c r="GJ179" s="139">
        <v>7309.62</v>
      </c>
      <c r="GK179" s="139">
        <v>7371.5</v>
      </c>
      <c r="GL179" s="139">
        <v>9708.16</v>
      </c>
      <c r="GM179" s="139">
        <v>5623.89</v>
      </c>
      <c r="GN179" s="139">
        <v>9375.8700000000008</v>
      </c>
      <c r="GO179" s="139">
        <v>8879.35</v>
      </c>
      <c r="GP179" s="139">
        <v>6943.92</v>
      </c>
      <c r="GQ179" s="139">
        <v>7610.9</v>
      </c>
    </row>
    <row r="180" spans="1:199" s="132" customFormat="1" ht="14.4" thickBot="1" x14ac:dyDescent="0.35">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c r="GG180" s="119">
        <v>4888635.22</v>
      </c>
      <c r="GH180" s="119">
        <v>3867029.07</v>
      </c>
      <c r="GI180" s="119">
        <v>5358543.6800000006</v>
      </c>
      <c r="GJ180" s="119">
        <v>5303958.4400000004</v>
      </c>
      <c r="GK180" s="119">
        <v>4670839.1900000004</v>
      </c>
      <c r="GL180" s="119">
        <v>5766999.1299999999</v>
      </c>
      <c r="GM180" s="119">
        <v>4224784.97</v>
      </c>
      <c r="GN180" s="119">
        <v>4529092.51</v>
      </c>
      <c r="GO180" s="119">
        <v>5222982.5199999996</v>
      </c>
      <c r="GP180" s="119">
        <v>4516434.8899999997</v>
      </c>
      <c r="GQ180" s="119">
        <v>4126478.01</v>
      </c>
    </row>
    <row r="181" spans="1:199" s="132" customFormat="1" x14ac:dyDescent="0.3">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c r="GN181" s="152"/>
      <c r="GO181" s="152"/>
      <c r="GP181" s="152"/>
      <c r="GQ181" s="152"/>
    </row>
    <row r="182" spans="1:199" s="132" customFormat="1" x14ac:dyDescent="0.3">
      <c r="A182" s="134"/>
      <c r="B182" s="115" t="s">
        <v>1896</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c r="GG182" s="133">
        <v>3630243.91</v>
      </c>
      <c r="GH182" s="133">
        <v>2997860.39</v>
      </c>
      <c r="GI182" s="133">
        <v>3595678.04</v>
      </c>
      <c r="GJ182" s="133">
        <v>3691840.91</v>
      </c>
      <c r="GK182" s="133">
        <v>3180022.93</v>
      </c>
      <c r="GL182" s="133">
        <v>3674859.74</v>
      </c>
      <c r="GM182" s="133">
        <v>2489437.94</v>
      </c>
      <c r="GN182" s="133">
        <v>2786000.7</v>
      </c>
      <c r="GO182" s="133">
        <v>3393543.96</v>
      </c>
      <c r="GP182" s="133">
        <v>3166334.96</v>
      </c>
      <c r="GQ182" s="133">
        <v>2836215.51</v>
      </c>
    </row>
    <row r="183" spans="1:199" s="132" customFormat="1" x14ac:dyDescent="0.3">
      <c r="A183" s="134"/>
      <c r="B183" s="115" t="s">
        <v>1927</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c r="GG183" s="133">
        <v>906090.47</v>
      </c>
      <c r="GH183" s="133">
        <v>785910.76</v>
      </c>
      <c r="GI183" s="133">
        <v>804485.53</v>
      </c>
      <c r="GJ183" s="133">
        <v>887044.23</v>
      </c>
      <c r="GK183" s="133">
        <v>766564.76</v>
      </c>
      <c r="GL183" s="133">
        <v>892633.94</v>
      </c>
      <c r="GM183" s="133">
        <v>1011797.4</v>
      </c>
      <c r="GN183" s="133">
        <v>847280.13</v>
      </c>
      <c r="GO183" s="133">
        <v>863171.45</v>
      </c>
      <c r="GP183" s="133">
        <v>834342.59</v>
      </c>
      <c r="GQ183" s="133">
        <v>718389.86</v>
      </c>
    </row>
    <row r="184" spans="1:199" x14ac:dyDescent="0.3">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c r="GG184" s="133">
        <v>2715891.61</v>
      </c>
      <c r="GH184" s="133">
        <v>2112625.6</v>
      </c>
      <c r="GI184" s="133">
        <v>2682527.2999999998</v>
      </c>
      <c r="GJ184" s="133">
        <v>2714336.91</v>
      </c>
      <c r="GK184" s="133">
        <v>2271443.56</v>
      </c>
      <c r="GL184" s="133">
        <v>2628495.0499999998</v>
      </c>
      <c r="GM184" s="133">
        <v>1319517.49</v>
      </c>
      <c r="GN184" s="133">
        <v>1823386.85</v>
      </c>
      <c r="GO184" s="133">
        <v>2294109.48</v>
      </c>
      <c r="GP184" s="133">
        <v>2221418.5499999998</v>
      </c>
      <c r="GQ184" s="133">
        <v>2002368.09</v>
      </c>
    </row>
    <row r="185" spans="1:199" s="132" customFormat="1" x14ac:dyDescent="0.3">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450</v>
      </c>
      <c r="GL185" s="133">
        <v>0</v>
      </c>
      <c r="GM185" s="133">
        <v>0</v>
      </c>
      <c r="GN185" s="133">
        <v>0</v>
      </c>
      <c r="GO185" s="133">
        <v>0</v>
      </c>
      <c r="GP185" s="133">
        <v>0</v>
      </c>
      <c r="GQ185" s="133">
        <v>0</v>
      </c>
    </row>
    <row r="186" spans="1:199" s="132" customFormat="1" x14ac:dyDescent="0.3">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c r="GG186" s="133">
        <v>7123508.96</v>
      </c>
      <c r="GH186" s="133">
        <v>5571131.0999999996</v>
      </c>
      <c r="GI186" s="133">
        <v>6956279.0499999998</v>
      </c>
      <c r="GJ186" s="133">
        <v>7495711.3099999996</v>
      </c>
      <c r="GK186" s="133">
        <v>6110119.8799999999</v>
      </c>
      <c r="GL186" s="133">
        <v>6754765.6399999997</v>
      </c>
      <c r="GM186" s="133">
        <v>6239542.0300000003</v>
      </c>
      <c r="GN186" s="133">
        <v>6145640.0599999996</v>
      </c>
      <c r="GO186" s="133">
        <v>6945457.9100000001</v>
      </c>
      <c r="GP186" s="133">
        <v>6381649.04</v>
      </c>
      <c r="GQ186" s="133">
        <v>5393317.5499999998</v>
      </c>
    </row>
    <row r="187" spans="1:199" s="132" customFormat="1" x14ac:dyDescent="0.3">
      <c r="A187" s="134"/>
      <c r="B187" s="115" t="s">
        <v>1632</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c r="GG187" s="133">
        <v>100260.24</v>
      </c>
      <c r="GH187" s="133">
        <v>73226.44</v>
      </c>
      <c r="GI187" s="133">
        <v>101531.04</v>
      </c>
      <c r="GJ187" s="133">
        <v>91998.91</v>
      </c>
      <c r="GK187" s="133">
        <v>72322.94</v>
      </c>
      <c r="GL187" s="133">
        <v>81667.05</v>
      </c>
      <c r="GM187" s="133">
        <v>106740.35</v>
      </c>
      <c r="GN187" s="133">
        <v>89028.29</v>
      </c>
      <c r="GO187" s="133">
        <v>106218.99</v>
      </c>
      <c r="GP187" s="133">
        <v>76527.429999999993</v>
      </c>
      <c r="GQ187" s="133">
        <v>72521.070000000007</v>
      </c>
    </row>
    <row r="188" spans="1:199" s="132" customFormat="1" x14ac:dyDescent="0.3">
      <c r="A188" s="134"/>
      <c r="B188" s="115" t="s">
        <v>1832</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c r="GG188" s="133">
        <v>86749.849999999627</v>
      </c>
      <c r="GH188" s="133">
        <v>84939.980000000447</v>
      </c>
      <c r="GI188" s="133">
        <v>82803.640000000596</v>
      </c>
      <c r="GJ188" s="133">
        <v>121198.55000000075</v>
      </c>
      <c r="GK188" s="133">
        <v>106532.12000000291</v>
      </c>
      <c r="GL188" s="133">
        <v>113084.6799999997</v>
      </c>
      <c r="GM188" s="133">
        <v>85412.240000000224</v>
      </c>
      <c r="GN188" s="133">
        <v>92357.230000004172</v>
      </c>
      <c r="GO188" s="133">
        <v>103373.06999999844</v>
      </c>
      <c r="GP188" s="133">
        <v>93682.200000001118</v>
      </c>
      <c r="GQ188" s="133">
        <v>94971.970000000671</v>
      </c>
    </row>
    <row r="189" spans="1:199" ht="14.4" thickBot="1" x14ac:dyDescent="0.35">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c r="GG189" s="133">
        <v>-50448.25</v>
      </c>
      <c r="GH189" s="133">
        <v>-46549.4</v>
      </c>
      <c r="GI189" s="133">
        <v>-31895.119999999999</v>
      </c>
      <c r="GJ189" s="133">
        <v>-37605.57</v>
      </c>
      <c r="GK189" s="133">
        <v>-21594.48</v>
      </c>
      <c r="GL189" s="133">
        <v>-15968.43</v>
      </c>
      <c r="GM189" s="133">
        <v>-421650.6</v>
      </c>
      <c r="GN189" s="133">
        <v>-269166.05</v>
      </c>
      <c r="GO189" s="133">
        <v>-174546.19</v>
      </c>
      <c r="GP189" s="133">
        <v>-128524.71</v>
      </c>
      <c r="GQ189" s="133">
        <v>-58860.72</v>
      </c>
    </row>
    <row r="190" spans="1:199" ht="14.4" thickBot="1" x14ac:dyDescent="0.35">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c r="GG190" s="119">
        <v>14512296.789999999</v>
      </c>
      <c r="GH190" s="119">
        <v>11579144.869999999</v>
      </c>
      <c r="GI190" s="119">
        <v>14191409.48</v>
      </c>
      <c r="GJ190" s="119">
        <v>14965075.25</v>
      </c>
      <c r="GK190" s="119">
        <v>12485861.710000001</v>
      </c>
      <c r="GL190" s="119">
        <v>14129537.67</v>
      </c>
      <c r="GM190" s="119">
        <v>10830796.85</v>
      </c>
      <c r="GN190" s="119">
        <v>11514527.210000001</v>
      </c>
      <c r="GO190" s="119">
        <v>13531328.67</v>
      </c>
      <c r="GP190" s="119">
        <v>12645430.060000001</v>
      </c>
      <c r="GQ190" s="119">
        <v>11058923.33</v>
      </c>
    </row>
    <row r="191" spans="1:199" x14ac:dyDescent="0.3">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c r="GM191" s="152"/>
      <c r="GN191" s="152"/>
      <c r="GO191" s="152"/>
      <c r="GP191" s="152"/>
      <c r="GQ191" s="152"/>
    </row>
    <row r="192" spans="1:199" x14ac:dyDescent="0.3">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c r="GG192" s="133">
        <v>6372522.8799999999</v>
      </c>
      <c r="GH192" s="133">
        <v>5684386.3899999997</v>
      </c>
      <c r="GI192" s="133">
        <v>6503357.9199999999</v>
      </c>
      <c r="GJ192" s="133">
        <v>6399960.2300000004</v>
      </c>
      <c r="GK192" s="133">
        <v>5595289.6200000001</v>
      </c>
      <c r="GL192" s="133">
        <v>7413347.29</v>
      </c>
      <c r="GM192" s="133">
        <v>6703961.2199999997</v>
      </c>
      <c r="GN192" s="133">
        <v>6293632.9400000004</v>
      </c>
      <c r="GO192" s="133">
        <v>7339313.79</v>
      </c>
      <c r="GP192" s="133">
        <v>6548266.0999999996</v>
      </c>
      <c r="GQ192" s="133">
        <v>5875001.1500000004</v>
      </c>
    </row>
    <row r="193" spans="1:199" ht="14.4" thickBot="1" x14ac:dyDescent="0.35">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c r="GG193" s="133">
        <v>3286995.68</v>
      </c>
      <c r="GH193" s="133">
        <v>2754950.58</v>
      </c>
      <c r="GI193" s="133">
        <v>3371299.91</v>
      </c>
      <c r="GJ193" s="133">
        <v>3477665.3</v>
      </c>
      <c r="GK193" s="133">
        <v>2977137.09</v>
      </c>
      <c r="GL193" s="133">
        <v>3393018.01</v>
      </c>
      <c r="GM193" s="133">
        <v>3299879.43</v>
      </c>
      <c r="GN193" s="133">
        <v>3167100.92</v>
      </c>
      <c r="GO193" s="133">
        <v>3428309.71</v>
      </c>
      <c r="GP193" s="133">
        <v>2869737.93</v>
      </c>
      <c r="GQ193" s="133">
        <v>2833602.74</v>
      </c>
    </row>
    <row r="194" spans="1:199" ht="14.4" thickBot="1" x14ac:dyDescent="0.35">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c r="GG194" s="119">
        <v>9659518.5600000005</v>
      </c>
      <c r="GH194" s="119">
        <v>8439336.9700000007</v>
      </c>
      <c r="GI194" s="119">
        <v>9874657.8300000001</v>
      </c>
      <c r="GJ194" s="119">
        <v>9877625.5299999993</v>
      </c>
      <c r="GK194" s="119">
        <v>8572426.7100000009</v>
      </c>
      <c r="GL194" s="119">
        <v>10806365.300000001</v>
      </c>
      <c r="GM194" s="119">
        <v>10003840.65</v>
      </c>
      <c r="GN194" s="119">
        <v>9460733.8599999994</v>
      </c>
      <c r="GO194" s="119">
        <v>10767623.5</v>
      </c>
      <c r="GP194" s="119">
        <v>9418004.0299999993</v>
      </c>
      <c r="GQ194" s="119">
        <v>8708603.8900000006</v>
      </c>
    </row>
    <row r="195" spans="1:199" x14ac:dyDescent="0.3">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c r="GM195" s="152"/>
      <c r="GN195" s="152"/>
      <c r="GO195" s="152"/>
      <c r="GP195" s="152"/>
      <c r="GQ195" s="152"/>
    </row>
    <row r="196" spans="1:199" x14ac:dyDescent="0.3">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c r="GG196" s="133">
        <v>350</v>
      </c>
      <c r="GH196" s="133">
        <v>0</v>
      </c>
      <c r="GI196" s="133">
        <v>0</v>
      </c>
      <c r="GJ196" s="133">
        <v>0</v>
      </c>
      <c r="GK196" s="133">
        <v>0</v>
      </c>
      <c r="GL196" s="133">
        <v>546.85</v>
      </c>
      <c r="GM196" s="133">
        <v>0</v>
      </c>
      <c r="GN196" s="133">
        <v>0</v>
      </c>
      <c r="GO196" s="133">
        <v>0</v>
      </c>
      <c r="GP196" s="133">
        <v>0</v>
      </c>
      <c r="GQ196" s="133">
        <v>0</v>
      </c>
    </row>
    <row r="197" spans="1:199" x14ac:dyDescent="0.3">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c r="GG197" s="133">
        <v>438805.63</v>
      </c>
      <c r="GH197" s="133">
        <v>269831.73</v>
      </c>
      <c r="GI197" s="133">
        <v>417835.45</v>
      </c>
      <c r="GJ197" s="133">
        <v>616349.86</v>
      </c>
      <c r="GK197" s="133">
        <v>720669.32</v>
      </c>
      <c r="GL197" s="133">
        <v>530742.61</v>
      </c>
      <c r="GM197" s="133">
        <v>108845.99</v>
      </c>
      <c r="GN197" s="133">
        <v>29448.48</v>
      </c>
      <c r="GO197" s="133">
        <v>122978.46</v>
      </c>
      <c r="GP197" s="133">
        <v>282197.40999999997</v>
      </c>
      <c r="GQ197" s="133">
        <v>323847.09999999998</v>
      </c>
    </row>
    <row r="198" spans="1:199" ht="14.4" thickBot="1" x14ac:dyDescent="0.35">
      <c r="A198" s="134"/>
      <c r="B198" s="115" t="s">
        <v>1633</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c r="GG198" s="133">
        <v>24531.9</v>
      </c>
      <c r="GH198" s="133">
        <v>18783.57</v>
      </c>
      <c r="GI198" s="133">
        <v>28748.62</v>
      </c>
      <c r="GJ198" s="133">
        <v>30023.49</v>
      </c>
      <c r="GK198" s="133">
        <v>28223.61</v>
      </c>
      <c r="GL198" s="133">
        <v>30095.68</v>
      </c>
      <c r="GM198" s="133">
        <v>25783.11</v>
      </c>
      <c r="GN198" s="133">
        <v>14823.73</v>
      </c>
      <c r="GO198" s="133">
        <v>31155.439999999999</v>
      </c>
      <c r="GP198" s="133">
        <v>18578.66</v>
      </c>
      <c r="GQ198" s="133">
        <v>13978.4</v>
      </c>
    </row>
    <row r="199" spans="1:199" ht="14.4" thickBot="1" x14ac:dyDescent="0.35">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c r="GG199" s="119">
        <v>463687.53</v>
      </c>
      <c r="GH199" s="119">
        <v>288615.3</v>
      </c>
      <c r="GI199" s="119">
        <v>446584.07</v>
      </c>
      <c r="GJ199" s="119">
        <v>646373.35</v>
      </c>
      <c r="GK199" s="119">
        <v>748892.92999999993</v>
      </c>
      <c r="GL199" s="119">
        <v>561385.14</v>
      </c>
      <c r="GM199" s="119">
        <v>134629.1</v>
      </c>
      <c r="GN199" s="119">
        <v>44272.21</v>
      </c>
      <c r="GO199" s="119">
        <v>154133.9</v>
      </c>
      <c r="GP199" s="119">
        <v>300776.06999999995</v>
      </c>
      <c r="GQ199" s="119">
        <v>337825.5</v>
      </c>
    </row>
    <row r="200" spans="1:199" x14ac:dyDescent="0.3">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c r="GM200" s="152"/>
      <c r="GN200" s="152"/>
      <c r="GO200" s="152"/>
      <c r="GP200" s="152"/>
      <c r="GQ200" s="152"/>
    </row>
    <row r="201" spans="1:199" s="132" customFormat="1" ht="15" customHeight="1" x14ac:dyDescent="0.3">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c r="GG201" s="133">
        <v>98930.39</v>
      </c>
      <c r="GH201" s="133">
        <v>83736.929999999993</v>
      </c>
      <c r="GI201" s="133">
        <v>101374.48</v>
      </c>
      <c r="GJ201" s="133">
        <v>104932.06</v>
      </c>
      <c r="GK201" s="133">
        <v>91688.07</v>
      </c>
      <c r="GL201" s="133">
        <v>110535.17</v>
      </c>
      <c r="GM201" s="133">
        <v>102500.98</v>
      </c>
      <c r="GN201" s="133">
        <v>100183.93</v>
      </c>
      <c r="GO201" s="133">
        <v>106648.51</v>
      </c>
      <c r="GP201" s="133">
        <v>98815.91</v>
      </c>
      <c r="GQ201" s="133">
        <v>88320.23</v>
      </c>
    </row>
    <row r="202" spans="1:199" s="132" customFormat="1" x14ac:dyDescent="0.3">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c r="GG202" s="133">
        <v>815599.88</v>
      </c>
      <c r="GH202" s="133">
        <v>702056.92</v>
      </c>
      <c r="GI202" s="133">
        <v>843643</v>
      </c>
      <c r="GJ202" s="133">
        <v>885017.98</v>
      </c>
      <c r="GK202" s="133">
        <v>753268.93</v>
      </c>
      <c r="GL202" s="133">
        <v>892742.12</v>
      </c>
      <c r="GM202" s="133">
        <v>788036.02</v>
      </c>
      <c r="GN202" s="133">
        <v>776089.04</v>
      </c>
      <c r="GO202" s="133">
        <v>854430.76</v>
      </c>
      <c r="GP202" s="133">
        <v>808237.67</v>
      </c>
      <c r="GQ202" s="133">
        <v>730113.76</v>
      </c>
    </row>
    <row r="203" spans="1:199" s="132" customFormat="1" x14ac:dyDescent="0.3">
      <c r="A203" s="134"/>
      <c r="B203" s="115" t="s">
        <v>119</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c r="GG203" s="133">
        <v>10163852.109999999</v>
      </c>
      <c r="GH203" s="133">
        <v>8731762.3000000007</v>
      </c>
      <c r="GI203" s="133">
        <v>10454975.220000001</v>
      </c>
      <c r="GJ203" s="133">
        <v>11088210.6</v>
      </c>
      <c r="GK203" s="133">
        <v>9733260.7400000002</v>
      </c>
      <c r="GL203" s="133">
        <v>11201120.84</v>
      </c>
      <c r="GM203" s="133">
        <v>10022521.59</v>
      </c>
      <c r="GN203" s="133">
        <v>9826855.8000000007</v>
      </c>
      <c r="GO203" s="133">
        <v>10559230.960000001</v>
      </c>
      <c r="GP203" s="133">
        <v>9850074.2599999998</v>
      </c>
      <c r="GQ203" s="133">
        <v>8854012.8300000001</v>
      </c>
    </row>
    <row r="204" spans="1:199" s="132" customFormat="1" x14ac:dyDescent="0.3">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c r="GG204" s="133">
        <v>137.47999999999999</v>
      </c>
      <c r="GH204" s="133">
        <v>198.47</v>
      </c>
      <c r="GI204" s="133">
        <v>94.98</v>
      </c>
      <c r="GJ204" s="133">
        <v>66.3</v>
      </c>
      <c r="GK204" s="133">
        <v>123.38</v>
      </c>
      <c r="GL204" s="133">
        <v>114</v>
      </c>
      <c r="GM204" s="133">
        <v>127.2</v>
      </c>
      <c r="GN204" s="133">
        <v>51.6</v>
      </c>
      <c r="GO204" s="133">
        <v>70.599999999999994</v>
      </c>
      <c r="GP204" s="133">
        <v>104.9</v>
      </c>
      <c r="GQ204" s="133">
        <v>194</v>
      </c>
    </row>
    <row r="205" spans="1:199" s="132" customFormat="1" x14ac:dyDescent="0.3">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c r="GG205" s="133">
        <v>463.7</v>
      </c>
      <c r="GH205" s="133">
        <v>315.14</v>
      </c>
      <c r="GI205" s="133">
        <v>307.43</v>
      </c>
      <c r="GJ205" s="133">
        <v>481.73</v>
      </c>
      <c r="GK205" s="133">
        <v>633.25</v>
      </c>
      <c r="GL205" s="133">
        <v>179.19</v>
      </c>
      <c r="GM205" s="133">
        <v>335.42</v>
      </c>
      <c r="GN205" s="133">
        <v>137.63</v>
      </c>
      <c r="GO205" s="133">
        <v>121.06</v>
      </c>
      <c r="GP205" s="133">
        <v>87.6</v>
      </c>
      <c r="GQ205" s="133">
        <v>267.42</v>
      </c>
    </row>
    <row r="206" spans="1:199" s="132" customFormat="1" x14ac:dyDescent="0.3">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c r="GG206" s="133">
        <v>55203947.18</v>
      </c>
      <c r="GH206" s="133">
        <v>49165147.229999997</v>
      </c>
      <c r="GI206" s="133">
        <v>55014970.979999997</v>
      </c>
      <c r="GJ206" s="133">
        <v>56460112.829999998</v>
      </c>
      <c r="GK206" s="133">
        <v>49605290.189999998</v>
      </c>
      <c r="GL206" s="133">
        <v>56871490.710000001</v>
      </c>
      <c r="GM206" s="133">
        <v>51410552.009999998</v>
      </c>
      <c r="GN206" s="133">
        <v>49951491</v>
      </c>
      <c r="GO206" s="133">
        <v>54429995.75</v>
      </c>
      <c r="GP206" s="133">
        <v>53734411.909999996</v>
      </c>
      <c r="GQ206" s="133">
        <v>48363309.659999996</v>
      </c>
    </row>
    <row r="207" spans="1:199" s="132" customFormat="1" x14ac:dyDescent="0.3">
      <c r="A207" s="134"/>
      <c r="B207" s="135" t="s">
        <v>1894</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c r="GG207" s="133">
        <v>1644.02</v>
      </c>
      <c r="GH207" s="133">
        <v>958.15</v>
      </c>
      <c r="GI207" s="133">
        <v>2057.52</v>
      </c>
      <c r="GJ207" s="133">
        <v>1427.84</v>
      </c>
      <c r="GK207" s="133">
        <v>1099.3699999999999</v>
      </c>
      <c r="GL207" s="133">
        <v>2404.29</v>
      </c>
      <c r="GM207" s="133">
        <v>2154.0500000000002</v>
      </c>
      <c r="GN207" s="133">
        <v>1414.88</v>
      </c>
      <c r="GO207" s="133">
        <v>2259.2800000000002</v>
      </c>
      <c r="GP207" s="133">
        <v>1714.63</v>
      </c>
      <c r="GQ207" s="133">
        <v>1884.57</v>
      </c>
    </row>
    <row r="208" spans="1:199" s="132" customFormat="1" x14ac:dyDescent="0.3">
      <c r="A208" s="134"/>
      <c r="B208" s="135" t="s">
        <v>2159</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c r="GG208" s="133">
        <v>73465.5</v>
      </c>
      <c r="GH208" s="133">
        <v>63707.25</v>
      </c>
      <c r="GI208" s="133">
        <v>92992.29</v>
      </c>
      <c r="GJ208" s="133">
        <v>322776.62</v>
      </c>
      <c r="GK208" s="133">
        <v>662618.51</v>
      </c>
      <c r="GL208" s="133">
        <v>369556.17</v>
      </c>
      <c r="GM208" s="133">
        <v>100580.1</v>
      </c>
      <c r="GN208" s="133">
        <v>86273.04</v>
      </c>
      <c r="GO208" s="133">
        <v>99238.92</v>
      </c>
      <c r="GP208" s="133">
        <v>84797.24</v>
      </c>
      <c r="GQ208" s="133">
        <v>71090.89</v>
      </c>
    </row>
    <row r="209" spans="1:199" x14ac:dyDescent="0.3">
      <c r="A209" s="134"/>
      <c r="B209" s="135" t="s">
        <v>2161</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c r="GG209" s="133">
        <v>5143.67</v>
      </c>
      <c r="GH209" s="133">
        <v>4001.85</v>
      </c>
      <c r="GI209" s="133">
        <v>5713.6</v>
      </c>
      <c r="GJ209" s="133">
        <v>1202027.5900000001</v>
      </c>
      <c r="GK209" s="133">
        <v>1676889.33</v>
      </c>
      <c r="GL209" s="133">
        <v>576922.51</v>
      </c>
      <c r="GM209" s="133">
        <v>34457.67</v>
      </c>
      <c r="GN209" s="133">
        <v>9168.09</v>
      </c>
      <c r="GO209" s="133">
        <v>6618.67</v>
      </c>
      <c r="GP209" s="133">
        <v>5092.26</v>
      </c>
      <c r="GQ209" s="133">
        <v>4458.6099999999997</v>
      </c>
    </row>
    <row r="210" spans="1:199" s="164" customFormat="1" x14ac:dyDescent="0.3">
      <c r="A210" s="134"/>
      <c r="B210" s="135" t="s">
        <v>1870</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c r="GG210" s="136">
        <v>2325.02</v>
      </c>
      <c r="GH210" s="136">
        <v>224.25</v>
      </c>
      <c r="GI210" s="136">
        <v>101.25</v>
      </c>
      <c r="GJ210" s="136">
        <v>95494.5</v>
      </c>
      <c r="GK210" s="136">
        <v>171534.76</v>
      </c>
      <c r="GL210" s="136">
        <v>68325.69</v>
      </c>
      <c r="GM210" s="136">
        <v>5745.57</v>
      </c>
      <c r="GN210" s="136">
        <v>1464.98</v>
      </c>
      <c r="GO210" s="136">
        <v>500.25</v>
      </c>
      <c r="GP210" s="136">
        <v>602.5</v>
      </c>
      <c r="GQ210" s="136">
        <v>3949.52</v>
      </c>
    </row>
    <row r="211" spans="1:199" s="132" customFormat="1" x14ac:dyDescent="0.3">
      <c r="A211" s="134"/>
      <c r="B211" s="115" t="s">
        <v>2133</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c r="GG211" s="133">
        <v>80506.33</v>
      </c>
      <c r="GH211" s="133">
        <v>70513.47</v>
      </c>
      <c r="GI211" s="133">
        <v>78532.38</v>
      </c>
      <c r="GJ211" s="133">
        <v>78604.429999999993</v>
      </c>
      <c r="GK211" s="133">
        <v>67885.070000000007</v>
      </c>
      <c r="GL211" s="133">
        <v>72857.320000000007</v>
      </c>
      <c r="GM211" s="133">
        <v>72049.59</v>
      </c>
      <c r="GN211" s="133">
        <v>69463.87</v>
      </c>
      <c r="GO211" s="133">
        <v>77884.78</v>
      </c>
      <c r="GP211" s="133">
        <v>72254.720000000001</v>
      </c>
      <c r="GQ211" s="133">
        <v>71100.17</v>
      </c>
    </row>
    <row r="212" spans="1:199" s="132" customFormat="1" ht="14.4" thickBot="1" x14ac:dyDescent="0.35">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c r="GG212" s="133">
        <v>-1162644.1399999999</v>
      </c>
      <c r="GH212" s="133">
        <v>-1237160.74</v>
      </c>
      <c r="GI212" s="133">
        <v>-849827.24</v>
      </c>
      <c r="GJ212" s="133">
        <v>-967286.87</v>
      </c>
      <c r="GK212" s="133">
        <v>-649198.28</v>
      </c>
      <c r="GL212" s="133">
        <v>-429120.02</v>
      </c>
      <c r="GM212" s="133">
        <v>-4029749.85</v>
      </c>
      <c r="GN212" s="133">
        <v>-3195148.79</v>
      </c>
      <c r="GO212" s="133">
        <v>-2681110.6</v>
      </c>
      <c r="GP212" s="133">
        <v>-2462575.2200000002</v>
      </c>
      <c r="GQ212" s="133">
        <v>-1427355.2</v>
      </c>
    </row>
    <row r="213" spans="1:199" s="132" customFormat="1" ht="14.4" thickBot="1" x14ac:dyDescent="0.35">
      <c r="A213" s="134"/>
      <c r="B213" s="104" t="s">
        <v>2334</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c r="GG213" s="119">
        <v>65283371.140000001</v>
      </c>
      <c r="GH213" s="119">
        <v>57585461.219999991</v>
      </c>
      <c r="GI213" s="119">
        <v>65744935.890000001</v>
      </c>
      <c r="GJ213" s="119">
        <v>69271865.610000014</v>
      </c>
      <c r="GK213" s="119">
        <v>62115093.319999993</v>
      </c>
      <c r="GL213" s="119">
        <v>69737127.99000001</v>
      </c>
      <c r="GM213" s="119">
        <v>58509310.350000001</v>
      </c>
      <c r="GN213" s="119">
        <v>57627445.07</v>
      </c>
      <c r="GO213" s="119">
        <v>63455888.940000005</v>
      </c>
      <c r="GP213" s="119">
        <v>62193618.380000003</v>
      </c>
      <c r="GQ213" s="119">
        <v>56761346.460000001</v>
      </c>
    </row>
    <row r="214" spans="1:199" s="132" customFormat="1" ht="14.4" thickBot="1" x14ac:dyDescent="0.35">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c r="GG214" s="133">
        <v>2781461.56</v>
      </c>
      <c r="GH214" s="133">
        <v>2838741.44</v>
      </c>
      <c r="GI214" s="133">
        <v>2993435.5</v>
      </c>
      <c r="GJ214" s="133">
        <v>3116865.71</v>
      </c>
      <c r="GK214" s="133">
        <v>2360089.5</v>
      </c>
      <c r="GL214" s="133">
        <v>3144668.88</v>
      </c>
      <c r="GM214" s="133">
        <v>2666880.4300000002</v>
      </c>
      <c r="GN214" s="133">
        <v>1778239.25</v>
      </c>
      <c r="GO214" s="133">
        <v>3032666.6</v>
      </c>
      <c r="GP214" s="133">
        <v>2963432.28</v>
      </c>
      <c r="GQ214" s="133">
        <v>2476122.25</v>
      </c>
    </row>
    <row r="215" spans="1:199" s="132" customFormat="1" ht="14.4" thickBot="1" x14ac:dyDescent="0.35">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c r="GG215" s="119">
        <v>68064832.700000003</v>
      </c>
      <c r="GH215" s="119">
        <v>60424202.659999996</v>
      </c>
      <c r="GI215" s="119">
        <v>68738371.390000001</v>
      </c>
      <c r="GJ215" s="119">
        <v>72388731.319999993</v>
      </c>
      <c r="GK215" s="119">
        <v>64475182.82</v>
      </c>
      <c r="GL215" s="119">
        <v>72881796.870000005</v>
      </c>
      <c r="GM215" s="119">
        <v>61176190.780000001</v>
      </c>
      <c r="GN215" s="119">
        <v>59405684.32</v>
      </c>
      <c r="GO215" s="119">
        <v>66488555.539999999</v>
      </c>
      <c r="GP215" s="119">
        <v>65157050.659999996</v>
      </c>
      <c r="GQ215" s="119">
        <v>59237468.710000001</v>
      </c>
    </row>
    <row r="216" spans="1:199" s="132" customFormat="1" x14ac:dyDescent="0.3">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c r="GN216" s="152"/>
      <c r="GO216" s="152"/>
      <c r="GP216" s="152"/>
      <c r="GQ216" s="152"/>
    </row>
    <row r="217" spans="1:199" s="132" customFormat="1" x14ac:dyDescent="0.3">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c r="GG217" s="133">
        <v>17289422.329999998</v>
      </c>
      <c r="GH217" s="133">
        <v>15766445.279999999</v>
      </c>
      <c r="GI217" s="133">
        <v>17000437.440000001</v>
      </c>
      <c r="GJ217" s="133">
        <v>17679377.25</v>
      </c>
      <c r="GK217" s="133">
        <v>15717980.789999999</v>
      </c>
      <c r="GL217" s="133">
        <v>17337981.960000001</v>
      </c>
      <c r="GM217" s="133">
        <v>15610592.01</v>
      </c>
      <c r="GN217" s="133">
        <v>15625941.91</v>
      </c>
      <c r="GO217" s="133">
        <v>16571673.66</v>
      </c>
      <c r="GP217" s="133">
        <v>15906350.52</v>
      </c>
      <c r="GQ217" s="133">
        <v>14552080.59</v>
      </c>
    </row>
    <row r="218" spans="1:199" s="132" customFormat="1" x14ac:dyDescent="0.3">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c r="GG218" s="133">
        <v>76175.210000000006</v>
      </c>
      <c r="GH218" s="133">
        <v>62894.720000000001</v>
      </c>
      <c r="GI218" s="133">
        <v>74012.91</v>
      </c>
      <c r="GJ218" s="133">
        <v>81262.33</v>
      </c>
      <c r="GK218" s="133">
        <v>74175.28</v>
      </c>
      <c r="GL218" s="133">
        <v>94761.81</v>
      </c>
      <c r="GM218" s="133">
        <v>69711.78</v>
      </c>
      <c r="GN218" s="133">
        <v>81629.69</v>
      </c>
      <c r="GO218" s="133">
        <v>86662.21</v>
      </c>
      <c r="GP218" s="133">
        <v>72844.53</v>
      </c>
      <c r="GQ218" s="133">
        <v>64575.62</v>
      </c>
    </row>
    <row r="219" spans="1:199" s="132" customFormat="1" x14ac:dyDescent="0.3">
      <c r="A219" s="134"/>
      <c r="B219" s="115" t="s">
        <v>1634</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c r="GG219" s="133">
        <v>3830235.73</v>
      </c>
      <c r="GH219" s="133">
        <v>2882169.13</v>
      </c>
      <c r="GI219" s="133">
        <v>3218175.5</v>
      </c>
      <c r="GJ219" s="133">
        <v>4267807.5599999996</v>
      </c>
      <c r="GK219" s="133">
        <v>4228159.3</v>
      </c>
      <c r="GL219" s="133">
        <v>4663502.8499999996</v>
      </c>
      <c r="GM219" s="133">
        <v>3358127.98</v>
      </c>
      <c r="GN219" s="133">
        <v>3488856.76</v>
      </c>
      <c r="GO219" s="133">
        <v>4289527.28</v>
      </c>
      <c r="GP219" s="133">
        <v>3825909.39</v>
      </c>
      <c r="GQ219" s="133">
        <v>3569139.19</v>
      </c>
    </row>
    <row r="220" spans="1:199" s="132" customFormat="1" x14ac:dyDescent="0.3">
      <c r="A220" s="134"/>
      <c r="B220" s="115" t="s">
        <v>1635</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c r="GG220" s="133">
        <v>1813.96</v>
      </c>
      <c r="GH220" s="133">
        <v>2299</v>
      </c>
      <c r="GI220" s="133">
        <v>2609.77</v>
      </c>
      <c r="GJ220" s="133">
        <v>2136.16</v>
      </c>
      <c r="GK220" s="133">
        <v>6919.59</v>
      </c>
      <c r="GL220" s="133">
        <v>2776.91</v>
      </c>
      <c r="GM220" s="133">
        <v>3676.68</v>
      </c>
      <c r="GN220" s="133">
        <v>5960.26</v>
      </c>
      <c r="GO220" s="133">
        <v>10788.83</v>
      </c>
      <c r="GP220" s="133">
        <v>3404.58</v>
      </c>
      <c r="GQ220" s="133">
        <v>3610.89</v>
      </c>
    </row>
    <row r="221" spans="1:199" s="132" customFormat="1" ht="14.4" collapsed="1" thickBot="1" x14ac:dyDescent="0.35">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c r="GG221" s="133">
        <v>232197.8599999994</v>
      </c>
      <c r="GH221" s="133">
        <v>191959.66000000015</v>
      </c>
      <c r="GI221" s="133">
        <v>249244.16000000015</v>
      </c>
      <c r="GJ221" s="133">
        <v>212083.89000000432</v>
      </c>
      <c r="GK221" s="133">
        <v>243620.97000000253</v>
      </c>
      <c r="GL221" s="133">
        <v>265590.98000000417</v>
      </c>
      <c r="GM221" s="133">
        <v>345503.6799999997</v>
      </c>
      <c r="GN221" s="133">
        <v>358964.95999999717</v>
      </c>
      <c r="GO221" s="133">
        <v>368837.39999999851</v>
      </c>
      <c r="GP221" s="133">
        <v>351294.11000000313</v>
      </c>
      <c r="GQ221" s="133">
        <v>332252.33999999985</v>
      </c>
    </row>
    <row r="222" spans="1:199" s="132" customFormat="1" ht="14.4" thickBot="1" x14ac:dyDescent="0.35">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c r="GG222" s="119">
        <v>21429845.09</v>
      </c>
      <c r="GH222" s="119">
        <v>18905767.789999999</v>
      </c>
      <c r="GI222" s="119">
        <v>20544479.780000001</v>
      </c>
      <c r="GJ222" s="119">
        <v>22242667.190000001</v>
      </c>
      <c r="GK222" s="119">
        <v>20270855.93</v>
      </c>
      <c r="GL222" s="119">
        <v>22364614.510000002</v>
      </c>
      <c r="GM222" s="119">
        <v>19387612.129999999</v>
      </c>
      <c r="GN222" s="119">
        <v>19561353.579999998</v>
      </c>
      <c r="GO222" s="119">
        <v>21327489.379999999</v>
      </c>
      <c r="GP222" s="119">
        <v>20159803.129999999</v>
      </c>
      <c r="GQ222" s="119">
        <v>18521658.629999999</v>
      </c>
    </row>
    <row r="223" spans="1:199" ht="14.4" thickBot="1" x14ac:dyDescent="0.35">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c r="GG223" s="119">
        <v>209083964.41</v>
      </c>
      <c r="GH223" s="119">
        <v>175114642.82999998</v>
      </c>
      <c r="GI223" s="119">
        <v>207039277.20000002</v>
      </c>
      <c r="GJ223" s="119">
        <v>217247379.31999999</v>
      </c>
      <c r="GK223" s="119">
        <v>190831861.38000003</v>
      </c>
      <c r="GL223" s="119">
        <v>220524155.57999998</v>
      </c>
      <c r="GM223" s="119">
        <v>186572083.11999997</v>
      </c>
      <c r="GN223" s="119">
        <v>187505335.85000002</v>
      </c>
      <c r="GO223" s="119">
        <v>209407766.68000001</v>
      </c>
      <c r="GP223" s="119">
        <v>197691433.16</v>
      </c>
      <c r="GQ223" s="119">
        <v>176987003.82999998</v>
      </c>
    </row>
    <row r="224" spans="1:199" ht="14.4" x14ac:dyDescent="0.3">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c r="GO224" s="162"/>
      <c r="GP224" s="162"/>
      <c r="GQ224" s="162"/>
    </row>
    <row r="225" spans="3:199"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c r="GN225" s="162"/>
      <c r="GO225" s="162"/>
      <c r="GP225" s="162"/>
      <c r="GQ225" s="162"/>
    </row>
    <row r="226" spans="3:199"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c r="GN226" s="162"/>
      <c r="GO226" s="162"/>
      <c r="GP226" s="162"/>
      <c r="GQ226" s="162"/>
    </row>
    <row r="227" spans="3:199"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c r="GN227" s="162"/>
      <c r="GO227" s="162"/>
      <c r="GP227" s="162"/>
      <c r="GQ227" s="162"/>
    </row>
    <row r="228" spans="3:199"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c r="GN228" s="162"/>
      <c r="GO228" s="162"/>
      <c r="GP228" s="162"/>
      <c r="GQ228" s="162"/>
    </row>
    <row r="229" spans="3:199"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c r="GN229" s="162"/>
      <c r="GO229" s="162"/>
      <c r="GP229" s="162"/>
      <c r="GQ229" s="162"/>
    </row>
    <row r="230" spans="3:199"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c r="GN230" s="162"/>
      <c r="GO230" s="162"/>
      <c r="GP230" s="162"/>
      <c r="GQ230" s="162"/>
    </row>
    <row r="231" spans="3:199"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c r="GN231" s="162"/>
      <c r="GO231" s="162"/>
      <c r="GP231" s="162"/>
      <c r="GQ231" s="162"/>
    </row>
    <row r="232" spans="3:199"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c r="GN232" s="162"/>
      <c r="GO232" s="162"/>
      <c r="GP232" s="162"/>
      <c r="GQ232" s="162"/>
    </row>
    <row r="233" spans="3:199"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c r="GN233" s="162"/>
      <c r="GO233" s="162"/>
      <c r="GP233" s="162"/>
      <c r="GQ233" s="162"/>
    </row>
    <row r="234" spans="3:199"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c r="GN234" s="162"/>
      <c r="GO234" s="162"/>
      <c r="GP234" s="162"/>
      <c r="GQ234" s="162"/>
    </row>
    <row r="235" spans="3:199"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c r="GN235" s="162"/>
      <c r="GO235" s="162"/>
      <c r="GP235" s="162"/>
      <c r="GQ235" s="162"/>
    </row>
    <row r="236" spans="3:199"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c r="GN236" s="162"/>
      <c r="GO236" s="162"/>
      <c r="GP236" s="162"/>
      <c r="GQ236" s="162"/>
    </row>
    <row r="237" spans="3:199"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c r="GN237" s="162"/>
      <c r="GO237" s="162"/>
      <c r="GP237" s="162"/>
      <c r="GQ237" s="162"/>
    </row>
    <row r="238" spans="3:199"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c r="GN238" s="162"/>
      <c r="GO238" s="162"/>
      <c r="GP238" s="162"/>
      <c r="GQ238" s="162"/>
    </row>
    <row r="239" spans="3:199"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c r="GN239" s="162"/>
      <c r="GO239" s="162"/>
      <c r="GP239" s="162"/>
      <c r="GQ239" s="162"/>
    </row>
    <row r="240" spans="3:199"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c r="GN240" s="162"/>
      <c r="GO240" s="162"/>
      <c r="GP240" s="162"/>
      <c r="GQ240" s="162"/>
    </row>
    <row r="241" spans="3:199"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c r="GN241" s="162"/>
      <c r="GO241" s="162"/>
      <c r="GP241" s="162"/>
      <c r="GQ241" s="162"/>
    </row>
    <row r="242" spans="3:199"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c r="GN242" s="162"/>
      <c r="GO242" s="162"/>
      <c r="GP242" s="162"/>
      <c r="GQ242" s="162"/>
    </row>
    <row r="243" spans="3:199"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c r="GN243" s="162"/>
      <c r="GO243" s="162"/>
      <c r="GP243" s="162"/>
      <c r="GQ243" s="162"/>
    </row>
    <row r="244" spans="3:199"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c r="GN244" s="162"/>
      <c r="GO244" s="162"/>
      <c r="GP244" s="162"/>
      <c r="GQ244" s="162"/>
    </row>
    <row r="245" spans="3:199"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c r="GN245" s="162"/>
      <c r="GO245" s="162"/>
      <c r="GP245" s="162"/>
      <c r="GQ245" s="162"/>
    </row>
    <row r="246" spans="3:199"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c r="GN246" s="162"/>
      <c r="GO246" s="162"/>
      <c r="GP246" s="162"/>
      <c r="GQ246" s="162"/>
    </row>
    <row r="247" spans="3:199"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c r="GN247" s="162"/>
      <c r="GO247" s="162"/>
      <c r="GP247" s="162"/>
      <c r="GQ247" s="162"/>
    </row>
    <row r="248" spans="3:199"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c r="GN248" s="162"/>
      <c r="GO248" s="162"/>
      <c r="GP248" s="162"/>
      <c r="GQ248" s="162"/>
    </row>
    <row r="249" spans="3:199"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c r="GN249" s="162"/>
      <c r="GO249" s="162"/>
      <c r="GP249" s="162"/>
      <c r="GQ249" s="162"/>
    </row>
    <row r="250" spans="3:199"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c r="GN250" s="162"/>
      <c r="GO250" s="162"/>
      <c r="GP250" s="162"/>
      <c r="GQ250" s="162"/>
    </row>
    <row r="251" spans="3:199"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c r="GN251" s="162"/>
      <c r="GO251" s="162"/>
      <c r="GP251" s="162"/>
      <c r="GQ251" s="162"/>
    </row>
    <row r="252" spans="3:199"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c r="GN252" s="162"/>
      <c r="GO252" s="162"/>
      <c r="GP252" s="162"/>
      <c r="GQ252" s="162"/>
    </row>
    <row r="253" spans="3:199"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c r="GN253" s="162"/>
      <c r="GO253" s="162"/>
      <c r="GP253" s="162"/>
      <c r="GQ253" s="162"/>
    </row>
    <row r="254" spans="3:199"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c r="GN254" s="162"/>
      <c r="GO254" s="162"/>
      <c r="GP254" s="162"/>
      <c r="GQ254" s="162"/>
    </row>
    <row r="255" spans="3:199"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c r="GN255" s="162"/>
      <c r="GO255" s="162"/>
      <c r="GP255" s="162"/>
      <c r="GQ255" s="162"/>
    </row>
    <row r="256" spans="3:199"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c r="GN256" s="162"/>
      <c r="GO256" s="162"/>
      <c r="GP256" s="162"/>
      <c r="GQ256" s="162"/>
    </row>
    <row r="257" spans="3:199"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c r="GN257" s="162"/>
      <c r="GO257" s="162"/>
      <c r="GP257" s="162"/>
      <c r="GQ257" s="162"/>
    </row>
    <row r="258" spans="3:199"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c r="GP258" s="162"/>
      <c r="GQ258" s="162"/>
    </row>
    <row r="259" spans="3:199"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c r="GN259" s="162"/>
      <c r="GO259" s="162"/>
      <c r="GP259" s="162"/>
      <c r="GQ259" s="162"/>
    </row>
    <row r="260" spans="3:199"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c r="GN260" s="162"/>
      <c r="GO260" s="162"/>
      <c r="GP260" s="162"/>
      <c r="GQ260" s="162"/>
    </row>
    <row r="261" spans="3:199"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c r="GN261" s="162"/>
      <c r="GO261" s="162"/>
      <c r="GP261" s="162"/>
      <c r="GQ261" s="162"/>
    </row>
    <row r="262" spans="3:199"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c r="GN262" s="162"/>
      <c r="GO262" s="162"/>
      <c r="GP262" s="162"/>
      <c r="GQ262" s="162"/>
    </row>
    <row r="263" spans="3:199"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c r="GN263" s="162"/>
      <c r="GO263" s="162"/>
      <c r="GP263" s="162"/>
      <c r="GQ263" s="162"/>
    </row>
    <row r="264" spans="3:199"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c r="GN264" s="162"/>
      <c r="GO264" s="162"/>
      <c r="GP264" s="162"/>
      <c r="GQ264" s="162"/>
    </row>
    <row r="265" spans="3:199"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c r="GN265" s="162"/>
      <c r="GO265" s="162"/>
      <c r="GP265" s="162"/>
      <c r="GQ265" s="162"/>
    </row>
    <row r="266" spans="3:199"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c r="GN266" s="162"/>
      <c r="GO266" s="162"/>
      <c r="GP266" s="162"/>
      <c r="GQ266" s="162"/>
    </row>
    <row r="267" spans="3:199"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c r="GN267" s="162"/>
      <c r="GO267" s="162"/>
      <c r="GP267" s="162"/>
      <c r="GQ267" s="162"/>
    </row>
    <row r="268" spans="3:199"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c r="GN268" s="162"/>
      <c r="GO268" s="162"/>
      <c r="GP268" s="162"/>
      <c r="GQ268" s="162"/>
    </row>
    <row r="269" spans="3:199"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c r="GN269" s="162"/>
      <c r="GO269" s="162"/>
      <c r="GP269" s="162"/>
      <c r="GQ269" s="162"/>
    </row>
    <row r="270" spans="3:199"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c r="GN270" s="162"/>
      <c r="GO270" s="162"/>
      <c r="GP270" s="162"/>
      <c r="GQ270" s="162"/>
    </row>
    <row r="271" spans="3:199"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c r="GN271" s="162"/>
      <c r="GO271" s="162"/>
      <c r="GP271" s="162"/>
      <c r="GQ271" s="162"/>
    </row>
    <row r="272" spans="3:199"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c r="GN272" s="162"/>
      <c r="GO272" s="162"/>
      <c r="GP272" s="162"/>
      <c r="GQ272" s="162"/>
    </row>
    <row r="273" spans="3:199"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c r="GN273" s="162"/>
      <c r="GO273" s="162"/>
      <c r="GP273" s="162"/>
      <c r="GQ273" s="162"/>
    </row>
    <row r="274" spans="3:199"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c r="GN274" s="162"/>
      <c r="GO274" s="162"/>
      <c r="GP274" s="162"/>
      <c r="GQ274" s="162"/>
    </row>
    <row r="275" spans="3:199"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c r="GN275" s="162"/>
      <c r="GO275" s="162"/>
      <c r="GP275" s="162"/>
      <c r="GQ275" s="162"/>
    </row>
    <row r="276" spans="3:199"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c r="GN276" s="162"/>
      <c r="GO276" s="162"/>
      <c r="GP276" s="162"/>
      <c r="GQ276" s="162"/>
    </row>
    <row r="277" spans="3:199"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c r="GN277" s="162"/>
      <c r="GO277" s="162"/>
      <c r="GP277" s="162"/>
      <c r="GQ277" s="162"/>
    </row>
    <row r="278" spans="3:199"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c r="GN278" s="162"/>
      <c r="GO278" s="162"/>
      <c r="GP278" s="162"/>
      <c r="GQ278" s="162"/>
    </row>
    <row r="279" spans="3:199"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c r="GN279" s="162"/>
      <c r="GO279" s="162"/>
      <c r="GP279" s="162"/>
      <c r="GQ279" s="162"/>
    </row>
    <row r="280" spans="3:199"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c r="GN280" s="162"/>
      <c r="GO280" s="162"/>
      <c r="GP280" s="162"/>
      <c r="GQ280" s="162"/>
    </row>
    <row r="281" spans="3:199"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c r="GN281" s="162"/>
      <c r="GO281" s="162"/>
      <c r="GP281" s="162"/>
      <c r="GQ281" s="162"/>
    </row>
    <row r="282" spans="3:199"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c r="GN282" s="162"/>
      <c r="GO282" s="162"/>
      <c r="GP282" s="162"/>
      <c r="GQ282" s="162"/>
    </row>
    <row r="283" spans="3:199"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c r="GN283" s="162"/>
      <c r="GO283" s="162"/>
      <c r="GP283" s="162"/>
      <c r="GQ283" s="162"/>
    </row>
    <row r="284" spans="3:199"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c r="GN284" s="162"/>
      <c r="GO284" s="162"/>
      <c r="GP284" s="162"/>
      <c r="GQ284" s="162"/>
    </row>
    <row r="285" spans="3:199"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c r="GN285" s="162"/>
      <c r="GO285" s="162"/>
      <c r="GP285" s="162"/>
      <c r="GQ285" s="162"/>
    </row>
    <row r="286" spans="3:199"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c r="GN286" s="162"/>
      <c r="GO286" s="162"/>
      <c r="GP286" s="162"/>
      <c r="GQ286" s="162"/>
    </row>
    <row r="287" spans="3:199"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c r="GN287" s="162"/>
      <c r="GO287" s="162"/>
      <c r="GP287" s="162"/>
      <c r="GQ287" s="162"/>
    </row>
    <row r="288" spans="3:199"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c r="GN288" s="162"/>
      <c r="GO288" s="162"/>
      <c r="GP288" s="162"/>
      <c r="GQ288" s="162"/>
    </row>
    <row r="289" spans="3:199"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c r="GN289" s="162"/>
      <c r="GO289" s="162"/>
      <c r="GP289" s="162"/>
      <c r="GQ289" s="162"/>
    </row>
    <row r="290" spans="3:199"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c r="GN290" s="162"/>
      <c r="GO290" s="162"/>
      <c r="GP290" s="162"/>
      <c r="GQ290" s="162"/>
    </row>
    <row r="291" spans="3:199"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c r="GN291" s="162"/>
      <c r="GO291" s="162"/>
      <c r="GP291" s="162"/>
      <c r="GQ291" s="162"/>
    </row>
    <row r="292" spans="3:199"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c r="GN292" s="162"/>
      <c r="GO292" s="162"/>
      <c r="GP292" s="162"/>
      <c r="GQ292" s="162"/>
    </row>
    <row r="293" spans="3:199"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c r="GN293" s="162"/>
      <c r="GO293" s="162"/>
      <c r="GP293" s="162"/>
      <c r="GQ293" s="162"/>
    </row>
    <row r="294" spans="3:199"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c r="GN294" s="162"/>
      <c r="GO294" s="162"/>
      <c r="GP294" s="162"/>
      <c r="GQ294" s="162"/>
    </row>
    <row r="295" spans="3:199"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c r="GN295" s="162"/>
      <c r="GO295" s="162"/>
      <c r="GP295" s="162"/>
      <c r="GQ295" s="162"/>
    </row>
    <row r="296" spans="3:199"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c r="GN296" s="162"/>
      <c r="GO296" s="162"/>
      <c r="GP296" s="162"/>
      <c r="GQ296" s="162"/>
    </row>
    <row r="297" spans="3:199"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c r="GP297" s="162"/>
      <c r="GQ297" s="162"/>
    </row>
    <row r="298" spans="3:199"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c r="GN298" s="162"/>
      <c r="GO298" s="162"/>
      <c r="GP298" s="162"/>
      <c r="GQ298" s="162"/>
    </row>
    <row r="299" spans="3:199"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c r="GN299" s="162"/>
      <c r="GO299" s="162"/>
      <c r="GP299" s="162"/>
      <c r="GQ299" s="162"/>
    </row>
    <row r="300" spans="3:199"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c r="GN300" s="162"/>
      <c r="GO300" s="162"/>
      <c r="GP300" s="162"/>
      <c r="GQ300" s="162"/>
    </row>
    <row r="301" spans="3:199"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c r="GN301" s="162"/>
      <c r="GO301" s="162"/>
      <c r="GP301" s="162"/>
      <c r="GQ301" s="162"/>
    </row>
    <row r="302" spans="3:199"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c r="GN302" s="162"/>
      <c r="GO302" s="162"/>
      <c r="GP302" s="162"/>
      <c r="GQ302" s="162"/>
    </row>
    <row r="303" spans="3:199"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c r="GN303" s="162"/>
      <c r="GO303" s="162"/>
      <c r="GP303" s="162"/>
      <c r="GQ303" s="162"/>
    </row>
    <row r="304" spans="3:199"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c r="GN304" s="162"/>
      <c r="GO304" s="162"/>
      <c r="GP304" s="162"/>
      <c r="GQ304" s="162"/>
    </row>
    <row r="305" spans="3:199"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c r="GN305" s="162"/>
      <c r="GO305" s="162"/>
      <c r="GP305" s="162"/>
      <c r="GQ305" s="162"/>
    </row>
    <row r="306" spans="3:199"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c r="GN306" s="162"/>
      <c r="GO306" s="162"/>
      <c r="GP306" s="162"/>
      <c r="GQ306" s="162"/>
    </row>
    <row r="307" spans="3:199"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c r="GN307" s="162"/>
      <c r="GO307" s="162"/>
      <c r="GP307" s="162"/>
      <c r="GQ307" s="162"/>
    </row>
    <row r="308" spans="3:199"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c r="GN308" s="162"/>
      <c r="GO308" s="162"/>
      <c r="GP308" s="162"/>
      <c r="GQ308" s="162"/>
    </row>
    <row r="309" spans="3:199"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c r="GN309" s="162"/>
      <c r="GO309" s="162"/>
      <c r="GP309" s="162"/>
      <c r="GQ309" s="162"/>
    </row>
    <row r="310" spans="3:199"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c r="GN310" s="162"/>
      <c r="GO310" s="162"/>
      <c r="GP310" s="162"/>
      <c r="GQ310" s="162"/>
    </row>
    <row r="311" spans="3:199"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c r="GN311" s="162"/>
      <c r="GO311" s="162"/>
      <c r="GP311" s="162"/>
      <c r="GQ311" s="162"/>
    </row>
    <row r="312" spans="3:199"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c r="GN312" s="162"/>
      <c r="GO312" s="162"/>
      <c r="GP312" s="162"/>
      <c r="GQ312" s="162"/>
    </row>
    <row r="313" spans="3:199"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c r="GN313" s="162"/>
      <c r="GO313" s="162"/>
      <c r="GP313" s="162"/>
      <c r="GQ313" s="162"/>
    </row>
    <row r="314" spans="3:199"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c r="GN314" s="162"/>
      <c r="GO314" s="162"/>
      <c r="GP314" s="162"/>
      <c r="GQ314" s="162"/>
    </row>
    <row r="315" spans="3:199"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c r="GN315" s="162"/>
      <c r="GO315" s="162"/>
      <c r="GP315" s="162"/>
      <c r="GQ315" s="162"/>
    </row>
    <row r="316" spans="3:199"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c r="GN316" s="162"/>
      <c r="GO316" s="162"/>
      <c r="GP316" s="162"/>
      <c r="GQ316" s="162"/>
    </row>
    <row r="317" spans="3:199"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c r="GN317" s="162"/>
      <c r="GO317" s="162"/>
      <c r="GP317" s="162"/>
      <c r="GQ317" s="162"/>
    </row>
    <row r="318" spans="3:199"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c r="GN318" s="162"/>
      <c r="GO318" s="162"/>
      <c r="GP318" s="162"/>
      <c r="GQ318" s="162"/>
    </row>
    <row r="319" spans="3:199"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c r="GN319" s="162"/>
      <c r="GO319" s="162"/>
      <c r="GP319" s="162"/>
      <c r="GQ319" s="162"/>
    </row>
    <row r="320" spans="3:199"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c r="GN320" s="162"/>
      <c r="GO320" s="162"/>
      <c r="GP320" s="162"/>
      <c r="GQ320" s="162"/>
    </row>
    <row r="321" spans="3:199"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c r="GN321" s="162"/>
      <c r="GO321" s="162"/>
      <c r="GP321" s="162"/>
      <c r="GQ321" s="162"/>
    </row>
    <row r="322" spans="3:199"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c r="GN322" s="162"/>
      <c r="GO322" s="162"/>
      <c r="GP322" s="162"/>
      <c r="GQ322" s="162"/>
    </row>
    <row r="323" spans="3:199"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c r="GN323" s="162"/>
      <c r="GO323" s="162"/>
      <c r="GP323" s="162"/>
      <c r="GQ323" s="162"/>
    </row>
    <row r="324" spans="3:199"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c r="GN324" s="162"/>
      <c r="GO324" s="162"/>
      <c r="GP324" s="162"/>
      <c r="GQ324" s="162"/>
    </row>
    <row r="325" spans="3:199"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c r="GN325" s="162"/>
      <c r="GO325" s="162"/>
      <c r="GP325" s="162"/>
      <c r="GQ325" s="162"/>
    </row>
    <row r="326" spans="3:199"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c r="GN326" s="162"/>
      <c r="GO326" s="162"/>
      <c r="GP326" s="162"/>
      <c r="GQ326" s="162"/>
    </row>
    <row r="327" spans="3:199"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c r="GN327" s="162"/>
      <c r="GO327" s="162"/>
      <c r="GP327" s="162"/>
      <c r="GQ327" s="162"/>
    </row>
    <row r="328" spans="3:199"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c r="GN328" s="162"/>
      <c r="GO328" s="162"/>
      <c r="GP328" s="162"/>
      <c r="GQ328" s="162"/>
    </row>
    <row r="329" spans="3:199"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c r="GN329" s="162"/>
      <c r="GO329" s="162"/>
      <c r="GP329" s="162"/>
      <c r="GQ329" s="162"/>
    </row>
    <row r="330" spans="3:199"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c r="GN330" s="162"/>
      <c r="GO330" s="162"/>
      <c r="GP330" s="162"/>
      <c r="GQ330" s="162"/>
    </row>
    <row r="331" spans="3:199"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c r="GN331" s="162"/>
      <c r="GO331" s="162"/>
      <c r="GP331" s="162"/>
      <c r="GQ331" s="162"/>
    </row>
    <row r="332" spans="3:199"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c r="GN332" s="162"/>
      <c r="GO332" s="162"/>
      <c r="GP332" s="162"/>
      <c r="GQ332" s="162"/>
    </row>
    <row r="333" spans="3:199"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c r="GN333" s="162"/>
      <c r="GO333" s="162"/>
      <c r="GP333" s="162"/>
      <c r="GQ333" s="162"/>
    </row>
    <row r="334" spans="3:199"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c r="GN334" s="162"/>
      <c r="GO334" s="162"/>
      <c r="GP334" s="162"/>
      <c r="GQ334" s="162"/>
    </row>
    <row r="335" spans="3:199"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c r="GP335" s="162"/>
      <c r="GQ335" s="162"/>
    </row>
    <row r="336" spans="3:199"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c r="GN336" s="162"/>
      <c r="GO336" s="162"/>
      <c r="GP336" s="162"/>
      <c r="GQ336" s="162"/>
    </row>
    <row r="337" spans="3:199"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c r="GN337" s="162"/>
      <c r="GO337" s="162"/>
      <c r="GP337" s="162"/>
      <c r="GQ337" s="162"/>
    </row>
    <row r="338" spans="3:199"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c r="GN338" s="162"/>
      <c r="GO338" s="162"/>
      <c r="GP338" s="162"/>
      <c r="GQ338" s="162"/>
    </row>
    <row r="339" spans="3:199"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c r="GN339" s="162"/>
      <c r="GO339" s="162"/>
      <c r="GP339" s="162"/>
      <c r="GQ339" s="162"/>
    </row>
    <row r="340" spans="3:199"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c r="GN340" s="162"/>
      <c r="GO340" s="162"/>
      <c r="GP340" s="162"/>
      <c r="GQ340" s="162"/>
    </row>
    <row r="341" spans="3:199"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c r="GN341" s="162"/>
      <c r="GO341" s="162"/>
      <c r="GP341" s="162"/>
      <c r="GQ341" s="162"/>
    </row>
    <row r="342" spans="3:199"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c r="GN342" s="162"/>
      <c r="GO342" s="162"/>
      <c r="GP342" s="162"/>
      <c r="GQ342" s="162"/>
    </row>
    <row r="343" spans="3:199"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c r="GN343" s="162"/>
      <c r="GO343" s="162"/>
      <c r="GP343" s="162"/>
      <c r="GQ343" s="162"/>
    </row>
    <row r="344" spans="3:199"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c r="GN344" s="162"/>
      <c r="GO344" s="162"/>
      <c r="GP344" s="162"/>
      <c r="GQ344" s="162"/>
    </row>
    <row r="345" spans="3:199"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c r="GN345" s="162"/>
      <c r="GO345" s="162"/>
      <c r="GP345" s="162"/>
      <c r="GQ345" s="162"/>
    </row>
    <row r="346" spans="3:199"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c r="GN346" s="162"/>
      <c r="GO346" s="162"/>
      <c r="GP346" s="162"/>
      <c r="GQ346" s="162"/>
    </row>
    <row r="347" spans="3:199"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c r="GN347" s="162"/>
      <c r="GO347" s="162"/>
      <c r="GP347" s="162"/>
      <c r="GQ347" s="162"/>
    </row>
    <row r="348" spans="3:199"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c r="GN348" s="162"/>
      <c r="GO348" s="162"/>
      <c r="GP348" s="162"/>
      <c r="GQ348" s="162"/>
    </row>
    <row r="349" spans="3:199"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c r="GN349" s="162"/>
      <c r="GO349" s="162"/>
      <c r="GP349" s="162"/>
      <c r="GQ349" s="162"/>
    </row>
    <row r="350" spans="3:199"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c r="GN350" s="162"/>
      <c r="GO350" s="162"/>
      <c r="GP350" s="162"/>
      <c r="GQ350" s="162"/>
    </row>
    <row r="351" spans="3:199"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c r="GN351" s="162"/>
      <c r="GO351" s="162"/>
      <c r="GP351" s="162"/>
      <c r="GQ351" s="162"/>
    </row>
    <row r="352" spans="3:199"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c r="GN352" s="162"/>
      <c r="GO352" s="162"/>
      <c r="GP352" s="162"/>
      <c r="GQ352" s="162"/>
    </row>
    <row r="353" spans="3:199"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c r="GN353" s="162"/>
      <c r="GO353" s="162"/>
      <c r="GP353" s="162"/>
      <c r="GQ353" s="162"/>
    </row>
    <row r="354" spans="3:199"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c r="GN354" s="162"/>
      <c r="GO354" s="162"/>
      <c r="GP354" s="162"/>
      <c r="GQ354" s="162"/>
    </row>
    <row r="355" spans="3:199"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c r="GN355" s="162"/>
      <c r="GO355" s="162"/>
      <c r="GP355" s="162"/>
      <c r="GQ355" s="162"/>
    </row>
    <row r="356" spans="3:199"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c r="GN356" s="162"/>
      <c r="GO356" s="162"/>
      <c r="GP356" s="162"/>
      <c r="GQ356" s="162"/>
    </row>
    <row r="357" spans="3:199"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c r="GN357" s="162"/>
      <c r="GO357" s="162"/>
      <c r="GP357" s="162"/>
      <c r="GQ357" s="162"/>
    </row>
    <row r="358" spans="3:199"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c r="GP358" s="162"/>
      <c r="GQ358" s="162"/>
    </row>
    <row r="359" spans="3:199"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c r="GN359" s="162"/>
      <c r="GO359" s="162"/>
      <c r="GP359" s="162"/>
      <c r="GQ359" s="162"/>
    </row>
    <row r="360" spans="3:199"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c r="GN360" s="162"/>
      <c r="GO360" s="162"/>
      <c r="GP360" s="162"/>
      <c r="GQ360" s="162"/>
    </row>
    <row r="361" spans="3:199"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c r="GN361" s="162"/>
      <c r="GO361" s="162"/>
      <c r="GP361" s="162"/>
      <c r="GQ361" s="162"/>
    </row>
    <row r="362" spans="3:199"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c r="GN362" s="162"/>
      <c r="GO362" s="162"/>
      <c r="GP362" s="162"/>
      <c r="GQ362" s="162"/>
    </row>
    <row r="363" spans="3:199"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c r="GN363" s="162"/>
      <c r="GO363" s="162"/>
      <c r="GP363" s="162"/>
      <c r="GQ363" s="162"/>
    </row>
    <row r="364" spans="3:199"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c r="GN364" s="162"/>
      <c r="GO364" s="162"/>
      <c r="GP364" s="162"/>
      <c r="GQ364" s="162"/>
    </row>
    <row r="365" spans="3:199"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c r="GN365" s="162"/>
      <c r="GO365" s="162"/>
      <c r="GP365" s="162"/>
      <c r="GQ365" s="162"/>
    </row>
    <row r="366" spans="3:199"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c r="GN366" s="162"/>
      <c r="GO366" s="162"/>
      <c r="GP366" s="162"/>
      <c r="GQ366" s="162"/>
    </row>
    <row r="367" spans="3:199"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c r="GN367" s="162"/>
      <c r="GO367" s="162"/>
      <c r="GP367" s="162"/>
      <c r="GQ367" s="162"/>
    </row>
    <row r="368" spans="3:199"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c r="GN368" s="162"/>
      <c r="GO368" s="162"/>
      <c r="GP368" s="162"/>
      <c r="GQ368" s="162"/>
    </row>
    <row r="369" spans="3:199"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c r="GN369" s="162"/>
      <c r="GO369" s="162"/>
      <c r="GP369" s="162"/>
      <c r="GQ369" s="162"/>
    </row>
    <row r="370" spans="3:199"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c r="GN370" s="162"/>
      <c r="GO370" s="162"/>
      <c r="GP370" s="162"/>
      <c r="GQ370" s="162"/>
    </row>
    <row r="371" spans="3:199"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c r="GN371" s="162"/>
      <c r="GO371" s="162"/>
      <c r="GP371" s="162"/>
      <c r="GQ371" s="162"/>
    </row>
    <row r="372" spans="3:199"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c r="GN372" s="162"/>
      <c r="GO372" s="162"/>
      <c r="GP372" s="162"/>
      <c r="GQ372" s="162"/>
    </row>
    <row r="373" spans="3:199"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c r="GN373" s="162"/>
      <c r="GO373" s="162"/>
      <c r="GP373" s="162"/>
      <c r="GQ373" s="162"/>
    </row>
    <row r="374" spans="3:199"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c r="GN374" s="162"/>
      <c r="GO374" s="162"/>
      <c r="GP374" s="162"/>
      <c r="GQ374" s="162"/>
    </row>
    <row r="375" spans="3:199"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c r="GN375" s="162"/>
      <c r="GO375" s="162"/>
      <c r="GP375" s="162"/>
      <c r="GQ375" s="162"/>
    </row>
    <row r="376" spans="3:199"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c r="GP376" s="162"/>
      <c r="GQ376" s="162"/>
    </row>
    <row r="377" spans="3:199"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c r="GN377" s="162"/>
      <c r="GO377" s="162"/>
      <c r="GP377" s="162"/>
      <c r="GQ377" s="162"/>
    </row>
    <row r="378" spans="3:199"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c r="GN378" s="162"/>
      <c r="GO378" s="162"/>
      <c r="GP378" s="162"/>
      <c r="GQ378" s="162"/>
    </row>
    <row r="379" spans="3:199"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c r="GN379" s="162"/>
      <c r="GO379" s="162"/>
      <c r="GP379" s="162"/>
      <c r="GQ379" s="162"/>
    </row>
    <row r="380" spans="3:199"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c r="GN380" s="162"/>
      <c r="GO380" s="162"/>
      <c r="GP380" s="162"/>
      <c r="GQ380" s="162"/>
    </row>
    <row r="381" spans="3:199"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c r="GN381" s="162"/>
      <c r="GO381" s="162"/>
      <c r="GP381" s="162"/>
      <c r="GQ381" s="162"/>
    </row>
    <row r="382" spans="3:199"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c r="GN382" s="162"/>
      <c r="GO382" s="162"/>
      <c r="GP382" s="162"/>
      <c r="GQ382" s="162"/>
    </row>
    <row r="383" spans="3:199"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c r="GN383" s="162"/>
      <c r="GO383" s="162"/>
      <c r="GP383" s="162"/>
      <c r="GQ383" s="162"/>
    </row>
    <row r="384" spans="3:199"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c r="GN384" s="162"/>
      <c r="GO384" s="162"/>
      <c r="GP384" s="162"/>
      <c r="GQ384" s="162"/>
    </row>
    <row r="385" spans="3:199"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c r="GN385" s="162"/>
      <c r="GO385" s="162"/>
      <c r="GP385" s="162"/>
      <c r="GQ385" s="162"/>
    </row>
    <row r="386" spans="3:199"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c r="GN386" s="162"/>
      <c r="GO386" s="162"/>
      <c r="GP386" s="162"/>
      <c r="GQ386" s="162"/>
    </row>
    <row r="387" spans="3:199"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c r="GN387" s="162"/>
      <c r="GO387" s="162"/>
      <c r="GP387" s="162"/>
      <c r="GQ387" s="162"/>
    </row>
    <row r="388" spans="3:199"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c r="GN388" s="162"/>
      <c r="GO388" s="162"/>
      <c r="GP388" s="162"/>
      <c r="GQ388" s="162"/>
    </row>
    <row r="389" spans="3:199"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c r="GP389" s="162"/>
      <c r="GQ389" s="162"/>
    </row>
    <row r="390" spans="3:199"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c r="GN390" s="162"/>
      <c r="GO390" s="162"/>
      <c r="GP390" s="162"/>
      <c r="GQ390" s="162"/>
    </row>
    <row r="391" spans="3:199"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c r="GN391" s="162"/>
      <c r="GO391" s="162"/>
      <c r="GP391" s="162"/>
      <c r="GQ391" s="162"/>
    </row>
    <row r="392" spans="3:199"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c r="GN392" s="162"/>
      <c r="GO392" s="162"/>
      <c r="GP392" s="162"/>
      <c r="GQ392" s="162"/>
    </row>
    <row r="393" spans="3:199"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c r="GN393" s="162"/>
      <c r="GO393" s="162"/>
      <c r="GP393" s="162"/>
      <c r="GQ393" s="162"/>
    </row>
    <row r="394" spans="3:199"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c r="GN394" s="162"/>
      <c r="GO394" s="162"/>
      <c r="GP394" s="162"/>
      <c r="GQ394" s="162"/>
    </row>
    <row r="395" spans="3:199"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c r="GN395" s="162"/>
      <c r="GO395" s="162"/>
      <c r="GP395" s="162"/>
      <c r="GQ395" s="162"/>
    </row>
    <row r="396" spans="3:199"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c r="GN396" s="162"/>
      <c r="GO396" s="162"/>
      <c r="GP396" s="162"/>
      <c r="GQ396" s="162"/>
    </row>
    <row r="397" spans="3:199"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c r="GN397" s="162"/>
      <c r="GO397" s="162"/>
      <c r="GP397" s="162"/>
      <c r="GQ397" s="162"/>
    </row>
    <row r="398" spans="3:199"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c r="GN398" s="162"/>
      <c r="GO398" s="162"/>
      <c r="GP398" s="162"/>
      <c r="GQ398" s="162"/>
    </row>
    <row r="399" spans="3:199"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c r="GN399" s="162"/>
      <c r="GO399" s="162"/>
      <c r="GP399" s="162"/>
      <c r="GQ399" s="162"/>
    </row>
    <row r="400" spans="3:199"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c r="GN400" s="162"/>
      <c r="GO400" s="162"/>
      <c r="GP400" s="162"/>
      <c r="GQ400" s="162"/>
    </row>
    <row r="401" spans="3:199"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c r="GN401" s="162"/>
      <c r="GO401" s="162"/>
      <c r="GP401" s="162"/>
      <c r="GQ401" s="162"/>
    </row>
    <row r="402" spans="3:199"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c r="GN402" s="162"/>
      <c r="GO402" s="162"/>
      <c r="GP402" s="162"/>
      <c r="GQ402" s="162"/>
    </row>
    <row r="403" spans="3:199"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c r="GN403" s="162"/>
      <c r="GO403" s="162"/>
      <c r="GP403" s="162"/>
      <c r="GQ403" s="162"/>
    </row>
    <row r="404" spans="3:199"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c r="GN404" s="162"/>
      <c r="GO404" s="162"/>
      <c r="GP404" s="162"/>
      <c r="GQ404" s="162"/>
    </row>
    <row r="405" spans="3:199"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c r="GN405" s="162"/>
      <c r="GO405" s="162"/>
      <c r="GP405" s="162"/>
      <c r="GQ405" s="162"/>
    </row>
    <row r="406" spans="3:199"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c r="GN406" s="162"/>
      <c r="GO406" s="162"/>
      <c r="GP406" s="162"/>
      <c r="GQ406" s="162"/>
    </row>
    <row r="407" spans="3:199"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c r="GN407" s="162"/>
      <c r="GO407" s="162"/>
      <c r="GP407" s="162"/>
      <c r="GQ407" s="162"/>
    </row>
    <row r="408" spans="3:199"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c r="GN408" s="162"/>
      <c r="GO408" s="162"/>
      <c r="GP408" s="162"/>
      <c r="GQ408" s="162"/>
    </row>
    <row r="409" spans="3:199"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c r="GN409" s="162"/>
      <c r="GO409" s="162"/>
      <c r="GP409" s="162"/>
      <c r="GQ409" s="162"/>
    </row>
    <row r="410" spans="3:199"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c r="GN410" s="162"/>
      <c r="GO410" s="162"/>
      <c r="GP410" s="162"/>
      <c r="GQ410" s="162"/>
    </row>
    <row r="411" spans="3:199"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c r="GN411" s="162"/>
      <c r="GO411" s="162"/>
      <c r="GP411" s="162"/>
      <c r="GQ411" s="162"/>
    </row>
    <row r="412" spans="3:199"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c r="GN412" s="162"/>
      <c r="GO412" s="162"/>
      <c r="GP412" s="162"/>
      <c r="GQ412" s="162"/>
    </row>
    <row r="413" spans="3:199"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c r="GN413" s="162"/>
      <c r="GO413" s="162"/>
      <c r="GP413" s="162"/>
      <c r="GQ413" s="162"/>
    </row>
    <row r="414" spans="3:199"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c r="GN414" s="162"/>
      <c r="GO414" s="162"/>
      <c r="GP414" s="162"/>
      <c r="GQ414" s="162"/>
    </row>
    <row r="415" spans="3:199"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c r="GN415" s="162"/>
      <c r="GO415" s="162"/>
      <c r="GP415" s="162"/>
      <c r="GQ415" s="162"/>
    </row>
    <row r="416" spans="3:199"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c r="GN416" s="162"/>
      <c r="GO416" s="162"/>
      <c r="GP416" s="162"/>
      <c r="GQ416" s="162"/>
    </row>
    <row r="417" spans="3:199"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c r="GN417" s="162"/>
      <c r="GO417" s="162"/>
      <c r="GP417" s="162"/>
      <c r="GQ417" s="162"/>
    </row>
    <row r="418" spans="3:199"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c r="GN418" s="162"/>
      <c r="GO418" s="162"/>
      <c r="GP418" s="162"/>
      <c r="GQ418" s="162"/>
    </row>
    <row r="419" spans="3:199"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c r="GN419" s="162"/>
      <c r="GO419" s="162"/>
      <c r="GP419" s="162"/>
      <c r="GQ419" s="162"/>
    </row>
    <row r="420" spans="3:199"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c r="GN420" s="162"/>
      <c r="GO420" s="162"/>
      <c r="GP420" s="162"/>
      <c r="GQ420" s="162"/>
    </row>
    <row r="421" spans="3:199"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c r="GN421" s="162"/>
      <c r="GO421" s="162"/>
      <c r="GP421" s="162"/>
      <c r="GQ421" s="162"/>
    </row>
    <row r="422" spans="3:199"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c r="GN422" s="162"/>
      <c r="GO422" s="162"/>
      <c r="GP422" s="162"/>
      <c r="GQ422" s="162"/>
    </row>
    <row r="423" spans="3:199"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c r="GN423" s="162"/>
      <c r="GO423" s="162"/>
      <c r="GP423" s="162"/>
      <c r="GQ423" s="162"/>
    </row>
    <row r="424" spans="3:199"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c r="GN424" s="162"/>
      <c r="GO424" s="162"/>
      <c r="GP424" s="162"/>
      <c r="GQ424" s="162"/>
    </row>
    <row r="425" spans="3:199"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c r="GN425" s="162"/>
      <c r="GO425" s="162"/>
      <c r="GP425" s="162"/>
      <c r="GQ425" s="162"/>
    </row>
    <row r="426" spans="3:199"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c r="GN426" s="162"/>
      <c r="GO426" s="162"/>
      <c r="GP426" s="162"/>
      <c r="GQ426" s="162"/>
    </row>
    <row r="427" spans="3:199"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c r="GN427" s="162"/>
      <c r="GO427" s="162"/>
      <c r="GP427" s="162"/>
      <c r="GQ427" s="162"/>
    </row>
    <row r="428" spans="3:199"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c r="GN428" s="162"/>
      <c r="GO428" s="162"/>
      <c r="GP428" s="162"/>
      <c r="GQ428" s="162"/>
    </row>
    <row r="429" spans="3:199"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c r="GN429" s="162"/>
      <c r="GO429" s="162"/>
      <c r="GP429" s="162"/>
      <c r="GQ429" s="162"/>
    </row>
    <row r="430" spans="3:199"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c r="GN430" s="162"/>
      <c r="GO430" s="162"/>
      <c r="GP430" s="162"/>
      <c r="GQ430" s="162"/>
    </row>
    <row r="431" spans="3:199"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c r="GN431" s="162"/>
      <c r="GO431" s="162"/>
      <c r="GP431" s="162"/>
      <c r="GQ431" s="162"/>
    </row>
    <row r="432" spans="3:199"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c r="GN432" s="162"/>
      <c r="GO432" s="162"/>
      <c r="GP432" s="162"/>
      <c r="GQ432" s="162"/>
    </row>
    <row r="433" spans="3:199"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c r="GN433" s="162"/>
      <c r="GO433" s="162"/>
      <c r="GP433" s="162"/>
      <c r="GQ433" s="162"/>
    </row>
    <row r="434" spans="3:199"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c r="GN434" s="162"/>
      <c r="GO434" s="162"/>
      <c r="GP434" s="162"/>
      <c r="GQ434" s="162"/>
    </row>
    <row r="435" spans="3:199"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c r="GN435" s="162"/>
      <c r="GO435" s="162"/>
      <c r="GP435" s="162"/>
      <c r="GQ435" s="162"/>
    </row>
    <row r="436" spans="3:199"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c r="GM436" s="162"/>
      <c r="GN436" s="162"/>
      <c r="GO436" s="162"/>
      <c r="GP436" s="162"/>
      <c r="GQ436" s="162"/>
    </row>
    <row r="437" spans="3:199"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c r="GM437" s="162"/>
      <c r="GN437" s="162"/>
      <c r="GO437" s="162"/>
      <c r="GP437" s="162"/>
      <c r="GQ437" s="162"/>
    </row>
    <row r="438" spans="3:199"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c r="GM438" s="162"/>
      <c r="GN438" s="162"/>
      <c r="GO438" s="162"/>
      <c r="GP438" s="162"/>
      <c r="GQ438" s="162"/>
    </row>
    <row r="439" spans="3:199"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c r="GM439" s="162"/>
      <c r="GN439" s="162"/>
      <c r="GO439" s="162"/>
      <c r="GP439" s="162"/>
      <c r="GQ439" s="162"/>
    </row>
    <row r="440" spans="3:199"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c r="GM440" s="162"/>
      <c r="GN440" s="162"/>
      <c r="GO440" s="162"/>
      <c r="GP440" s="162"/>
      <c r="GQ440" s="162"/>
    </row>
    <row r="441" spans="3:199"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c r="GL441" s="162"/>
      <c r="GM441" s="162"/>
      <c r="GN441" s="162"/>
      <c r="GO441" s="162"/>
      <c r="GP441" s="162"/>
      <c r="GQ441" s="162"/>
    </row>
    <row r="442" spans="3:199"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c r="GL442" s="162"/>
      <c r="GM442" s="162"/>
      <c r="GN442" s="162"/>
      <c r="GO442" s="162"/>
      <c r="GP442" s="162"/>
      <c r="GQ442" s="162"/>
    </row>
    <row r="443" spans="3:199"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c r="GL443" s="162"/>
      <c r="GM443" s="162"/>
      <c r="GN443" s="162"/>
      <c r="GO443" s="162"/>
      <c r="GP443" s="162"/>
      <c r="GQ443" s="162"/>
    </row>
    <row r="444" spans="3:199"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c r="GL444" s="162"/>
      <c r="GM444" s="162"/>
      <c r="GN444" s="162"/>
      <c r="GO444" s="162"/>
      <c r="GP444" s="162"/>
      <c r="GQ444" s="162"/>
    </row>
    <row r="445" spans="3:199"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c r="GN445" s="162"/>
      <c r="GO445" s="162"/>
      <c r="GP445" s="162"/>
      <c r="GQ445" s="162"/>
    </row>
    <row r="446" spans="3:199"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c r="GL446" s="162"/>
      <c r="GM446" s="162"/>
      <c r="GN446" s="162"/>
      <c r="GO446" s="162"/>
      <c r="GP446" s="162"/>
      <c r="GQ446" s="162"/>
    </row>
    <row r="447" spans="3:199"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c r="GL447" s="162"/>
      <c r="GM447" s="162"/>
      <c r="GN447" s="162"/>
      <c r="GO447" s="162"/>
      <c r="GP447" s="162"/>
      <c r="GQ447" s="162"/>
    </row>
    <row r="448" spans="3:199"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c r="GL448" s="162"/>
      <c r="GM448" s="162"/>
      <c r="GN448" s="162"/>
      <c r="GO448" s="162"/>
      <c r="GP448" s="162"/>
      <c r="GQ448" s="162"/>
    </row>
    <row r="449" spans="3:199"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c r="GL449" s="162"/>
      <c r="GM449" s="162"/>
      <c r="GN449" s="162"/>
      <c r="GO449" s="162"/>
      <c r="GP449" s="162"/>
      <c r="GQ449" s="162"/>
    </row>
    <row r="450" spans="3:199"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c r="GL450" s="162"/>
      <c r="GM450" s="162"/>
      <c r="GN450" s="162"/>
      <c r="GO450" s="162"/>
      <c r="GP450" s="162"/>
      <c r="GQ450" s="162"/>
    </row>
    <row r="451" spans="3:199"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c r="GL451" s="162"/>
      <c r="GM451" s="162"/>
      <c r="GN451" s="162"/>
      <c r="GO451" s="162"/>
      <c r="GP451" s="162"/>
      <c r="GQ451" s="162"/>
    </row>
    <row r="452" spans="3:199"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c r="GL452" s="162"/>
      <c r="GM452" s="162"/>
      <c r="GN452" s="162"/>
      <c r="GO452" s="162"/>
      <c r="GP452" s="162"/>
      <c r="GQ452" s="162"/>
    </row>
    <row r="453" spans="3:199"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c r="GL453" s="162"/>
      <c r="GM453" s="162"/>
      <c r="GN453" s="162"/>
      <c r="GO453" s="162"/>
      <c r="GP453" s="162"/>
      <c r="GQ453" s="162"/>
    </row>
    <row r="454" spans="3:199"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c r="GL454" s="162"/>
      <c r="GM454" s="162"/>
      <c r="GN454" s="162"/>
      <c r="GO454" s="162"/>
      <c r="GP454" s="162"/>
      <c r="GQ454" s="162"/>
    </row>
    <row r="455" spans="3:199"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c r="GL455" s="162"/>
      <c r="GM455" s="162"/>
      <c r="GN455" s="162"/>
      <c r="GO455" s="162"/>
      <c r="GP455" s="162"/>
      <c r="GQ455" s="162"/>
    </row>
    <row r="456" spans="3:199"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c r="GL456" s="162"/>
      <c r="GM456" s="162"/>
      <c r="GN456" s="162"/>
      <c r="GO456" s="162"/>
      <c r="GP456" s="162"/>
      <c r="GQ456" s="162"/>
    </row>
    <row r="457" spans="3:199"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c r="GL457" s="162"/>
      <c r="GM457" s="162"/>
      <c r="GN457" s="162"/>
      <c r="GO457" s="162"/>
      <c r="GP457" s="162"/>
      <c r="GQ457" s="162"/>
    </row>
    <row r="458" spans="3:199"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c r="GL458" s="162"/>
      <c r="GM458" s="162"/>
      <c r="GN458" s="162"/>
      <c r="GO458" s="162"/>
      <c r="GP458" s="162"/>
      <c r="GQ458" s="162"/>
    </row>
    <row r="459" spans="3:199"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c r="GL459" s="162"/>
      <c r="GM459" s="162"/>
      <c r="GN459" s="162"/>
      <c r="GO459" s="162"/>
      <c r="GP459" s="162"/>
      <c r="GQ459" s="162"/>
    </row>
    <row r="460" spans="3:199"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c r="GL460" s="162"/>
      <c r="GM460" s="162"/>
      <c r="GN460" s="162"/>
      <c r="GO460" s="162"/>
      <c r="GP460" s="162"/>
      <c r="GQ460" s="162"/>
    </row>
    <row r="461" spans="3:199"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c r="GL461" s="162"/>
      <c r="GM461" s="162"/>
      <c r="GN461" s="162"/>
      <c r="GO461" s="162"/>
      <c r="GP461" s="162"/>
      <c r="GQ461" s="162"/>
    </row>
    <row r="462" spans="3:199"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c r="GL462" s="162"/>
      <c r="GM462" s="162"/>
      <c r="GN462" s="162"/>
      <c r="GO462" s="162"/>
      <c r="GP462" s="162"/>
      <c r="GQ462" s="162"/>
    </row>
    <row r="463" spans="3:199"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c r="GL463" s="162"/>
      <c r="GM463" s="162"/>
      <c r="GN463" s="162"/>
      <c r="GO463" s="162"/>
      <c r="GP463" s="162"/>
      <c r="GQ463" s="162"/>
    </row>
    <row r="464" spans="3:199"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c r="GL464" s="162"/>
      <c r="GM464" s="162"/>
      <c r="GN464" s="162"/>
      <c r="GO464" s="162"/>
      <c r="GP464" s="162"/>
      <c r="GQ464" s="162"/>
    </row>
    <row r="465" spans="3:199"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c r="GL465" s="162"/>
      <c r="GM465" s="162"/>
      <c r="GN465" s="162"/>
      <c r="GO465" s="162"/>
      <c r="GP465" s="162"/>
      <c r="GQ465" s="162"/>
    </row>
    <row r="466" spans="3:199"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c r="GL466" s="162"/>
      <c r="GM466" s="162"/>
      <c r="GN466" s="162"/>
      <c r="GO466" s="162"/>
      <c r="GP466" s="162"/>
      <c r="GQ466" s="162"/>
    </row>
    <row r="467" spans="3:199"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c r="GL467" s="162"/>
      <c r="GM467" s="162"/>
      <c r="GN467" s="162"/>
      <c r="GO467" s="162"/>
      <c r="GP467" s="162"/>
      <c r="GQ467" s="162"/>
    </row>
    <row r="468" spans="3:199"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c r="GL468" s="162"/>
      <c r="GM468" s="162"/>
      <c r="GN468" s="162"/>
      <c r="GO468" s="162"/>
      <c r="GP468" s="162"/>
      <c r="GQ468" s="162"/>
    </row>
    <row r="469" spans="3:199"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c r="GL469" s="162"/>
      <c r="GM469" s="162"/>
      <c r="GN469" s="162"/>
      <c r="GO469" s="162"/>
      <c r="GP469" s="162"/>
      <c r="GQ469" s="162"/>
    </row>
    <row r="470" spans="3:199"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c r="GL470" s="162"/>
      <c r="GM470" s="162"/>
      <c r="GN470" s="162"/>
      <c r="GO470" s="162"/>
      <c r="GP470" s="162"/>
      <c r="GQ470" s="162"/>
    </row>
    <row r="471" spans="3:199"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c r="GL471" s="162"/>
      <c r="GM471" s="162"/>
      <c r="GN471" s="162"/>
      <c r="GO471" s="162"/>
      <c r="GP471" s="162"/>
      <c r="GQ471" s="162"/>
    </row>
    <row r="472" spans="3:199"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c r="GL472" s="162"/>
      <c r="GM472" s="162"/>
      <c r="GN472" s="162"/>
      <c r="GO472" s="162"/>
      <c r="GP472" s="162"/>
      <c r="GQ472" s="162"/>
    </row>
    <row r="473" spans="3:199"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c r="GL473" s="162"/>
      <c r="GM473" s="162"/>
      <c r="GN473" s="162"/>
      <c r="GO473" s="162"/>
      <c r="GP473" s="162"/>
      <c r="GQ473" s="162"/>
    </row>
    <row r="474" spans="3:199"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c r="GL474" s="162"/>
      <c r="GM474" s="162"/>
      <c r="GN474" s="162"/>
      <c r="GO474" s="162"/>
      <c r="GP474" s="162"/>
      <c r="GQ474" s="162"/>
    </row>
    <row r="475" spans="3:199"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c r="GL475" s="162"/>
      <c r="GM475" s="162"/>
      <c r="GN475" s="162"/>
      <c r="GO475" s="162"/>
      <c r="GP475" s="162"/>
      <c r="GQ475" s="162"/>
    </row>
    <row r="476" spans="3:199"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c r="GL476" s="162"/>
      <c r="GM476" s="162"/>
      <c r="GN476" s="162"/>
      <c r="GO476" s="162"/>
      <c r="GP476" s="162"/>
      <c r="GQ476" s="162"/>
    </row>
    <row r="477" spans="3:199"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c r="GL477" s="162"/>
      <c r="GM477" s="162"/>
      <c r="GN477" s="162"/>
      <c r="GO477" s="162"/>
      <c r="GP477" s="162"/>
      <c r="GQ477" s="162"/>
    </row>
    <row r="478" spans="3:199"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c r="GL478" s="162"/>
      <c r="GM478" s="162"/>
      <c r="GN478" s="162"/>
      <c r="GO478" s="162"/>
      <c r="GP478" s="162"/>
      <c r="GQ478" s="162"/>
    </row>
    <row r="479" spans="3:199"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c r="GL479" s="162"/>
      <c r="GM479" s="162"/>
      <c r="GN479" s="162"/>
      <c r="GO479" s="162"/>
      <c r="GP479" s="162"/>
      <c r="GQ479" s="162"/>
    </row>
    <row r="480" spans="3:199"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c r="GL480" s="162"/>
      <c r="GM480" s="162"/>
      <c r="GN480" s="162"/>
      <c r="GO480" s="162"/>
      <c r="GP480" s="162"/>
      <c r="GQ480" s="162"/>
    </row>
    <row r="481" spans="3:199"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c r="GL481" s="162"/>
      <c r="GM481" s="162"/>
      <c r="GN481" s="162"/>
      <c r="GO481" s="162"/>
      <c r="GP481" s="162"/>
      <c r="GQ481" s="162"/>
    </row>
    <row r="482" spans="3:199"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c r="GL482" s="162"/>
      <c r="GM482" s="162"/>
      <c r="GN482" s="162"/>
      <c r="GO482" s="162"/>
      <c r="GP482" s="162"/>
      <c r="GQ482" s="162"/>
    </row>
    <row r="483" spans="3:199"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c r="GL483" s="162"/>
      <c r="GM483" s="162"/>
      <c r="GN483" s="162"/>
      <c r="GO483" s="162"/>
      <c r="GP483" s="162"/>
      <c r="GQ483" s="162"/>
    </row>
    <row r="484" spans="3:199"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c r="GL484" s="162"/>
      <c r="GM484" s="162"/>
      <c r="GN484" s="162"/>
      <c r="GO484" s="162"/>
      <c r="GP484" s="162"/>
      <c r="GQ484" s="162"/>
    </row>
    <row r="485" spans="3:199"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c r="GN485" s="162"/>
      <c r="GO485" s="162"/>
      <c r="GP485" s="162"/>
      <c r="GQ485" s="162"/>
    </row>
    <row r="486" spans="3:199"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c r="GL486" s="162"/>
      <c r="GM486" s="162"/>
      <c r="GN486" s="162"/>
      <c r="GO486" s="162"/>
      <c r="GP486" s="162"/>
      <c r="GQ486" s="162"/>
    </row>
    <row r="487" spans="3:199"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c r="GL487" s="162"/>
      <c r="GM487" s="162"/>
      <c r="GN487" s="162"/>
      <c r="GO487" s="162"/>
      <c r="GP487" s="162"/>
      <c r="GQ487" s="162"/>
    </row>
    <row r="488" spans="3:199"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c r="GL488" s="162"/>
      <c r="GM488" s="162"/>
      <c r="GN488" s="162"/>
      <c r="GO488" s="162"/>
      <c r="GP488" s="162"/>
      <c r="GQ488" s="162"/>
    </row>
    <row r="489" spans="3:199"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c r="GL489" s="162"/>
      <c r="GM489" s="162"/>
      <c r="GN489" s="162"/>
      <c r="GO489" s="162"/>
      <c r="GP489" s="162"/>
      <c r="GQ489" s="162"/>
    </row>
    <row r="490" spans="3:199"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c r="GL490" s="162"/>
      <c r="GM490" s="162"/>
      <c r="GN490" s="162"/>
      <c r="GO490" s="162"/>
      <c r="GP490" s="162"/>
      <c r="GQ490" s="162"/>
    </row>
    <row r="491" spans="3:199"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c r="GL491" s="162"/>
      <c r="GM491" s="162"/>
      <c r="GN491" s="162"/>
      <c r="GO491" s="162"/>
      <c r="GP491" s="162"/>
      <c r="GQ491" s="162"/>
    </row>
    <row r="492" spans="3:199"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c r="GL492" s="162"/>
      <c r="GM492" s="162"/>
      <c r="GN492" s="162"/>
      <c r="GO492" s="162"/>
      <c r="GP492" s="162"/>
      <c r="GQ492" s="162"/>
    </row>
    <row r="493" spans="3:199"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c r="GL493" s="162"/>
      <c r="GM493" s="162"/>
      <c r="GN493" s="162"/>
      <c r="GO493" s="162"/>
      <c r="GP493" s="162"/>
      <c r="GQ493" s="162"/>
    </row>
    <row r="494" spans="3:199"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c r="GL494" s="162"/>
      <c r="GM494" s="162"/>
      <c r="GN494" s="162"/>
      <c r="GO494" s="162"/>
      <c r="GP494" s="162"/>
      <c r="GQ494" s="162"/>
    </row>
    <row r="495" spans="3:199"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c r="GL495" s="162"/>
      <c r="GM495" s="162"/>
      <c r="GN495" s="162"/>
      <c r="GO495" s="162"/>
      <c r="GP495" s="162"/>
      <c r="GQ495" s="162"/>
    </row>
    <row r="496" spans="3:199"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c r="GL496" s="162"/>
      <c r="GM496" s="162"/>
      <c r="GN496" s="162"/>
      <c r="GO496" s="162"/>
      <c r="GP496" s="162"/>
      <c r="GQ496" s="162"/>
    </row>
    <row r="497" spans="3:199"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c r="GL497" s="162"/>
      <c r="GM497" s="162"/>
      <c r="GN497" s="162"/>
      <c r="GO497" s="162"/>
      <c r="GP497" s="162"/>
      <c r="GQ497" s="162"/>
    </row>
    <row r="498" spans="3:199"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c r="GL498" s="162"/>
      <c r="GM498" s="162"/>
      <c r="GN498" s="162"/>
      <c r="GO498" s="162"/>
      <c r="GP498" s="162"/>
      <c r="GQ498" s="162"/>
    </row>
    <row r="499" spans="3:199"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c r="GL499" s="162"/>
      <c r="GM499" s="162"/>
      <c r="GN499" s="162"/>
      <c r="GO499" s="162"/>
      <c r="GP499" s="162"/>
      <c r="GQ499" s="162"/>
    </row>
    <row r="500" spans="3:199"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c r="GL500" s="162"/>
      <c r="GM500" s="162"/>
      <c r="GN500" s="162"/>
      <c r="GO500" s="162"/>
      <c r="GP500" s="162"/>
      <c r="GQ500" s="162"/>
    </row>
    <row r="501" spans="3:199"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c r="GL501" s="162"/>
      <c r="GM501" s="162"/>
      <c r="GN501" s="162"/>
      <c r="GO501" s="162"/>
      <c r="GP501" s="162"/>
      <c r="GQ501" s="162"/>
    </row>
    <row r="502" spans="3:199"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c r="GL502" s="162"/>
      <c r="GM502" s="162"/>
      <c r="GN502" s="162"/>
      <c r="GO502" s="162"/>
      <c r="GP502" s="162"/>
      <c r="GQ502" s="162"/>
    </row>
    <row r="503" spans="3:199"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c r="GL503" s="162"/>
      <c r="GM503" s="162"/>
      <c r="GN503" s="162"/>
      <c r="GO503" s="162"/>
      <c r="GP503" s="162"/>
      <c r="GQ503" s="162"/>
    </row>
    <row r="504" spans="3:199"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c r="GL504" s="162"/>
      <c r="GM504" s="162"/>
      <c r="GN504" s="162"/>
      <c r="GO504" s="162"/>
      <c r="GP504" s="162"/>
      <c r="GQ504" s="162"/>
    </row>
    <row r="505" spans="3:199"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c r="GL505" s="162"/>
      <c r="GM505" s="162"/>
      <c r="GN505" s="162"/>
      <c r="GO505" s="162"/>
      <c r="GP505" s="162"/>
      <c r="GQ505" s="162"/>
    </row>
    <row r="506" spans="3:199"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c r="GL506" s="162"/>
      <c r="GM506" s="162"/>
      <c r="GN506" s="162"/>
      <c r="GO506" s="162"/>
      <c r="GP506" s="162"/>
      <c r="GQ506" s="162"/>
    </row>
    <row r="507" spans="3:199"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c r="GL507" s="162"/>
      <c r="GM507" s="162"/>
      <c r="GN507" s="162"/>
      <c r="GO507" s="162"/>
      <c r="GP507" s="162"/>
      <c r="GQ507" s="162"/>
    </row>
    <row r="508" spans="3:199"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c r="GL508" s="162"/>
      <c r="GM508" s="162"/>
      <c r="GN508" s="162"/>
      <c r="GO508" s="162"/>
      <c r="GP508" s="162"/>
      <c r="GQ508" s="162"/>
    </row>
    <row r="509" spans="3:199"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c r="GL509" s="162"/>
      <c r="GM509" s="162"/>
      <c r="GN509" s="162"/>
      <c r="GO509" s="162"/>
      <c r="GP509" s="162"/>
      <c r="GQ509" s="162"/>
    </row>
    <row r="510" spans="3:199"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c r="GL510" s="162"/>
      <c r="GM510" s="162"/>
      <c r="GN510" s="162"/>
      <c r="GO510" s="162"/>
      <c r="GP510" s="162"/>
      <c r="GQ510" s="162"/>
    </row>
    <row r="511" spans="3:199"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c r="GL511" s="162"/>
      <c r="GM511" s="162"/>
      <c r="GN511" s="162"/>
      <c r="GO511" s="162"/>
      <c r="GP511" s="162"/>
      <c r="GQ511" s="162"/>
    </row>
    <row r="512" spans="3:199"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c r="GL512" s="162"/>
      <c r="GM512" s="162"/>
      <c r="GN512" s="162"/>
      <c r="GO512" s="162"/>
      <c r="GP512" s="162"/>
      <c r="GQ512" s="162"/>
    </row>
    <row r="513" spans="3:199"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c r="GL513" s="162"/>
      <c r="GM513" s="162"/>
      <c r="GN513" s="162"/>
      <c r="GO513" s="162"/>
      <c r="GP513" s="162"/>
      <c r="GQ513" s="162"/>
    </row>
    <row r="514" spans="3:199"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c r="GL514" s="162"/>
      <c r="GM514" s="162"/>
      <c r="GN514" s="162"/>
      <c r="GO514" s="162"/>
      <c r="GP514" s="162"/>
      <c r="GQ514" s="162"/>
    </row>
    <row r="515" spans="3:199"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c r="GL515" s="162"/>
      <c r="GM515" s="162"/>
      <c r="GN515" s="162"/>
      <c r="GO515" s="162"/>
      <c r="GP515" s="162"/>
      <c r="GQ515" s="162"/>
    </row>
    <row r="516" spans="3:199"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c r="GL516" s="162"/>
      <c r="GM516" s="162"/>
      <c r="GN516" s="162"/>
      <c r="GO516" s="162"/>
      <c r="GP516" s="162"/>
      <c r="GQ516" s="162"/>
    </row>
    <row r="517" spans="3:199"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c r="GL517" s="162"/>
      <c r="GM517" s="162"/>
      <c r="GN517" s="162"/>
      <c r="GO517" s="162"/>
      <c r="GP517" s="162"/>
      <c r="GQ517" s="162"/>
    </row>
    <row r="518" spans="3:199"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c r="GL518" s="162"/>
      <c r="GM518" s="162"/>
      <c r="GN518" s="162"/>
      <c r="GO518" s="162"/>
      <c r="GP518" s="162"/>
      <c r="GQ518" s="162"/>
    </row>
    <row r="519" spans="3:199"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c r="GL519" s="162"/>
      <c r="GM519" s="162"/>
      <c r="GN519" s="162"/>
      <c r="GO519" s="162"/>
      <c r="GP519" s="162"/>
      <c r="GQ519" s="162"/>
    </row>
    <row r="520" spans="3:199"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c r="GL520" s="162"/>
      <c r="GM520" s="162"/>
      <c r="GN520" s="162"/>
      <c r="GO520" s="162"/>
      <c r="GP520" s="162"/>
      <c r="GQ520" s="162"/>
    </row>
    <row r="521" spans="3:199"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c r="GL521" s="162"/>
      <c r="GM521" s="162"/>
      <c r="GN521" s="162"/>
      <c r="GO521" s="162"/>
      <c r="GP521" s="162"/>
      <c r="GQ521" s="162"/>
    </row>
    <row r="522" spans="3:199"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2"/>
      <c r="GM522" s="162"/>
      <c r="GN522" s="162"/>
      <c r="GO522" s="162"/>
      <c r="GP522" s="162"/>
      <c r="GQ522" s="162"/>
    </row>
    <row r="523" spans="3:199"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c r="GN523" s="162"/>
      <c r="GO523" s="162"/>
      <c r="GP523" s="162"/>
      <c r="GQ523" s="162"/>
    </row>
    <row r="524" spans="3:199"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c r="GL524" s="162"/>
      <c r="GM524" s="162"/>
      <c r="GN524" s="162"/>
      <c r="GO524" s="162"/>
      <c r="GP524" s="162"/>
      <c r="GQ524" s="162"/>
    </row>
    <row r="525" spans="3:199"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c r="GL525" s="162"/>
      <c r="GM525" s="162"/>
      <c r="GN525" s="162"/>
      <c r="GO525" s="162"/>
      <c r="GP525" s="162"/>
      <c r="GQ525" s="162"/>
    </row>
    <row r="526" spans="3:199"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c r="GL526" s="162"/>
      <c r="GM526" s="162"/>
      <c r="GN526" s="162"/>
      <c r="GO526" s="162"/>
      <c r="GP526" s="162"/>
      <c r="GQ526" s="162"/>
    </row>
    <row r="527" spans="3:199"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c r="GL527" s="162"/>
      <c r="GM527" s="162"/>
      <c r="GN527" s="162"/>
      <c r="GO527" s="162"/>
      <c r="GP527" s="162"/>
      <c r="GQ527" s="162"/>
    </row>
    <row r="528" spans="3:199"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c r="GL528" s="162"/>
      <c r="GM528" s="162"/>
      <c r="GN528" s="162"/>
      <c r="GO528" s="162"/>
      <c r="GP528" s="162"/>
      <c r="GQ528" s="162"/>
    </row>
    <row r="529" spans="3:199"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c r="GL529" s="162"/>
      <c r="GM529" s="162"/>
      <c r="GN529" s="162"/>
      <c r="GO529" s="162"/>
      <c r="GP529" s="162"/>
      <c r="GQ529" s="162"/>
    </row>
    <row r="530" spans="3:199"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c r="GL530" s="162"/>
      <c r="GM530" s="162"/>
      <c r="GN530" s="162"/>
      <c r="GO530" s="162"/>
      <c r="GP530" s="162"/>
      <c r="GQ530" s="162"/>
    </row>
    <row r="531" spans="3:199"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c r="GL531" s="162"/>
      <c r="GM531" s="162"/>
      <c r="GN531" s="162"/>
      <c r="GO531" s="162"/>
      <c r="GP531" s="162"/>
      <c r="GQ531" s="162"/>
    </row>
    <row r="532" spans="3:199"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c r="GL532" s="162"/>
      <c r="GM532" s="162"/>
      <c r="GN532" s="162"/>
      <c r="GO532" s="162"/>
      <c r="GP532" s="162"/>
      <c r="GQ532" s="162"/>
    </row>
    <row r="533" spans="3:199"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c r="GL533" s="162"/>
      <c r="GM533" s="162"/>
      <c r="GN533" s="162"/>
      <c r="GO533" s="162"/>
      <c r="GP533" s="162"/>
      <c r="GQ533" s="162"/>
    </row>
    <row r="534" spans="3:199"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c r="GL534" s="162"/>
      <c r="GM534" s="162"/>
      <c r="GN534" s="162"/>
      <c r="GO534" s="162"/>
      <c r="GP534" s="162"/>
      <c r="GQ534" s="162"/>
    </row>
    <row r="535" spans="3:199"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c r="GL535" s="162"/>
      <c r="GM535" s="162"/>
      <c r="GN535" s="162"/>
      <c r="GO535" s="162"/>
      <c r="GP535" s="162"/>
      <c r="GQ535" s="162"/>
    </row>
    <row r="536" spans="3:199"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c r="GL536" s="162"/>
      <c r="GM536" s="162"/>
      <c r="GN536" s="162"/>
      <c r="GO536" s="162"/>
      <c r="GP536" s="162"/>
      <c r="GQ536" s="162"/>
    </row>
    <row r="537" spans="3:199"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c r="GL537" s="162"/>
      <c r="GM537" s="162"/>
      <c r="GN537" s="162"/>
      <c r="GO537" s="162"/>
      <c r="GP537" s="162"/>
      <c r="GQ537" s="162"/>
    </row>
    <row r="538" spans="3:199"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c r="GL538" s="162"/>
      <c r="GM538" s="162"/>
      <c r="GN538" s="162"/>
      <c r="GO538" s="162"/>
      <c r="GP538" s="162"/>
      <c r="GQ538" s="162"/>
    </row>
    <row r="539" spans="3:199"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c r="GL539" s="162"/>
      <c r="GM539" s="162"/>
      <c r="GN539" s="162"/>
      <c r="GO539" s="162"/>
      <c r="GP539" s="162"/>
      <c r="GQ539" s="162"/>
    </row>
    <row r="540" spans="3:199"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c r="GL540" s="162"/>
      <c r="GM540" s="162"/>
      <c r="GN540" s="162"/>
      <c r="GO540" s="162"/>
      <c r="GP540" s="162"/>
      <c r="GQ540" s="162"/>
    </row>
    <row r="541" spans="3:199"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c r="GL541" s="162"/>
      <c r="GM541" s="162"/>
      <c r="GN541" s="162"/>
      <c r="GO541" s="162"/>
      <c r="GP541" s="162"/>
      <c r="GQ541" s="162"/>
    </row>
    <row r="542" spans="3:199"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c r="GL542" s="162"/>
      <c r="GM542" s="162"/>
      <c r="GN542" s="162"/>
      <c r="GO542" s="162"/>
      <c r="GP542" s="162"/>
      <c r="GQ542" s="162"/>
    </row>
    <row r="543" spans="3:199"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c r="GL543" s="162"/>
      <c r="GM543" s="162"/>
      <c r="GN543" s="162"/>
      <c r="GO543" s="162"/>
      <c r="GP543" s="162"/>
      <c r="GQ543" s="162"/>
    </row>
    <row r="544" spans="3:199"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c r="GL544" s="162"/>
      <c r="GM544" s="162"/>
      <c r="GN544" s="162"/>
      <c r="GO544" s="162"/>
      <c r="GP544" s="162"/>
      <c r="GQ544" s="162"/>
    </row>
    <row r="545" spans="3:199"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2"/>
      <c r="GM545" s="162"/>
      <c r="GN545" s="162"/>
      <c r="GO545" s="162"/>
      <c r="GP545" s="162"/>
      <c r="GQ545" s="162"/>
    </row>
    <row r="546" spans="3:199"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c r="GL546" s="162"/>
      <c r="GM546" s="162"/>
      <c r="GN546" s="162"/>
      <c r="GO546" s="162"/>
      <c r="GP546" s="162"/>
      <c r="GQ546" s="162"/>
    </row>
    <row r="547" spans="3:199"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c r="GL547" s="162"/>
      <c r="GM547" s="162"/>
      <c r="GN547" s="162"/>
      <c r="GO547" s="162"/>
      <c r="GP547" s="162"/>
      <c r="GQ547" s="162"/>
    </row>
    <row r="548" spans="3:199"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c r="GL548" s="162"/>
      <c r="GM548" s="162"/>
      <c r="GN548" s="162"/>
      <c r="GO548" s="162"/>
      <c r="GP548" s="162"/>
      <c r="GQ548" s="162"/>
    </row>
    <row r="549" spans="3:199"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c r="GL549" s="162"/>
      <c r="GM549" s="162"/>
      <c r="GN549" s="162"/>
      <c r="GO549" s="162"/>
      <c r="GP549" s="162"/>
      <c r="GQ549" s="162"/>
    </row>
    <row r="550" spans="3:199"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c r="GL550" s="162"/>
      <c r="GM550" s="162"/>
      <c r="GN550" s="162"/>
      <c r="GO550" s="162"/>
      <c r="GP550" s="162"/>
      <c r="GQ550" s="162"/>
    </row>
    <row r="551" spans="3:199"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c r="GL551" s="162"/>
      <c r="GM551" s="162"/>
      <c r="GN551" s="162"/>
      <c r="GO551" s="162"/>
      <c r="GP551" s="162"/>
      <c r="GQ551" s="162"/>
    </row>
    <row r="552" spans="3:199"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c r="GL552" s="162"/>
      <c r="GM552" s="162"/>
      <c r="GN552" s="162"/>
      <c r="GO552" s="162"/>
      <c r="GP552" s="162"/>
      <c r="GQ552" s="162"/>
    </row>
    <row r="553" spans="3:199"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c r="GL553" s="162"/>
      <c r="GM553" s="162"/>
      <c r="GN553" s="162"/>
      <c r="GO553" s="162"/>
      <c r="GP553" s="162"/>
      <c r="GQ553" s="162"/>
    </row>
    <row r="554" spans="3:199"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c r="GL554" s="162"/>
      <c r="GM554" s="162"/>
      <c r="GN554" s="162"/>
      <c r="GO554" s="162"/>
      <c r="GP554" s="162"/>
      <c r="GQ554" s="162"/>
    </row>
    <row r="555" spans="3:199"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c r="GL555" s="162"/>
      <c r="GM555" s="162"/>
      <c r="GN555" s="162"/>
      <c r="GO555" s="162"/>
      <c r="GP555" s="162"/>
      <c r="GQ555" s="162"/>
    </row>
    <row r="556" spans="3:199"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c r="GL556" s="162"/>
      <c r="GM556" s="162"/>
      <c r="GN556" s="162"/>
      <c r="GO556" s="162"/>
      <c r="GP556" s="162"/>
      <c r="GQ556" s="162"/>
    </row>
    <row r="557" spans="3:199"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2"/>
      <c r="GM557" s="162"/>
      <c r="GN557" s="162"/>
      <c r="GO557" s="162"/>
      <c r="GP557" s="162"/>
      <c r="GQ557" s="162"/>
    </row>
    <row r="558" spans="3:199"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c r="GL558" s="162"/>
      <c r="GM558" s="162"/>
      <c r="GN558" s="162"/>
      <c r="GO558" s="162"/>
      <c r="GP558" s="162"/>
      <c r="GQ558" s="162"/>
    </row>
    <row r="559" spans="3:199"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c r="GL559" s="162"/>
      <c r="GM559" s="162"/>
      <c r="GN559" s="162"/>
      <c r="GO559" s="162"/>
      <c r="GP559" s="162"/>
      <c r="GQ559" s="162"/>
    </row>
    <row r="560" spans="3:199"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c r="GL560" s="162"/>
      <c r="GM560" s="162"/>
      <c r="GN560" s="162"/>
      <c r="GO560" s="162"/>
      <c r="GP560" s="162"/>
      <c r="GQ560" s="162"/>
    </row>
    <row r="561" spans="3:199"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c r="GL561" s="162"/>
      <c r="GM561" s="162"/>
      <c r="GN561" s="162"/>
      <c r="GO561" s="162"/>
      <c r="GP561" s="162"/>
      <c r="GQ561" s="162"/>
    </row>
    <row r="562" spans="3:199"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c r="GL562" s="162"/>
      <c r="GM562" s="162"/>
      <c r="GN562" s="162"/>
      <c r="GO562" s="162"/>
      <c r="GP562" s="162"/>
      <c r="GQ562" s="162"/>
    </row>
    <row r="563" spans="3:199"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c r="GN563" s="162"/>
      <c r="GO563" s="162"/>
      <c r="GP563" s="162"/>
      <c r="GQ563" s="162"/>
    </row>
    <row r="564" spans="3:199"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c r="GL564" s="162"/>
      <c r="GM564" s="162"/>
      <c r="GN564" s="162"/>
      <c r="GO564" s="162"/>
      <c r="GP564" s="162"/>
      <c r="GQ564" s="162"/>
    </row>
    <row r="565" spans="3:199"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c r="GL565" s="162"/>
      <c r="GM565" s="162"/>
      <c r="GN565" s="162"/>
      <c r="GO565" s="162"/>
      <c r="GP565" s="162"/>
      <c r="GQ565" s="162"/>
    </row>
    <row r="566" spans="3:199"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c r="GL566" s="162"/>
      <c r="GM566" s="162"/>
      <c r="GN566" s="162"/>
      <c r="GO566" s="162"/>
      <c r="GP566" s="162"/>
      <c r="GQ566" s="162"/>
    </row>
    <row r="567" spans="3:199"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c r="GL567" s="162"/>
      <c r="GM567" s="162"/>
      <c r="GN567" s="162"/>
      <c r="GO567" s="162"/>
      <c r="GP567" s="162"/>
      <c r="GQ567" s="162"/>
    </row>
    <row r="568" spans="3:199"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c r="GL568" s="162"/>
      <c r="GM568" s="162"/>
      <c r="GN568" s="162"/>
      <c r="GO568" s="162"/>
      <c r="GP568" s="162"/>
      <c r="GQ568" s="162"/>
    </row>
    <row r="569" spans="3:199"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c r="GL569" s="162"/>
      <c r="GM569" s="162"/>
      <c r="GN569" s="162"/>
      <c r="GO569" s="162"/>
      <c r="GP569" s="162"/>
      <c r="GQ569" s="162"/>
    </row>
    <row r="570" spans="3:199"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c r="GL570" s="162"/>
      <c r="GM570" s="162"/>
      <c r="GN570" s="162"/>
      <c r="GO570" s="162"/>
      <c r="GP570" s="162"/>
      <c r="GQ570" s="162"/>
    </row>
    <row r="571" spans="3:199"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c r="GL571" s="162"/>
      <c r="GM571" s="162"/>
      <c r="GN571" s="162"/>
      <c r="GO571" s="162"/>
      <c r="GP571" s="162"/>
      <c r="GQ571" s="162"/>
    </row>
    <row r="572" spans="3:199"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c r="GL572" s="162"/>
      <c r="GM572" s="162"/>
      <c r="GN572" s="162"/>
      <c r="GO572" s="162"/>
      <c r="GP572" s="162"/>
      <c r="GQ572" s="162"/>
    </row>
    <row r="573" spans="3:199"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c r="GL573" s="162"/>
      <c r="GM573" s="162"/>
      <c r="GN573" s="162"/>
      <c r="GO573" s="162"/>
      <c r="GP573" s="162"/>
      <c r="GQ573" s="162"/>
    </row>
    <row r="574" spans="3:199"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c r="GL574" s="162"/>
      <c r="GM574" s="162"/>
      <c r="GN574" s="162"/>
      <c r="GO574" s="162"/>
      <c r="GP574" s="162"/>
      <c r="GQ574" s="162"/>
    </row>
    <row r="575" spans="3:199"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c r="GL575" s="162"/>
      <c r="GM575" s="162"/>
      <c r="GN575" s="162"/>
      <c r="GO575" s="162"/>
      <c r="GP575" s="162"/>
      <c r="GQ575" s="162"/>
    </row>
    <row r="576" spans="3:199"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c r="GL576" s="162"/>
      <c r="GM576" s="162"/>
      <c r="GN576" s="162"/>
      <c r="GO576" s="162"/>
      <c r="GP576" s="162"/>
      <c r="GQ576" s="162"/>
    </row>
    <row r="577" spans="3:199"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c r="GL577" s="162"/>
      <c r="GM577" s="162"/>
      <c r="GN577" s="162"/>
      <c r="GO577" s="162"/>
      <c r="GP577" s="162"/>
      <c r="GQ577" s="162"/>
    </row>
    <row r="578" spans="3:199"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c r="GL578" s="162"/>
      <c r="GM578" s="162"/>
      <c r="GN578" s="162"/>
      <c r="GO578" s="162"/>
      <c r="GP578" s="162"/>
      <c r="GQ578" s="162"/>
    </row>
    <row r="579" spans="3:199"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c r="GL579" s="162"/>
      <c r="GM579" s="162"/>
      <c r="GN579" s="162"/>
      <c r="GO579" s="162"/>
      <c r="GP579" s="162"/>
      <c r="GQ579" s="162"/>
    </row>
    <row r="580" spans="3:199"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c r="GL580" s="162"/>
      <c r="GM580" s="162"/>
      <c r="GN580" s="162"/>
      <c r="GO580" s="162"/>
      <c r="GP580" s="162"/>
      <c r="GQ580" s="162"/>
    </row>
    <row r="581" spans="3:199"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c r="GL581" s="162"/>
      <c r="GM581" s="162"/>
      <c r="GN581" s="162"/>
      <c r="GO581" s="162"/>
      <c r="GP581" s="162"/>
      <c r="GQ581" s="162"/>
    </row>
    <row r="582" spans="3:199"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c r="GL582" s="162"/>
      <c r="GM582" s="162"/>
      <c r="GN582" s="162"/>
      <c r="GO582" s="162"/>
      <c r="GP582" s="162"/>
      <c r="GQ582" s="162"/>
    </row>
    <row r="583" spans="3:199"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c r="GL583" s="162"/>
      <c r="GM583" s="162"/>
      <c r="GN583" s="162"/>
      <c r="GO583" s="162"/>
      <c r="GP583" s="162"/>
      <c r="GQ583" s="162"/>
    </row>
    <row r="584" spans="3:199"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c r="GL584" s="162"/>
      <c r="GM584" s="162"/>
      <c r="GN584" s="162"/>
      <c r="GO584" s="162"/>
      <c r="GP584" s="162"/>
      <c r="GQ584" s="162"/>
    </row>
    <row r="585" spans="3:199"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c r="GL585" s="162"/>
      <c r="GM585" s="162"/>
      <c r="GN585" s="162"/>
      <c r="GO585" s="162"/>
      <c r="GP585" s="162"/>
      <c r="GQ585" s="162"/>
    </row>
    <row r="586" spans="3:199"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c r="GL586" s="162"/>
      <c r="GM586" s="162"/>
      <c r="GN586" s="162"/>
      <c r="GO586" s="162"/>
      <c r="GP586" s="162"/>
      <c r="GQ586" s="162"/>
    </row>
    <row r="587" spans="3:199"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c r="GL587" s="162"/>
      <c r="GM587" s="162"/>
      <c r="GN587" s="162"/>
      <c r="GO587" s="162"/>
      <c r="GP587" s="162"/>
      <c r="GQ587" s="162"/>
    </row>
    <row r="588" spans="3:199"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c r="GL588" s="162"/>
      <c r="GM588" s="162"/>
      <c r="GN588" s="162"/>
      <c r="GO588" s="162"/>
      <c r="GP588" s="162"/>
      <c r="GQ588" s="162"/>
    </row>
    <row r="589" spans="3:199"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c r="GL589" s="162"/>
      <c r="GM589" s="162"/>
      <c r="GN589" s="162"/>
      <c r="GO589" s="162"/>
      <c r="GP589" s="162"/>
      <c r="GQ589" s="162"/>
    </row>
    <row r="590" spans="3:199"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c r="GL590" s="162"/>
      <c r="GM590" s="162"/>
      <c r="GN590" s="162"/>
      <c r="GO590" s="162"/>
      <c r="GP590" s="162"/>
      <c r="GQ590" s="162"/>
    </row>
    <row r="591" spans="3:199"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c r="GL591" s="162"/>
      <c r="GM591" s="162"/>
      <c r="GN591" s="162"/>
      <c r="GO591" s="162"/>
      <c r="GP591" s="162"/>
      <c r="GQ591" s="162"/>
    </row>
    <row r="592" spans="3:199"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c r="GL592" s="162"/>
      <c r="GM592" s="162"/>
      <c r="GN592" s="162"/>
      <c r="GO592" s="162"/>
      <c r="GP592" s="162"/>
      <c r="GQ592" s="162"/>
    </row>
    <row r="593" spans="3:199"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c r="GL593" s="162"/>
      <c r="GM593" s="162"/>
      <c r="GN593" s="162"/>
      <c r="GO593" s="162"/>
      <c r="GP593" s="162"/>
      <c r="GQ593" s="162"/>
    </row>
    <row r="594" spans="3:199"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c r="GL594" s="162"/>
      <c r="GM594" s="162"/>
      <c r="GN594" s="162"/>
      <c r="GO594" s="162"/>
      <c r="GP594" s="162"/>
      <c r="GQ594" s="162"/>
    </row>
    <row r="595" spans="3:199"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c r="GL595" s="162"/>
      <c r="GM595" s="162"/>
      <c r="GN595" s="162"/>
      <c r="GO595" s="162"/>
      <c r="GP595" s="162"/>
      <c r="GQ595" s="162"/>
    </row>
    <row r="596" spans="3:199"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c r="GL596" s="162"/>
      <c r="GM596" s="162"/>
      <c r="GN596" s="162"/>
      <c r="GO596" s="162"/>
      <c r="GP596" s="162"/>
      <c r="GQ596" s="162"/>
    </row>
    <row r="597" spans="3:199"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c r="GL597" s="162"/>
      <c r="GM597" s="162"/>
      <c r="GN597" s="162"/>
      <c r="GO597" s="162"/>
      <c r="GP597" s="162"/>
      <c r="GQ597" s="162"/>
    </row>
    <row r="598" spans="3:199"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c r="GL598" s="162"/>
      <c r="GM598" s="162"/>
      <c r="GN598" s="162"/>
      <c r="GO598" s="162"/>
      <c r="GP598" s="162"/>
      <c r="GQ598" s="162"/>
    </row>
    <row r="599" spans="3:199"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c r="GL599" s="162"/>
      <c r="GM599" s="162"/>
      <c r="GN599" s="162"/>
      <c r="GO599" s="162"/>
      <c r="GP599" s="162"/>
      <c r="GQ599" s="162"/>
    </row>
    <row r="600" spans="3:199"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c r="GL600" s="162"/>
      <c r="GM600" s="162"/>
      <c r="GN600" s="162"/>
      <c r="GO600" s="162"/>
      <c r="GP600" s="162"/>
      <c r="GQ600" s="162"/>
    </row>
    <row r="601" spans="3:199"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c r="GL601" s="162"/>
      <c r="GM601" s="162"/>
      <c r="GN601" s="162"/>
      <c r="GO601" s="162"/>
      <c r="GP601" s="162"/>
      <c r="GQ601" s="162"/>
    </row>
    <row r="602" spans="3:199"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c r="GL602" s="162"/>
      <c r="GM602" s="162"/>
      <c r="GN602" s="162"/>
      <c r="GO602" s="162"/>
      <c r="GP602" s="162"/>
      <c r="GQ602" s="162"/>
    </row>
    <row r="603" spans="3:199"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c r="GL603" s="162"/>
      <c r="GM603" s="162"/>
      <c r="GN603" s="162"/>
      <c r="GO603" s="162"/>
      <c r="GP603" s="162"/>
      <c r="GQ603" s="162"/>
    </row>
    <row r="604" spans="3:199"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c r="GN604" s="162"/>
      <c r="GO604" s="162"/>
      <c r="GP604" s="162"/>
      <c r="GQ604" s="162"/>
    </row>
    <row r="605" spans="3:199"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c r="GL605" s="162"/>
      <c r="GM605" s="162"/>
      <c r="GN605" s="162"/>
      <c r="GO605" s="162"/>
      <c r="GP605" s="162"/>
      <c r="GQ605" s="162"/>
    </row>
    <row r="606" spans="3:199"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c r="GL606" s="162"/>
      <c r="GM606" s="162"/>
      <c r="GN606" s="162"/>
      <c r="GO606" s="162"/>
      <c r="GP606" s="162"/>
      <c r="GQ606" s="162"/>
    </row>
    <row r="607" spans="3:199"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c r="GL607" s="162"/>
      <c r="GM607" s="162"/>
      <c r="GN607" s="162"/>
      <c r="GO607" s="162"/>
      <c r="GP607" s="162"/>
      <c r="GQ607" s="162"/>
    </row>
    <row r="608" spans="3:199"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c r="GL608" s="162"/>
      <c r="GM608" s="162"/>
      <c r="GN608" s="162"/>
      <c r="GO608" s="162"/>
      <c r="GP608" s="162"/>
      <c r="GQ608" s="162"/>
    </row>
    <row r="609" spans="3:199"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c r="GL609" s="162"/>
      <c r="GM609" s="162"/>
      <c r="GN609" s="162"/>
      <c r="GO609" s="162"/>
      <c r="GP609" s="162"/>
      <c r="GQ609" s="162"/>
    </row>
    <row r="610" spans="3:199"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c r="GL610" s="162"/>
      <c r="GM610" s="162"/>
      <c r="GN610" s="162"/>
      <c r="GO610" s="162"/>
      <c r="GP610" s="162"/>
      <c r="GQ610" s="162"/>
    </row>
    <row r="611" spans="3:199"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c r="GL611" s="162"/>
      <c r="GM611" s="162"/>
      <c r="GN611" s="162"/>
      <c r="GO611" s="162"/>
      <c r="GP611" s="162"/>
      <c r="GQ611" s="162"/>
    </row>
    <row r="612" spans="3:199"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c r="GL612" s="162"/>
      <c r="GM612" s="162"/>
      <c r="GN612" s="162"/>
      <c r="GO612" s="162"/>
      <c r="GP612" s="162"/>
      <c r="GQ612" s="162"/>
    </row>
    <row r="613" spans="3:199"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c r="GL613" s="162"/>
      <c r="GM613" s="162"/>
      <c r="GN613" s="162"/>
      <c r="GO613" s="162"/>
      <c r="GP613" s="162"/>
      <c r="GQ613" s="162"/>
    </row>
    <row r="614" spans="3:199"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c r="GL614" s="162"/>
      <c r="GM614" s="162"/>
      <c r="GN614" s="162"/>
      <c r="GO614" s="162"/>
      <c r="GP614" s="162"/>
      <c r="GQ614" s="162"/>
    </row>
    <row r="615" spans="3:199"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c r="GL615" s="162"/>
      <c r="GM615" s="162"/>
      <c r="GN615" s="162"/>
      <c r="GO615" s="162"/>
      <c r="GP615" s="162"/>
      <c r="GQ615" s="162"/>
    </row>
    <row r="616" spans="3:199"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c r="GL616" s="162"/>
      <c r="GM616" s="162"/>
      <c r="GN616" s="162"/>
      <c r="GO616" s="162"/>
      <c r="GP616" s="162"/>
      <c r="GQ616" s="162"/>
    </row>
    <row r="617" spans="3:199"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c r="GL617" s="162"/>
      <c r="GM617" s="162"/>
      <c r="GN617" s="162"/>
      <c r="GO617" s="162"/>
      <c r="GP617" s="162"/>
      <c r="GQ617" s="162"/>
    </row>
    <row r="618" spans="3:199"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c r="GL618" s="162"/>
      <c r="GM618" s="162"/>
      <c r="GN618" s="162"/>
      <c r="GO618" s="162"/>
      <c r="GP618" s="162"/>
      <c r="GQ618" s="162"/>
    </row>
    <row r="619" spans="3:199"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c r="GL619" s="162"/>
      <c r="GM619" s="162"/>
      <c r="GN619" s="162"/>
      <c r="GO619" s="162"/>
      <c r="GP619" s="162"/>
      <c r="GQ619" s="162"/>
    </row>
    <row r="620" spans="3:199"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c r="GL620" s="162"/>
      <c r="GM620" s="162"/>
      <c r="GN620" s="162"/>
      <c r="GO620" s="162"/>
      <c r="GP620" s="162"/>
      <c r="GQ620" s="162"/>
    </row>
    <row r="621" spans="3:199"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c r="GL621" s="162"/>
      <c r="GM621" s="162"/>
      <c r="GN621" s="162"/>
      <c r="GO621" s="162"/>
      <c r="GP621" s="162"/>
      <c r="GQ621" s="162"/>
    </row>
    <row r="622" spans="3:199"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c r="GL622" s="162"/>
      <c r="GM622" s="162"/>
      <c r="GN622" s="162"/>
      <c r="GO622" s="162"/>
      <c r="GP622" s="162"/>
      <c r="GQ622" s="162"/>
    </row>
    <row r="623" spans="3:199"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c r="GK623" s="162"/>
      <c r="GL623" s="162"/>
      <c r="GM623" s="162"/>
      <c r="GN623" s="162"/>
      <c r="GO623" s="162"/>
      <c r="GP623" s="162"/>
      <c r="GQ623" s="162"/>
    </row>
    <row r="624" spans="3:199"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c r="GK624" s="162"/>
      <c r="GL624" s="162"/>
      <c r="GM624" s="162"/>
      <c r="GN624" s="162"/>
      <c r="GO624" s="162"/>
      <c r="GP624" s="162"/>
      <c r="GQ624" s="162"/>
    </row>
    <row r="625" spans="4:16" x14ac:dyDescent="0.2">
      <c r="D625" s="162"/>
      <c r="P625"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Q644"/>
  <sheetViews>
    <sheetView showGridLines="0" zoomScale="80" zoomScaleNormal="80" workbookViewId="0">
      <pane xSplit="2" ySplit="14" topLeftCell="C217" activePane="bottomRight" state="frozenSplit"/>
      <selection activeCell="GM12" sqref="GM12"/>
      <selection pane="topRight" activeCell="GM12" sqref="GM12"/>
      <selection pane="bottomLeft" activeCell="GM12" sqref="GM12"/>
      <selection pane="bottomRight" activeCell="I227" sqref="I227"/>
    </sheetView>
  </sheetViews>
  <sheetFormatPr baseColWidth="10" defaultColWidth="11.44140625" defaultRowHeight="13.8" x14ac:dyDescent="0.2"/>
  <cols>
    <col min="1" max="1" width="1.5546875" style="238" customWidth="1"/>
    <col min="2" max="2" width="60.6640625" style="95" customWidth="1"/>
    <col min="3" max="199" width="15.33203125" style="96" bestFit="1" customWidth="1"/>
    <col min="200" max="16384" width="11.44140625" style="97"/>
  </cols>
  <sheetData>
    <row r="1" spans="1:199"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row>
    <row r="2" spans="1:199"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row>
    <row r="3" spans="1:199"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row>
    <row r="4" spans="1:199"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row>
    <row r="5" spans="1:199"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row>
    <row r="6" spans="1:199"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row>
    <row r="7" spans="1:199"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row>
    <row r="8" spans="1:199"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row>
    <row r="9" spans="1:199"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row>
    <row r="10" spans="1:199"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c r="GO10" s="237"/>
      <c r="GP10" s="237"/>
      <c r="GQ10" s="237"/>
    </row>
    <row r="11" spans="1:199"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row>
    <row r="12" spans="1:199" s="98" customFormat="1" ht="52.2" x14ac:dyDescent="0.3">
      <c r="A12" s="134"/>
      <c r="B12" s="126" t="s">
        <v>1824</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row>
    <row r="13" spans="1:199" s="98" customFormat="1" ht="15.6" thickBot="1" x14ac:dyDescent="0.35">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c r="GN13" s="129"/>
      <c r="GO13" s="129"/>
      <c r="GP13" s="129"/>
      <c r="GQ13" s="129"/>
    </row>
    <row r="14" spans="1:199"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c r="GN14" s="105">
        <v>46054</v>
      </c>
      <c r="GO14" s="105">
        <v>46082</v>
      </c>
      <c r="GP14" s="105">
        <v>46113</v>
      </c>
      <c r="GQ14" s="105">
        <v>46143</v>
      </c>
    </row>
    <row r="15" spans="1:199" s="132" customFormat="1" x14ac:dyDescent="0.3">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c r="GP15" s="131"/>
      <c r="GQ15" s="131"/>
    </row>
    <row r="16" spans="1:199" s="132" customFormat="1" x14ac:dyDescent="0.3">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c r="GG16" s="133">
        <v>11142739.92</v>
      </c>
      <c r="GH16" s="133">
        <v>8760658.9299999997</v>
      </c>
      <c r="GI16" s="133">
        <v>12291067.859999999</v>
      </c>
      <c r="GJ16" s="133">
        <v>12339205.119999999</v>
      </c>
      <c r="GK16" s="133">
        <v>10530840.810000001</v>
      </c>
      <c r="GL16" s="133">
        <v>12707130.09</v>
      </c>
      <c r="GM16" s="133">
        <v>11815979.49</v>
      </c>
      <c r="GN16" s="133">
        <v>11249726.59</v>
      </c>
      <c r="GO16" s="133">
        <v>12636205.43</v>
      </c>
      <c r="GP16" s="133">
        <v>11289261.359999999</v>
      </c>
      <c r="GQ16" s="133">
        <v>9841922.2400000002</v>
      </c>
    </row>
    <row r="17" spans="1:199" s="132" customFormat="1" x14ac:dyDescent="0.3">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c r="GG17" s="133">
        <v>1112037.8600000001</v>
      </c>
      <c r="GH17" s="133">
        <v>893107.77</v>
      </c>
      <c r="GI17" s="133">
        <v>1153790.6000000001</v>
      </c>
      <c r="GJ17" s="133">
        <v>1140995.2</v>
      </c>
      <c r="GK17" s="133">
        <v>955893.66</v>
      </c>
      <c r="GL17" s="133">
        <v>1120327.8899999999</v>
      </c>
      <c r="GM17" s="133">
        <v>1175801.6299999999</v>
      </c>
      <c r="GN17" s="133">
        <v>1028755.34</v>
      </c>
      <c r="GO17" s="133">
        <v>1118934.1599999999</v>
      </c>
      <c r="GP17" s="133">
        <v>1067853.17</v>
      </c>
      <c r="GQ17" s="133">
        <v>908011.14</v>
      </c>
    </row>
    <row r="18" spans="1:199" s="132" customFormat="1" x14ac:dyDescent="0.3">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c r="GG18" s="133">
        <v>452114.17</v>
      </c>
      <c r="GH18" s="133">
        <v>300459.28999999998</v>
      </c>
      <c r="GI18" s="133">
        <v>484695.25</v>
      </c>
      <c r="GJ18" s="133">
        <v>467426.67</v>
      </c>
      <c r="GK18" s="133">
        <v>396012.09</v>
      </c>
      <c r="GL18" s="133">
        <v>413336.81</v>
      </c>
      <c r="GM18" s="133">
        <v>407790.02</v>
      </c>
      <c r="GN18" s="133">
        <v>397503.88</v>
      </c>
      <c r="GO18" s="133">
        <v>452499.95</v>
      </c>
      <c r="GP18" s="133">
        <v>408159.96</v>
      </c>
      <c r="GQ18" s="133">
        <v>365849.24</v>
      </c>
    </row>
    <row r="19" spans="1:199" s="132" customFormat="1" x14ac:dyDescent="0.3">
      <c r="A19" s="134"/>
      <c r="B19" s="135" t="s">
        <v>2136</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c r="GG19" s="133">
        <v>74437.210000000006</v>
      </c>
      <c r="GH19" s="133">
        <v>65256.66</v>
      </c>
      <c r="GI19" s="133">
        <v>70299.55</v>
      </c>
      <c r="GJ19" s="133">
        <v>72437.5</v>
      </c>
      <c r="GK19" s="133">
        <v>57247.72</v>
      </c>
      <c r="GL19" s="133">
        <v>60652.84</v>
      </c>
      <c r="GM19" s="133">
        <v>55194.6</v>
      </c>
      <c r="GN19" s="133">
        <v>67429.11</v>
      </c>
      <c r="GO19" s="133">
        <v>79792.240000000005</v>
      </c>
      <c r="GP19" s="133">
        <v>73425.179999999993</v>
      </c>
      <c r="GQ19" s="133">
        <v>62071.75</v>
      </c>
    </row>
    <row r="20" spans="1:199" s="132" customFormat="1" x14ac:dyDescent="0.3">
      <c r="A20" s="134"/>
      <c r="B20" s="135" t="s">
        <v>1620</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c r="GG20" s="133">
        <v>898.3</v>
      </c>
      <c r="GH20" s="133">
        <v>1022.16</v>
      </c>
      <c r="GI20" s="133">
        <v>1371</v>
      </c>
      <c r="GJ20" s="133">
        <v>1453.4</v>
      </c>
      <c r="GK20" s="133">
        <v>1513.4</v>
      </c>
      <c r="GL20" s="133">
        <v>1274.8</v>
      </c>
      <c r="GM20" s="133">
        <v>1244.5</v>
      </c>
      <c r="GN20" s="133">
        <v>1107.4000000000001</v>
      </c>
      <c r="GO20" s="133">
        <v>2026.7</v>
      </c>
      <c r="GP20" s="133">
        <v>2260.3000000000002</v>
      </c>
      <c r="GQ20" s="133">
        <v>1484.3</v>
      </c>
    </row>
    <row r="21" spans="1:199" s="132" customFormat="1" x14ac:dyDescent="0.3">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c r="GG21" s="133">
        <v>562428.71</v>
      </c>
      <c r="GH21" s="133">
        <v>410125.37</v>
      </c>
      <c r="GI21" s="133">
        <v>633969.57999999996</v>
      </c>
      <c r="GJ21" s="133">
        <v>646212.47</v>
      </c>
      <c r="GK21" s="133">
        <v>565768.85</v>
      </c>
      <c r="GL21" s="133">
        <v>626293.9</v>
      </c>
      <c r="GM21" s="133">
        <v>644319.89</v>
      </c>
      <c r="GN21" s="133">
        <v>679078.5</v>
      </c>
      <c r="GO21" s="133">
        <v>785598.34</v>
      </c>
      <c r="GP21" s="133">
        <v>641717.78</v>
      </c>
      <c r="GQ21" s="133">
        <v>575986.48</v>
      </c>
    </row>
    <row r="22" spans="1:199" s="132" customFormat="1" x14ac:dyDescent="0.3">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c r="GG22" s="136">
        <v>7887</v>
      </c>
      <c r="GH22" s="136">
        <v>9176.58</v>
      </c>
      <c r="GI22" s="136">
        <v>12055.03</v>
      </c>
      <c r="GJ22" s="136">
        <v>19557.620000000003</v>
      </c>
      <c r="GK22" s="136">
        <v>6447.98</v>
      </c>
      <c r="GL22" s="136">
        <v>11105.539999999999</v>
      </c>
      <c r="GM22" s="136">
        <v>9851.9600000000009</v>
      </c>
      <c r="GN22" s="136">
        <v>8688.06</v>
      </c>
      <c r="GO22" s="136">
        <v>10752.369999999999</v>
      </c>
      <c r="GP22" s="136">
        <v>12620.58</v>
      </c>
      <c r="GQ22" s="136">
        <v>9037.6299999999992</v>
      </c>
    </row>
    <row r="23" spans="1:199" s="132" customFormat="1" x14ac:dyDescent="0.3">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c r="GG23" s="133">
        <v>9534.6299999999992</v>
      </c>
      <c r="GH23" s="133">
        <v>8949.3700000000008</v>
      </c>
      <c r="GI23" s="133">
        <v>9658.02</v>
      </c>
      <c r="GJ23" s="133">
        <v>9726.85</v>
      </c>
      <c r="GK23" s="133">
        <v>8229.82</v>
      </c>
      <c r="GL23" s="133">
        <v>13339.89</v>
      </c>
      <c r="GM23" s="133">
        <v>18107.03</v>
      </c>
      <c r="GN23" s="133">
        <v>21775.64</v>
      </c>
      <c r="GO23" s="133">
        <v>21314.639999999999</v>
      </c>
      <c r="GP23" s="133">
        <v>12163.17</v>
      </c>
      <c r="GQ23" s="133">
        <v>10887.37</v>
      </c>
    </row>
    <row r="24" spans="1:199" s="132" customFormat="1" ht="15" customHeight="1" x14ac:dyDescent="0.3">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c r="GG24" s="133">
        <v>55685.66</v>
      </c>
      <c r="GH24" s="133">
        <v>54455.67</v>
      </c>
      <c r="GI24" s="133">
        <v>92049.89</v>
      </c>
      <c r="GJ24" s="133">
        <v>94458.63</v>
      </c>
      <c r="GK24" s="133">
        <v>60586.17</v>
      </c>
      <c r="GL24" s="133">
        <v>14541.11</v>
      </c>
      <c r="GM24" s="133">
        <v>4026.4</v>
      </c>
      <c r="GN24" s="133">
        <v>8097.52</v>
      </c>
      <c r="GO24" s="133">
        <v>38448.42</v>
      </c>
      <c r="GP24" s="133">
        <v>55248.25</v>
      </c>
      <c r="GQ24" s="133">
        <v>55215.17</v>
      </c>
    </row>
    <row r="25" spans="1:199" s="137" customFormat="1" x14ac:dyDescent="0.3">
      <c r="A25" s="134"/>
      <c r="B25" s="135" t="s">
        <v>1870</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c r="GG25" s="136">
        <v>0</v>
      </c>
      <c r="GH25" s="136">
        <v>0</v>
      </c>
      <c r="GI25" s="136">
        <v>0</v>
      </c>
      <c r="GJ25" s="136">
        <v>25</v>
      </c>
      <c r="GK25" s="136">
        <v>0</v>
      </c>
      <c r="GL25" s="136">
        <v>0</v>
      </c>
      <c r="GM25" s="136">
        <v>0</v>
      </c>
      <c r="GN25" s="136">
        <v>0</v>
      </c>
      <c r="GO25" s="136">
        <v>0</v>
      </c>
      <c r="GP25" s="136">
        <v>0</v>
      </c>
      <c r="GQ25" s="136">
        <v>0</v>
      </c>
    </row>
    <row r="26" spans="1:199" s="137" customFormat="1" collapsed="1" x14ac:dyDescent="0.25">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c r="GG26" s="136">
        <v>188411.11999999732</v>
      </c>
      <c r="GH26" s="136">
        <v>148265.89000000246</v>
      </c>
      <c r="GI26" s="136">
        <v>208526</v>
      </c>
      <c r="GJ26" s="136">
        <v>213047.54000000097</v>
      </c>
      <c r="GK26" s="136">
        <v>182889.07999999821</v>
      </c>
      <c r="GL26" s="136">
        <v>224730.04999999888</v>
      </c>
      <c r="GM26" s="136">
        <v>228522.07999999821</v>
      </c>
      <c r="GN26" s="136">
        <v>218329.52999999933</v>
      </c>
      <c r="GO26" s="136">
        <v>246957.00000000186</v>
      </c>
      <c r="GP26" s="136">
        <v>221752.21000000089</v>
      </c>
      <c r="GQ26" s="136">
        <v>208896.12999999896</v>
      </c>
    </row>
    <row r="27" spans="1:199" s="132" customFormat="1" x14ac:dyDescent="0.3">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c r="GG27" s="133">
        <v>-650980</v>
      </c>
      <c r="GH27" s="133">
        <v>-600278</v>
      </c>
      <c r="GI27" s="133">
        <v>-672986</v>
      </c>
      <c r="GJ27" s="133">
        <v>-714918</v>
      </c>
      <c r="GK27" s="133">
        <v>-549178</v>
      </c>
      <c r="GL27" s="133">
        <v>-464336</v>
      </c>
      <c r="GM27" s="133">
        <v>-940278</v>
      </c>
      <c r="GN27" s="133">
        <v>-770860</v>
      </c>
      <c r="GO27" s="133">
        <v>-810406</v>
      </c>
      <c r="GP27" s="133">
        <v>-800764</v>
      </c>
      <c r="GQ27" s="133">
        <v>-642705.30000000005</v>
      </c>
    </row>
    <row r="28" spans="1:199" s="132" customFormat="1" x14ac:dyDescent="0.3">
      <c r="A28" s="134"/>
      <c r="B28" s="135" t="s">
        <v>1621</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c r="GG28" s="133">
        <v>-11808</v>
      </c>
      <c r="GH28" s="133">
        <v>-8496</v>
      </c>
      <c r="GI28" s="133">
        <v>-14616</v>
      </c>
      <c r="GJ28" s="133">
        <v>-17496</v>
      </c>
      <c r="GK28" s="133">
        <v>-13608</v>
      </c>
      <c r="GL28" s="133">
        <v>-15816</v>
      </c>
      <c r="GM28" s="133">
        <v>-15384</v>
      </c>
      <c r="GN28" s="133">
        <v>-16416</v>
      </c>
      <c r="GO28" s="133">
        <v>-18888</v>
      </c>
      <c r="GP28" s="133">
        <v>-18240</v>
      </c>
      <c r="GQ28" s="133">
        <v>-18560</v>
      </c>
    </row>
    <row r="29" spans="1:199" s="132" customFormat="1" x14ac:dyDescent="0.3">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c r="GG29" s="139">
        <v>12943386.58</v>
      </c>
      <c r="GH29" s="139">
        <v>10042703.689999999</v>
      </c>
      <c r="GI29" s="139">
        <v>14269880.779999999</v>
      </c>
      <c r="GJ29" s="139">
        <v>14272132</v>
      </c>
      <c r="GK29" s="139">
        <v>12202643.58</v>
      </c>
      <c r="GL29" s="139">
        <v>14712580.92</v>
      </c>
      <c r="GM29" s="139">
        <v>13405175.6</v>
      </c>
      <c r="GN29" s="139">
        <v>12893215.57</v>
      </c>
      <c r="GO29" s="139">
        <v>14563235.25</v>
      </c>
      <c r="GP29" s="139">
        <v>12965457.960000001</v>
      </c>
      <c r="GQ29" s="139">
        <v>11378096.15</v>
      </c>
    </row>
    <row r="30" spans="1:199" s="132" customFormat="1" x14ac:dyDescent="0.3">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c r="GO30" s="140"/>
      <c r="GP30" s="140"/>
      <c r="GQ30" s="140"/>
    </row>
    <row r="31" spans="1:199" s="132" customFormat="1" x14ac:dyDescent="0.3">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c r="GG31" s="133">
        <v>4972834.9000000004</v>
      </c>
      <c r="GH31" s="133">
        <v>3343075.96</v>
      </c>
      <c r="GI31" s="133">
        <v>5558881.9199999999</v>
      </c>
      <c r="GJ31" s="133">
        <v>5620267.6399999997</v>
      </c>
      <c r="GK31" s="133">
        <v>4993903.92</v>
      </c>
      <c r="GL31" s="133">
        <v>5108888.76</v>
      </c>
      <c r="GM31" s="133">
        <v>5149807.75</v>
      </c>
      <c r="GN31" s="133">
        <v>5058280.97</v>
      </c>
      <c r="GO31" s="133">
        <v>5921777.4100000001</v>
      </c>
      <c r="GP31" s="133">
        <v>5290019.58</v>
      </c>
      <c r="GQ31" s="133">
        <v>4687294.83</v>
      </c>
    </row>
    <row r="32" spans="1:199" s="132" customFormat="1" x14ac:dyDescent="0.3">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c r="GG32" s="133">
        <v>5821.59</v>
      </c>
      <c r="GH32" s="133">
        <v>3911.76</v>
      </c>
      <c r="GI32" s="133">
        <v>6729.93</v>
      </c>
      <c r="GJ32" s="133">
        <v>6073.84</v>
      </c>
      <c r="GK32" s="133">
        <v>5447.49</v>
      </c>
      <c r="GL32" s="133">
        <v>6423.21</v>
      </c>
      <c r="GM32" s="133">
        <v>6094.1</v>
      </c>
      <c r="GN32" s="133">
        <v>6412.1</v>
      </c>
      <c r="GO32" s="133">
        <v>8157.84</v>
      </c>
      <c r="GP32" s="133">
        <v>6874.21</v>
      </c>
      <c r="GQ32" s="133">
        <v>7598.09</v>
      </c>
    </row>
    <row r="33" spans="1:199" s="132" customFormat="1" x14ac:dyDescent="0.3">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c r="GG33" s="133">
        <v>2617951.75</v>
      </c>
      <c r="GH33" s="133">
        <v>1856155.04</v>
      </c>
      <c r="GI33" s="133">
        <v>2871158.47</v>
      </c>
      <c r="GJ33" s="133">
        <v>2992727</v>
      </c>
      <c r="GK33" s="133">
        <v>2611933.4900000002</v>
      </c>
      <c r="GL33" s="133">
        <v>2788386.5</v>
      </c>
      <c r="GM33" s="133">
        <v>2765229.09</v>
      </c>
      <c r="GN33" s="133">
        <v>2736207.86</v>
      </c>
      <c r="GO33" s="133">
        <v>3169041.51</v>
      </c>
      <c r="GP33" s="133">
        <v>2825043.75</v>
      </c>
      <c r="GQ33" s="133">
        <v>2487165.7599999998</v>
      </c>
    </row>
    <row r="34" spans="1:199" s="132" customFormat="1" x14ac:dyDescent="0.3">
      <c r="A34" s="134"/>
      <c r="B34" s="135" t="s">
        <v>2136</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c r="GG34" s="133">
        <v>6823766.3200000003</v>
      </c>
      <c r="GH34" s="133">
        <v>4221608.0999999996</v>
      </c>
      <c r="GI34" s="133">
        <v>5345745.1500000004</v>
      </c>
      <c r="GJ34" s="133">
        <v>7135620.1100000003</v>
      </c>
      <c r="GK34" s="133">
        <v>6182943.75</v>
      </c>
      <c r="GL34" s="133">
        <v>5616403.2400000002</v>
      </c>
      <c r="GM34" s="133">
        <v>3892318.73</v>
      </c>
      <c r="GN34" s="133">
        <v>7379453.2300000004</v>
      </c>
      <c r="GO34" s="133">
        <v>7971911.3499999996</v>
      </c>
      <c r="GP34" s="133">
        <v>6731561.3700000001</v>
      </c>
      <c r="GQ34" s="133">
        <v>4884233.91</v>
      </c>
    </row>
    <row r="35" spans="1:199" s="132" customFormat="1" x14ac:dyDescent="0.3">
      <c r="A35" s="134"/>
      <c r="B35" s="115" t="s">
        <v>1620</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c r="GG35" s="133">
        <v>31652.3</v>
      </c>
      <c r="GH35" s="133">
        <v>17222.7</v>
      </c>
      <c r="GI35" s="133">
        <v>44655.3</v>
      </c>
      <c r="GJ35" s="133">
        <v>50265.599999999999</v>
      </c>
      <c r="GK35" s="133">
        <v>43882.75</v>
      </c>
      <c r="GL35" s="133">
        <v>42669.7</v>
      </c>
      <c r="GM35" s="133">
        <v>44477</v>
      </c>
      <c r="GN35" s="133">
        <v>45495.5</v>
      </c>
      <c r="GO35" s="133">
        <v>49640</v>
      </c>
      <c r="GP35" s="133">
        <v>44764.2</v>
      </c>
      <c r="GQ35" s="133">
        <v>37605.1</v>
      </c>
    </row>
    <row r="36" spans="1:199" s="132" customFormat="1" x14ac:dyDescent="0.3">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c r="GG36" s="133">
        <v>8506125.2799999993</v>
      </c>
      <c r="GH36" s="133">
        <v>6245827.9500000002</v>
      </c>
      <c r="GI36" s="133">
        <v>8896225.9600000009</v>
      </c>
      <c r="GJ36" s="133">
        <v>9416389.4399999995</v>
      </c>
      <c r="GK36" s="133">
        <v>8148253.3899999997</v>
      </c>
      <c r="GL36" s="133">
        <v>8653577.7699999996</v>
      </c>
      <c r="GM36" s="133">
        <v>7903470.5300000003</v>
      </c>
      <c r="GN36" s="133">
        <v>9113779.3100000005</v>
      </c>
      <c r="GO36" s="133">
        <v>9564051.0500000007</v>
      </c>
      <c r="GP36" s="133">
        <v>8850958.8399999999</v>
      </c>
      <c r="GQ36" s="133">
        <v>7593599.21</v>
      </c>
    </row>
    <row r="37" spans="1:199" s="132" customFormat="1" x14ac:dyDescent="0.3">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c r="GG37" s="133">
        <v>115614.02</v>
      </c>
      <c r="GH37" s="133">
        <v>113321.39</v>
      </c>
      <c r="GI37" s="133">
        <v>107149</v>
      </c>
      <c r="GJ37" s="133">
        <v>132149.32999999999</v>
      </c>
      <c r="GK37" s="133">
        <v>89900.3</v>
      </c>
      <c r="GL37" s="133">
        <v>89477.06</v>
      </c>
      <c r="GM37" s="133">
        <v>75367.990000000005</v>
      </c>
      <c r="GN37" s="133">
        <v>129779.06999999999</v>
      </c>
      <c r="GO37" s="133">
        <v>119773.43</v>
      </c>
      <c r="GP37" s="133">
        <v>114956.74</v>
      </c>
      <c r="GQ37" s="133">
        <v>84626.650000000009</v>
      </c>
    </row>
    <row r="38" spans="1:199" s="132" customFormat="1" x14ac:dyDescent="0.3">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c r="GG38" s="133">
        <v>4317923.1500000004</v>
      </c>
      <c r="GH38" s="133">
        <v>3311385.52</v>
      </c>
      <c r="GI38" s="133">
        <v>4421358.43</v>
      </c>
      <c r="GJ38" s="133">
        <v>4836691.1900000004</v>
      </c>
      <c r="GK38" s="133">
        <v>3960986.52</v>
      </c>
      <c r="GL38" s="133">
        <v>4285511.29</v>
      </c>
      <c r="GM38" s="133">
        <v>4019247.3200000003</v>
      </c>
      <c r="GN38" s="133">
        <v>4295764.46</v>
      </c>
      <c r="GO38" s="133">
        <v>4808514.91</v>
      </c>
      <c r="GP38" s="133">
        <v>4441343.3500000006</v>
      </c>
      <c r="GQ38" s="133">
        <v>3647425.4899999998</v>
      </c>
    </row>
    <row r="39" spans="1:199" s="132" customFormat="1" x14ac:dyDescent="0.3">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c r="GG39" s="133">
        <v>7638.59</v>
      </c>
      <c r="GH39" s="133">
        <v>8647.32</v>
      </c>
      <c r="GI39" s="133">
        <v>13037.74</v>
      </c>
      <c r="GJ39" s="133">
        <v>14800.42</v>
      </c>
      <c r="GK39" s="133">
        <v>8278.24</v>
      </c>
      <c r="GL39" s="133">
        <v>3036</v>
      </c>
      <c r="GM39" s="133">
        <v>57.6</v>
      </c>
      <c r="GN39" s="133">
        <v>1763.44</v>
      </c>
      <c r="GO39" s="133">
        <v>6027</v>
      </c>
      <c r="GP39" s="133">
        <v>7096.2</v>
      </c>
      <c r="GQ39" s="133">
        <v>7724.42</v>
      </c>
    </row>
    <row r="40" spans="1:199" s="132" customFormat="1" x14ac:dyDescent="0.3">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c r="GG40" s="133">
        <v>1067519.93</v>
      </c>
      <c r="GH40" s="133">
        <v>773903.25</v>
      </c>
      <c r="GI40" s="133">
        <v>996640.23</v>
      </c>
      <c r="GJ40" s="133">
        <v>961867.02</v>
      </c>
      <c r="GK40" s="133">
        <v>726937.7</v>
      </c>
      <c r="GL40" s="133">
        <v>744449.25</v>
      </c>
      <c r="GM40" s="133">
        <v>984664.75</v>
      </c>
      <c r="GN40" s="133">
        <v>1212701.6299999999</v>
      </c>
      <c r="GO40" s="133">
        <v>1296023.17</v>
      </c>
      <c r="GP40" s="133">
        <v>1243592.48</v>
      </c>
      <c r="GQ40" s="133">
        <v>1014691.35</v>
      </c>
    </row>
    <row r="41" spans="1:199" s="132" customFormat="1" x14ac:dyDescent="0.3">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c r="GG41" s="133">
        <v>2506922.02</v>
      </c>
      <c r="GH41" s="133">
        <v>1961451.67</v>
      </c>
      <c r="GI41" s="133">
        <v>2305484.4700000002</v>
      </c>
      <c r="GJ41" s="133">
        <v>2275834.7000000002</v>
      </c>
      <c r="GK41" s="133">
        <v>1644299.13</v>
      </c>
      <c r="GL41" s="133">
        <v>1865370.02</v>
      </c>
      <c r="GM41" s="133">
        <v>2907810.82</v>
      </c>
      <c r="GN41" s="133">
        <v>3584741.15</v>
      </c>
      <c r="GO41" s="133">
        <v>3665145.9</v>
      </c>
      <c r="GP41" s="133">
        <v>3252673.86</v>
      </c>
      <c r="GQ41" s="133">
        <v>2632195.34</v>
      </c>
    </row>
    <row r="42" spans="1:199" s="132" customFormat="1" x14ac:dyDescent="0.3">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c r="GG42" s="133">
        <v>8000</v>
      </c>
      <c r="GH42" s="133">
        <v>6000</v>
      </c>
      <c r="GI42" s="133">
        <v>8000</v>
      </c>
      <c r="GJ42" s="133">
        <v>11500</v>
      </c>
      <c r="GK42" s="133">
        <v>11500</v>
      </c>
      <c r="GL42" s="133">
        <v>5500</v>
      </c>
      <c r="GM42" s="133">
        <v>9500</v>
      </c>
      <c r="GN42" s="133">
        <v>9000</v>
      </c>
      <c r="GO42" s="133">
        <v>12000</v>
      </c>
      <c r="GP42" s="133">
        <v>13000</v>
      </c>
      <c r="GQ42" s="133">
        <v>6500</v>
      </c>
    </row>
    <row r="43" spans="1:199" s="137" customFormat="1" x14ac:dyDescent="0.3">
      <c r="A43" s="134"/>
      <c r="B43" s="135" t="s">
        <v>1870</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c r="GG43" s="136">
        <v>0</v>
      </c>
      <c r="GH43" s="136">
        <v>0</v>
      </c>
      <c r="GI43" s="136">
        <v>0</v>
      </c>
      <c r="GJ43" s="136">
        <v>0</v>
      </c>
      <c r="GK43" s="136">
        <v>0</v>
      </c>
      <c r="GL43" s="136">
        <v>0</v>
      </c>
      <c r="GM43" s="136">
        <v>0</v>
      </c>
      <c r="GN43" s="136">
        <v>0</v>
      </c>
      <c r="GO43" s="136">
        <v>0</v>
      </c>
      <c r="GP43" s="136">
        <v>0</v>
      </c>
      <c r="GQ43" s="136">
        <v>0</v>
      </c>
    </row>
    <row r="44" spans="1:199" s="137" customFormat="1" collapsed="1" x14ac:dyDescent="0.25">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c r="GG44" s="136">
        <v>340399.22999999672</v>
      </c>
      <c r="GH44" s="136">
        <v>255227.25000000373</v>
      </c>
      <c r="GI44" s="136">
        <v>352061.8599999994</v>
      </c>
      <c r="GJ44" s="136">
        <v>377272.56000000238</v>
      </c>
      <c r="GK44" s="136">
        <v>328672.42000000551</v>
      </c>
      <c r="GL44" s="136">
        <v>348571.33000000194</v>
      </c>
      <c r="GM44" s="136">
        <v>346807.1799999997</v>
      </c>
      <c r="GN44" s="136">
        <v>344671.23000000045</v>
      </c>
      <c r="GO44" s="136">
        <v>436537.3900000006</v>
      </c>
      <c r="GP44" s="136">
        <v>398152.10000000149</v>
      </c>
      <c r="GQ44" s="136">
        <v>355009.5</v>
      </c>
    </row>
    <row r="45" spans="1:199" s="132" customFormat="1" x14ac:dyDescent="0.3">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c r="GG45" s="133">
        <v>-542512</v>
      </c>
      <c r="GH45" s="133">
        <v>-439450</v>
      </c>
      <c r="GI45" s="133">
        <v>-561120</v>
      </c>
      <c r="GJ45" s="133">
        <v>-601340</v>
      </c>
      <c r="GK45" s="133">
        <v>-474048</v>
      </c>
      <c r="GL45" s="133">
        <v>-356034</v>
      </c>
      <c r="GM45" s="133">
        <v>-808266</v>
      </c>
      <c r="GN45" s="133">
        <v>-694646</v>
      </c>
      <c r="GO45" s="133">
        <v>-745658</v>
      </c>
      <c r="GP45" s="133">
        <v>-724026</v>
      </c>
      <c r="GQ45" s="133">
        <v>-581492</v>
      </c>
    </row>
    <row r="46" spans="1:199" s="132" customFormat="1" x14ac:dyDescent="0.3">
      <c r="A46" s="134"/>
      <c r="B46" s="135" t="s">
        <v>1621</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c r="GG46" s="133">
        <v>-46824</v>
      </c>
      <c r="GH46" s="133">
        <v>-33552</v>
      </c>
      <c r="GI46" s="133">
        <v>-58032</v>
      </c>
      <c r="GJ46" s="133">
        <v>-59280</v>
      </c>
      <c r="GK46" s="133">
        <v>-51720</v>
      </c>
      <c r="GL46" s="133">
        <v>-54216</v>
      </c>
      <c r="GM46" s="133">
        <v>-55272</v>
      </c>
      <c r="GN46" s="133">
        <v>-56616</v>
      </c>
      <c r="GO46" s="133">
        <v>-63984</v>
      </c>
      <c r="GP46" s="133">
        <v>-68568</v>
      </c>
      <c r="GQ46" s="133">
        <v>-66336</v>
      </c>
    </row>
    <row r="47" spans="1:199" s="132" customFormat="1" x14ac:dyDescent="0.3">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c r="GG47" s="139">
        <v>30732833.079999998</v>
      </c>
      <c r="GH47" s="139">
        <v>21644735.91</v>
      </c>
      <c r="GI47" s="139">
        <v>30307976.460000001</v>
      </c>
      <c r="GJ47" s="139">
        <v>33170838.850000001</v>
      </c>
      <c r="GK47" s="139">
        <v>28231171.100000001</v>
      </c>
      <c r="GL47" s="139">
        <v>29148014.129999999</v>
      </c>
      <c r="GM47" s="139">
        <v>27241314.859999999</v>
      </c>
      <c r="GN47" s="139">
        <v>33166787.949999999</v>
      </c>
      <c r="GO47" s="139">
        <v>36218958.960000001</v>
      </c>
      <c r="GP47" s="139">
        <v>32427442.68</v>
      </c>
      <c r="GQ47" s="139">
        <v>26797841.649999999</v>
      </c>
    </row>
    <row r="48" spans="1:199" s="132" customFormat="1" x14ac:dyDescent="0.3">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c r="GN48" s="142"/>
      <c r="GO48" s="142"/>
      <c r="GP48" s="142"/>
      <c r="GQ48" s="142"/>
    </row>
    <row r="49" spans="1:199" s="132" customFormat="1" x14ac:dyDescent="0.3">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c r="GG49" s="133">
        <v>259792.76</v>
      </c>
      <c r="GH49" s="133">
        <v>203110.03</v>
      </c>
      <c r="GI49" s="133">
        <v>280239.35999999999</v>
      </c>
      <c r="GJ49" s="133">
        <v>277681.71000000002</v>
      </c>
      <c r="GK49" s="133">
        <v>242455.72</v>
      </c>
      <c r="GL49" s="133">
        <v>272312.42</v>
      </c>
      <c r="GM49" s="133">
        <v>268778.86</v>
      </c>
      <c r="GN49" s="133">
        <v>264961.12</v>
      </c>
      <c r="GO49" s="133">
        <v>297994.64</v>
      </c>
      <c r="GP49" s="133">
        <v>271080.2</v>
      </c>
      <c r="GQ49" s="133">
        <v>245347.38</v>
      </c>
    </row>
    <row r="50" spans="1:199" s="132" customFormat="1" x14ac:dyDescent="0.3">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c r="GG50" s="133">
        <v>43768.83</v>
      </c>
      <c r="GH50" s="133">
        <v>39593.629999999997</v>
      </c>
      <c r="GI50" s="133">
        <v>42486.57</v>
      </c>
      <c r="GJ50" s="133">
        <v>40706.28</v>
      </c>
      <c r="GK50" s="133">
        <v>36759.370000000003</v>
      </c>
      <c r="GL50" s="133">
        <v>41405.910000000003</v>
      </c>
      <c r="GM50" s="133">
        <v>40216.14</v>
      </c>
      <c r="GN50" s="133">
        <v>35262.300000000003</v>
      </c>
      <c r="GO50" s="133">
        <v>45613.89</v>
      </c>
      <c r="GP50" s="133">
        <v>39387.480000000003</v>
      </c>
      <c r="GQ50" s="133">
        <v>33582.93</v>
      </c>
    </row>
    <row r="51" spans="1:199" s="132" customFormat="1" x14ac:dyDescent="0.3">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c r="GG51" s="133">
        <v>152942.42000000001</v>
      </c>
      <c r="GH51" s="133">
        <v>119510.67</v>
      </c>
      <c r="GI51" s="133">
        <v>158003.66</v>
      </c>
      <c r="GJ51" s="133">
        <v>145263.53</v>
      </c>
      <c r="GK51" s="133">
        <v>136970.9</v>
      </c>
      <c r="GL51" s="133">
        <v>155737.41</v>
      </c>
      <c r="GM51" s="133">
        <v>151359.91</v>
      </c>
      <c r="GN51" s="133">
        <v>142120.14000000001</v>
      </c>
      <c r="GO51" s="133">
        <v>167726.87</v>
      </c>
      <c r="GP51" s="133">
        <v>154318.14000000001</v>
      </c>
      <c r="GQ51" s="133">
        <v>148715.01999999999</v>
      </c>
    </row>
    <row r="52" spans="1:199" s="132" customFormat="1" x14ac:dyDescent="0.3">
      <c r="A52" s="134"/>
      <c r="B52" s="135" t="s">
        <v>2136</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c r="GG52" s="133">
        <v>6566.66</v>
      </c>
      <c r="GH52" s="133">
        <v>8142.61</v>
      </c>
      <c r="GI52" s="133">
        <v>8756.65</v>
      </c>
      <c r="GJ52" s="133">
        <v>8973.69</v>
      </c>
      <c r="GK52" s="133">
        <v>5784.27</v>
      </c>
      <c r="GL52" s="133">
        <v>7589</v>
      </c>
      <c r="GM52" s="133">
        <v>7816.48</v>
      </c>
      <c r="GN52" s="133">
        <v>7398.48</v>
      </c>
      <c r="GO52" s="133">
        <v>9226.85</v>
      </c>
      <c r="GP52" s="133">
        <v>8057.83</v>
      </c>
      <c r="GQ52" s="133">
        <v>6691.5</v>
      </c>
    </row>
    <row r="53" spans="1:199" s="132" customFormat="1" x14ac:dyDescent="0.3">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c r="GG53" s="133">
        <v>37160.94</v>
      </c>
      <c r="GH53" s="133">
        <v>28259.43</v>
      </c>
      <c r="GI53" s="133">
        <v>42252.07</v>
      </c>
      <c r="GJ53" s="133">
        <v>43042.76</v>
      </c>
      <c r="GK53" s="133">
        <v>35373.14</v>
      </c>
      <c r="GL53" s="133">
        <v>39138.18</v>
      </c>
      <c r="GM53" s="133">
        <v>39587.26</v>
      </c>
      <c r="GN53" s="133">
        <v>39401.21</v>
      </c>
      <c r="GO53" s="133">
        <v>45574.720000000001</v>
      </c>
      <c r="GP53" s="133">
        <v>40887.58</v>
      </c>
      <c r="GQ53" s="133">
        <v>33951.79</v>
      </c>
    </row>
    <row r="54" spans="1:199" s="132" customFormat="1" x14ac:dyDescent="0.3">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c r="GG54" s="133">
        <v>462352.51</v>
      </c>
      <c r="GH54" s="133">
        <v>336076.57</v>
      </c>
      <c r="GI54" s="133">
        <v>456282.37</v>
      </c>
      <c r="GJ54" s="133">
        <v>446226.18</v>
      </c>
      <c r="GK54" s="133">
        <v>394948.14</v>
      </c>
      <c r="GL54" s="133">
        <v>455036.12</v>
      </c>
      <c r="GM54" s="133">
        <v>411673.26</v>
      </c>
      <c r="GN54" s="133">
        <v>393080.44</v>
      </c>
      <c r="GO54" s="133">
        <v>454747.88</v>
      </c>
      <c r="GP54" s="133">
        <v>412074.15</v>
      </c>
      <c r="GQ54" s="133">
        <v>390605.97</v>
      </c>
    </row>
    <row r="55" spans="1:199" s="132" customFormat="1" x14ac:dyDescent="0.25">
      <c r="A55" s="134"/>
      <c r="B55" s="143" t="s">
        <v>1895</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c r="GG55" s="133">
        <v>14610.66</v>
      </c>
      <c r="GH55" s="133">
        <v>11410.4</v>
      </c>
      <c r="GI55" s="133">
        <v>15790.16</v>
      </c>
      <c r="GJ55" s="133">
        <v>15020.1</v>
      </c>
      <c r="GK55" s="133">
        <v>14170.92</v>
      </c>
      <c r="GL55" s="133">
        <v>13922.21</v>
      </c>
      <c r="GM55" s="133">
        <v>15173.28</v>
      </c>
      <c r="GN55" s="133">
        <v>13312.64</v>
      </c>
      <c r="GO55" s="133">
        <v>15411.22</v>
      </c>
      <c r="GP55" s="133">
        <v>14359.78</v>
      </c>
      <c r="GQ55" s="133">
        <v>13170.94</v>
      </c>
    </row>
    <row r="56" spans="1:199" s="137" customFormat="1" collapsed="1" x14ac:dyDescent="0.3">
      <c r="A56" s="134"/>
      <c r="B56" s="135" t="s">
        <v>1812</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c r="GG56" s="136">
        <v>76096.780000000028</v>
      </c>
      <c r="GH56" s="136">
        <v>63337.770000000019</v>
      </c>
      <c r="GI56" s="136">
        <v>78098.000000000116</v>
      </c>
      <c r="GJ56" s="136">
        <v>81321.899999999907</v>
      </c>
      <c r="GK56" s="136">
        <v>71710.519999999902</v>
      </c>
      <c r="GL56" s="136">
        <v>84413.219999999972</v>
      </c>
      <c r="GM56" s="136">
        <v>86594.889999999898</v>
      </c>
      <c r="GN56" s="136">
        <v>75153.670000000042</v>
      </c>
      <c r="GO56" s="136">
        <v>87072.240000000107</v>
      </c>
      <c r="GP56" s="136">
        <v>79145.709999999846</v>
      </c>
      <c r="GQ56" s="136">
        <v>73280.810000000172</v>
      </c>
    </row>
    <row r="57" spans="1:199" s="132" customFormat="1" x14ac:dyDescent="0.3">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c r="GG57" s="139">
        <v>1053291.56</v>
      </c>
      <c r="GH57" s="139">
        <v>809441.11</v>
      </c>
      <c r="GI57" s="139">
        <v>1081908.8400000001</v>
      </c>
      <c r="GJ57" s="139">
        <v>1058236.1499999999</v>
      </c>
      <c r="GK57" s="139">
        <v>938172.98</v>
      </c>
      <c r="GL57" s="139">
        <v>1069554.47</v>
      </c>
      <c r="GM57" s="139">
        <v>1021200.08</v>
      </c>
      <c r="GN57" s="139">
        <v>970690</v>
      </c>
      <c r="GO57" s="139">
        <v>1123368.31</v>
      </c>
      <c r="GP57" s="139">
        <v>1019310.87</v>
      </c>
      <c r="GQ57" s="139">
        <v>945346.34</v>
      </c>
    </row>
    <row r="58" spans="1:199" s="132" customFormat="1" x14ac:dyDescent="0.3">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c r="GN58" s="142"/>
      <c r="GO58" s="142"/>
      <c r="GP58" s="142"/>
      <c r="GQ58" s="142"/>
    </row>
    <row r="59" spans="1:199" s="132" customFormat="1" x14ac:dyDescent="0.3">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c r="GG59" s="133">
        <v>396388.58</v>
      </c>
      <c r="GH59" s="133">
        <v>215441.14</v>
      </c>
      <c r="GI59" s="133">
        <v>411476.86</v>
      </c>
      <c r="GJ59" s="133">
        <v>417536.87</v>
      </c>
      <c r="GK59" s="133">
        <v>361690.61</v>
      </c>
      <c r="GL59" s="133">
        <v>378569.53</v>
      </c>
      <c r="GM59" s="133">
        <v>371670.08</v>
      </c>
      <c r="GN59" s="133">
        <v>367184.02</v>
      </c>
      <c r="GO59" s="133">
        <v>408467.62</v>
      </c>
      <c r="GP59" s="133">
        <v>375058.12</v>
      </c>
      <c r="GQ59" s="133">
        <v>329646.78999999998</v>
      </c>
    </row>
    <row r="60" spans="1:199" s="132" customFormat="1" x14ac:dyDescent="0.3">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c r="GG60" s="133">
        <v>117.56</v>
      </c>
      <c r="GH60" s="133">
        <v>94.06</v>
      </c>
      <c r="GI60" s="133">
        <v>246.68</v>
      </c>
      <c r="GJ60" s="133">
        <v>209.7</v>
      </c>
      <c r="GK60" s="133">
        <v>207.02</v>
      </c>
      <c r="GL60" s="133">
        <v>209.6</v>
      </c>
      <c r="GM60" s="133">
        <v>133.30000000000001</v>
      </c>
      <c r="GN60" s="133">
        <v>132.99</v>
      </c>
      <c r="GO60" s="133">
        <v>110.2</v>
      </c>
      <c r="GP60" s="133">
        <v>45.9</v>
      </c>
      <c r="GQ60" s="133">
        <v>27.6</v>
      </c>
    </row>
    <row r="61" spans="1:199" s="132" customFormat="1" x14ac:dyDescent="0.3">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c r="GG61" s="133">
        <v>584603.23</v>
      </c>
      <c r="GH61" s="133">
        <v>284953.90999999997</v>
      </c>
      <c r="GI61" s="133">
        <v>528381.93000000005</v>
      </c>
      <c r="GJ61" s="133">
        <v>598948.25</v>
      </c>
      <c r="GK61" s="133">
        <v>500759.53</v>
      </c>
      <c r="GL61" s="133">
        <v>484291.71</v>
      </c>
      <c r="GM61" s="133">
        <v>503204.08</v>
      </c>
      <c r="GN61" s="133">
        <v>551018.49</v>
      </c>
      <c r="GO61" s="133">
        <v>576860.31000000006</v>
      </c>
      <c r="GP61" s="133">
        <v>536903.86</v>
      </c>
      <c r="GQ61" s="133">
        <v>441894.72</v>
      </c>
    </row>
    <row r="62" spans="1:199" s="132" customFormat="1" x14ac:dyDescent="0.3">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c r="GG62" s="133">
        <v>551994.95000000007</v>
      </c>
      <c r="GH62" s="133">
        <v>279312.71000000002</v>
      </c>
      <c r="GI62" s="133">
        <v>571207.12</v>
      </c>
      <c r="GJ62" s="133">
        <v>582716.96</v>
      </c>
      <c r="GK62" s="133">
        <v>512086.07999999996</v>
      </c>
      <c r="GL62" s="133">
        <v>529427.46000000008</v>
      </c>
      <c r="GM62" s="133">
        <v>559568.01</v>
      </c>
      <c r="GN62" s="133">
        <v>532285.17000000004</v>
      </c>
      <c r="GO62" s="133">
        <v>615161.55999999994</v>
      </c>
      <c r="GP62" s="133">
        <v>544386.57999999996</v>
      </c>
      <c r="GQ62" s="133">
        <v>466639.38</v>
      </c>
    </row>
    <row r="63" spans="1:199" s="132" customFormat="1" x14ac:dyDescent="0.3">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c r="GG63" s="133">
        <v>163183.75</v>
      </c>
      <c r="GH63" s="133">
        <v>69013.350000000006</v>
      </c>
      <c r="GI63" s="133">
        <v>158644.69</v>
      </c>
      <c r="GJ63" s="133">
        <v>170768.53</v>
      </c>
      <c r="GK63" s="133">
        <v>142499.43</v>
      </c>
      <c r="GL63" s="133">
        <v>154708.23000000001</v>
      </c>
      <c r="GM63" s="133">
        <v>137275.26</v>
      </c>
      <c r="GN63" s="133">
        <v>153052.72</v>
      </c>
      <c r="GO63" s="133">
        <v>190877.22</v>
      </c>
      <c r="GP63" s="133">
        <v>156648.88</v>
      </c>
      <c r="GQ63" s="133">
        <v>129578.02</v>
      </c>
    </row>
    <row r="64" spans="1:199" s="132" customFormat="1" x14ac:dyDescent="0.3">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c r="GG64" s="133">
        <v>88349.94</v>
      </c>
      <c r="GH64" s="133">
        <v>44263.199999999997</v>
      </c>
      <c r="GI64" s="133">
        <v>78987.149999999994</v>
      </c>
      <c r="GJ64" s="133">
        <v>79014.17</v>
      </c>
      <c r="GK64" s="133">
        <v>74163.990000000005</v>
      </c>
      <c r="GL64" s="133">
        <v>81115.350000000006</v>
      </c>
      <c r="GM64" s="133">
        <v>89126.86</v>
      </c>
      <c r="GN64" s="133">
        <v>74200.67</v>
      </c>
      <c r="GO64" s="133">
        <v>91803.61</v>
      </c>
      <c r="GP64" s="133">
        <v>93015.75</v>
      </c>
      <c r="GQ64" s="133">
        <v>77125.31</v>
      </c>
    </row>
    <row r="65" spans="1:199" s="132" customFormat="1" x14ac:dyDescent="0.3">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c r="GG65" s="133">
        <v>3735482.45</v>
      </c>
      <c r="GH65" s="133">
        <v>1895300.31</v>
      </c>
      <c r="GI65" s="133">
        <v>3527799.05</v>
      </c>
      <c r="GJ65" s="133">
        <v>3743277.02</v>
      </c>
      <c r="GK65" s="133">
        <v>3276958.33</v>
      </c>
      <c r="GL65" s="133">
        <v>3544822.7800000003</v>
      </c>
      <c r="GM65" s="133">
        <v>3432780.3100000005</v>
      </c>
      <c r="GN65" s="133">
        <v>3404330.4699999997</v>
      </c>
      <c r="GO65" s="133">
        <v>3874012.66</v>
      </c>
      <c r="GP65" s="133">
        <v>3525349.38</v>
      </c>
      <c r="GQ65" s="133">
        <v>2985437.3</v>
      </c>
    </row>
    <row r="66" spans="1:199" s="132" customFormat="1" x14ac:dyDescent="0.3">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c r="GG66" s="133">
        <v>2385995.0299999998</v>
      </c>
      <c r="GH66" s="133">
        <v>819861.42999999993</v>
      </c>
      <c r="GI66" s="133">
        <v>2003882.27</v>
      </c>
      <c r="GJ66" s="133">
        <v>2377666.86</v>
      </c>
      <c r="GK66" s="133">
        <v>1989909.85</v>
      </c>
      <c r="GL66" s="133">
        <v>2157649.19</v>
      </c>
      <c r="GM66" s="133">
        <v>1662127.07</v>
      </c>
      <c r="GN66" s="133">
        <v>2050237.83</v>
      </c>
      <c r="GO66" s="133">
        <v>2402838.36</v>
      </c>
      <c r="GP66" s="133">
        <v>2179117.38</v>
      </c>
      <c r="GQ66" s="133">
        <v>1934696.81</v>
      </c>
    </row>
    <row r="67" spans="1:199" s="132" customFormat="1" x14ac:dyDescent="0.3">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c r="GG67" s="133">
        <v>1131600.31</v>
      </c>
      <c r="GH67" s="133">
        <v>570000.12</v>
      </c>
      <c r="GI67" s="133">
        <v>1256227.54</v>
      </c>
      <c r="GJ67" s="133">
        <v>1244564.68</v>
      </c>
      <c r="GK67" s="133">
        <v>1026690.41</v>
      </c>
      <c r="GL67" s="133">
        <v>1108686.31</v>
      </c>
      <c r="GM67" s="133">
        <v>1073051.19</v>
      </c>
      <c r="GN67" s="133">
        <v>903870.54</v>
      </c>
      <c r="GO67" s="133">
        <v>1171027.69</v>
      </c>
      <c r="GP67" s="133">
        <v>1106508.47</v>
      </c>
      <c r="GQ67" s="133">
        <v>982164.81</v>
      </c>
    </row>
    <row r="68" spans="1:199" s="137" customFormat="1" collapsed="1" x14ac:dyDescent="0.3">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c r="GG68" s="136">
        <v>190865.16000000015</v>
      </c>
      <c r="GH68" s="136">
        <v>117593.39999999944</v>
      </c>
      <c r="GI68" s="136">
        <v>165997.60000000149</v>
      </c>
      <c r="GJ68" s="136">
        <v>231509.28000000119</v>
      </c>
      <c r="GK68" s="136">
        <v>180377</v>
      </c>
      <c r="GL68" s="136">
        <v>217411.24000000022</v>
      </c>
      <c r="GM68" s="136">
        <v>183107.20000000019</v>
      </c>
      <c r="GN68" s="136">
        <v>233613.42000000086</v>
      </c>
      <c r="GO68" s="136">
        <v>231812.80000000075</v>
      </c>
      <c r="GP68" s="136">
        <v>268313.59999999963</v>
      </c>
      <c r="GQ68" s="136">
        <v>191346.59999999963</v>
      </c>
    </row>
    <row r="69" spans="1:199" s="132" customFormat="1" x14ac:dyDescent="0.3">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c r="GG69" s="139">
        <v>9228580.9600000009</v>
      </c>
      <c r="GH69" s="139">
        <v>4295833.63</v>
      </c>
      <c r="GI69" s="139">
        <v>8702850.8900000006</v>
      </c>
      <c r="GJ69" s="139">
        <v>9446212.3200000003</v>
      </c>
      <c r="GK69" s="139">
        <v>8065342.25</v>
      </c>
      <c r="GL69" s="139">
        <v>8656891.4000000004</v>
      </c>
      <c r="GM69" s="139">
        <v>8012043.3600000003</v>
      </c>
      <c r="GN69" s="139">
        <v>8269926.3200000003</v>
      </c>
      <c r="GO69" s="139">
        <v>9562972.0299999993</v>
      </c>
      <c r="GP69" s="139">
        <v>8785347.9199999999</v>
      </c>
      <c r="GQ69" s="139">
        <v>7538557.3399999999</v>
      </c>
    </row>
    <row r="70" spans="1:199" s="132" customFormat="1" x14ac:dyDescent="0.3">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c r="GN70" s="142"/>
      <c r="GO70" s="142"/>
      <c r="GP70" s="142"/>
      <c r="GQ70" s="142"/>
    </row>
    <row r="71" spans="1:199" s="132" customFormat="1" x14ac:dyDescent="0.3">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c r="GG71" s="133">
        <v>630520.16</v>
      </c>
      <c r="GH71" s="133">
        <v>480436.57</v>
      </c>
      <c r="GI71" s="133">
        <v>633133.38</v>
      </c>
      <c r="GJ71" s="133">
        <v>716745.37</v>
      </c>
      <c r="GK71" s="133">
        <v>584511.44999999995</v>
      </c>
      <c r="GL71" s="133">
        <v>649287.23</v>
      </c>
      <c r="GM71" s="133">
        <v>645354.52</v>
      </c>
      <c r="GN71" s="133">
        <v>657681.41</v>
      </c>
      <c r="GO71" s="133">
        <v>740206.9</v>
      </c>
      <c r="GP71" s="133">
        <v>675615.85</v>
      </c>
      <c r="GQ71" s="133">
        <v>584539.01</v>
      </c>
    </row>
    <row r="72" spans="1:199" s="132" customFormat="1" x14ac:dyDescent="0.3">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c r="GG72" s="133">
        <v>13764.31</v>
      </c>
      <c r="GH72" s="133">
        <v>10058.02</v>
      </c>
      <c r="GI72" s="133">
        <v>13974.41</v>
      </c>
      <c r="GJ72" s="133">
        <v>16180.26</v>
      </c>
      <c r="GK72" s="133">
        <v>12409.87</v>
      </c>
      <c r="GL72" s="133">
        <v>14219.33</v>
      </c>
      <c r="GM72" s="133">
        <v>14106.75</v>
      </c>
      <c r="GN72" s="133">
        <v>13617.63</v>
      </c>
      <c r="GO72" s="133">
        <v>17654.47</v>
      </c>
      <c r="GP72" s="133">
        <v>14508.02</v>
      </c>
      <c r="GQ72" s="133">
        <v>13957.31</v>
      </c>
    </row>
    <row r="73" spans="1:199" s="132" customFormat="1" x14ac:dyDescent="0.3">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c r="GG73" s="133">
        <v>35702.660000000003</v>
      </c>
      <c r="GH73" s="133">
        <v>29467.58</v>
      </c>
      <c r="GI73" s="133">
        <v>35245.360000000001</v>
      </c>
      <c r="GJ73" s="133">
        <v>38641.839999999997</v>
      </c>
      <c r="GK73" s="133">
        <v>34122.36</v>
      </c>
      <c r="GL73" s="133">
        <v>35014.25</v>
      </c>
      <c r="GM73" s="133">
        <v>35399.79</v>
      </c>
      <c r="GN73" s="133">
        <v>39044.160000000003</v>
      </c>
      <c r="GO73" s="133">
        <v>41070.019999999997</v>
      </c>
      <c r="GP73" s="133">
        <v>39045.089999999997</v>
      </c>
      <c r="GQ73" s="133">
        <v>30667.05</v>
      </c>
    </row>
    <row r="74" spans="1:199" s="132" customFormat="1" x14ac:dyDescent="0.3">
      <c r="A74" s="134"/>
      <c r="B74" s="135" t="s">
        <v>2136</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c r="GG74" s="133">
        <v>113794.96</v>
      </c>
      <c r="GH74" s="133">
        <v>66709.06</v>
      </c>
      <c r="GI74" s="133">
        <v>90979.76</v>
      </c>
      <c r="GJ74" s="133">
        <v>112385.42</v>
      </c>
      <c r="GK74" s="133">
        <v>86109.6</v>
      </c>
      <c r="GL74" s="133">
        <v>95138.87</v>
      </c>
      <c r="GM74" s="133">
        <v>76110.25</v>
      </c>
      <c r="GN74" s="133">
        <v>95618.86</v>
      </c>
      <c r="GO74" s="133">
        <v>100243.27</v>
      </c>
      <c r="GP74" s="133">
        <v>96997.14</v>
      </c>
      <c r="GQ74" s="133">
        <v>90403.38</v>
      </c>
    </row>
    <row r="75" spans="1:199" s="132" customFormat="1" x14ac:dyDescent="0.3">
      <c r="A75" s="134"/>
      <c r="B75" s="115" t="s">
        <v>1620</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c r="GG75" s="133">
        <v>576</v>
      </c>
      <c r="GH75" s="133">
        <v>608.5</v>
      </c>
      <c r="GI75" s="133">
        <v>454.5</v>
      </c>
      <c r="GJ75" s="133">
        <v>604</v>
      </c>
      <c r="GK75" s="133">
        <v>691.5</v>
      </c>
      <c r="GL75" s="133">
        <v>1016.5</v>
      </c>
      <c r="GM75" s="133">
        <v>684</v>
      </c>
      <c r="GN75" s="133">
        <v>1240.4000000000001</v>
      </c>
      <c r="GO75" s="133">
        <v>625.5</v>
      </c>
      <c r="GP75" s="133">
        <v>810</v>
      </c>
      <c r="GQ75" s="133">
        <v>985.5</v>
      </c>
    </row>
    <row r="76" spans="1:199" s="132" customFormat="1" x14ac:dyDescent="0.3">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c r="GG76" s="133">
        <v>431673.81</v>
      </c>
      <c r="GH76" s="133">
        <v>259333.43</v>
      </c>
      <c r="GI76" s="133">
        <v>378102.58</v>
      </c>
      <c r="GJ76" s="133">
        <v>427089.4</v>
      </c>
      <c r="GK76" s="133">
        <v>321120.17</v>
      </c>
      <c r="GL76" s="133">
        <v>332256.67</v>
      </c>
      <c r="GM76" s="133">
        <v>313417.09000000003</v>
      </c>
      <c r="GN76" s="133">
        <v>517286.28</v>
      </c>
      <c r="GO76" s="133">
        <v>436991.39</v>
      </c>
      <c r="GP76" s="133">
        <v>376259.86</v>
      </c>
      <c r="GQ76" s="133">
        <v>284615.92</v>
      </c>
    </row>
    <row r="77" spans="1:199" s="132" customFormat="1" x14ac:dyDescent="0.3">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c r="GG77" s="133">
        <v>13863.27</v>
      </c>
      <c r="GH77" s="133">
        <v>7462.75</v>
      </c>
      <c r="GI77" s="133">
        <v>12594.5</v>
      </c>
      <c r="GJ77" s="133">
        <v>9669.9699999999993</v>
      </c>
      <c r="GK77" s="133">
        <v>7656.63</v>
      </c>
      <c r="GL77" s="133">
        <v>13460.67</v>
      </c>
      <c r="GM77" s="133">
        <v>11518.24</v>
      </c>
      <c r="GN77" s="133">
        <v>10241.18</v>
      </c>
      <c r="GO77" s="133">
        <v>16552.79</v>
      </c>
      <c r="GP77" s="133">
        <v>12673.66</v>
      </c>
      <c r="GQ77" s="133">
        <v>7976.72</v>
      </c>
    </row>
    <row r="78" spans="1:199" s="132" customFormat="1" x14ac:dyDescent="0.3">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c r="GG78" s="133">
        <v>103329.62999999999</v>
      </c>
      <c r="GH78" s="133">
        <v>70928.490000000005</v>
      </c>
      <c r="GI78" s="133">
        <v>107442.55</v>
      </c>
      <c r="GJ78" s="133">
        <v>112647.93</v>
      </c>
      <c r="GK78" s="133">
        <v>100248.67</v>
      </c>
      <c r="GL78" s="133">
        <v>104624.99</v>
      </c>
      <c r="GM78" s="133">
        <v>90000.85</v>
      </c>
      <c r="GN78" s="133">
        <v>115139.34</v>
      </c>
      <c r="GO78" s="133">
        <v>117122.26999999999</v>
      </c>
      <c r="GP78" s="133">
        <v>120815.62999999999</v>
      </c>
      <c r="GQ78" s="133">
        <v>84288.86</v>
      </c>
    </row>
    <row r="79" spans="1:199" s="132" customFormat="1" x14ac:dyDescent="0.3">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c r="GG79" s="133">
        <v>10140.26</v>
      </c>
      <c r="GH79" s="133">
        <v>9088.3799999999992</v>
      </c>
      <c r="GI79" s="133">
        <v>11971.84</v>
      </c>
      <c r="GJ79" s="133">
        <v>15180.27</v>
      </c>
      <c r="GK79" s="133">
        <v>17116.310000000001</v>
      </c>
      <c r="GL79" s="133">
        <v>7622.91</v>
      </c>
      <c r="GM79" s="133">
        <v>2165.66</v>
      </c>
      <c r="GN79" s="133">
        <v>756.14</v>
      </c>
      <c r="GO79" s="133">
        <v>1018.82</v>
      </c>
      <c r="GP79" s="133">
        <v>3017.21</v>
      </c>
      <c r="GQ79" s="133">
        <v>5551.9</v>
      </c>
    </row>
    <row r="80" spans="1:199" s="132" customFormat="1" x14ac:dyDescent="0.3">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c r="GG80" s="133">
        <v>7910.95</v>
      </c>
      <c r="GH80" s="133">
        <v>5509.69</v>
      </c>
      <c r="GI80" s="133">
        <v>7025.35</v>
      </c>
      <c r="GJ80" s="133">
        <v>10056.82</v>
      </c>
      <c r="GK80" s="133">
        <v>7696.74</v>
      </c>
      <c r="GL80" s="133">
        <v>8023.28</v>
      </c>
      <c r="GM80" s="133">
        <v>9904.4500000000007</v>
      </c>
      <c r="GN80" s="133">
        <v>8334.27</v>
      </c>
      <c r="GO80" s="133">
        <v>7352.33</v>
      </c>
      <c r="GP80" s="133">
        <v>8918.65</v>
      </c>
      <c r="GQ80" s="133">
        <v>5120.03</v>
      </c>
    </row>
    <row r="81" spans="1:199" s="132" customFormat="1" x14ac:dyDescent="0.3">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c r="GG81" s="133">
        <v>9890.26</v>
      </c>
      <c r="GH81" s="133">
        <v>4266.5600000000004</v>
      </c>
      <c r="GI81" s="133">
        <v>5798.76</v>
      </c>
      <c r="GJ81" s="133">
        <v>7655.1</v>
      </c>
      <c r="GK81" s="133">
        <v>8772.2199999999993</v>
      </c>
      <c r="GL81" s="133">
        <v>6561.47</v>
      </c>
      <c r="GM81" s="133">
        <v>6292.91</v>
      </c>
      <c r="GN81" s="133">
        <v>9899.08</v>
      </c>
      <c r="GO81" s="133">
        <v>11052.16</v>
      </c>
      <c r="GP81" s="133">
        <v>12513.27</v>
      </c>
      <c r="GQ81" s="133">
        <v>10686.68</v>
      </c>
    </row>
    <row r="82" spans="1:199" s="132" customFormat="1" x14ac:dyDescent="0.3">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c r="GG82" s="133">
        <v>352167.13</v>
      </c>
      <c r="GH82" s="133">
        <v>212870.37</v>
      </c>
      <c r="GI82" s="133">
        <v>303148.21999999997</v>
      </c>
      <c r="GJ82" s="133">
        <v>376381.8</v>
      </c>
      <c r="GK82" s="133">
        <v>325862.65999999997</v>
      </c>
      <c r="GL82" s="133">
        <v>336218.16</v>
      </c>
      <c r="GM82" s="133">
        <v>316440.05</v>
      </c>
      <c r="GN82" s="133">
        <v>336130.57999999996</v>
      </c>
      <c r="GO82" s="133">
        <v>370976.14999999997</v>
      </c>
      <c r="GP82" s="133">
        <v>353915.49</v>
      </c>
      <c r="GQ82" s="133">
        <v>278300.17000000004</v>
      </c>
    </row>
    <row r="83" spans="1:199" s="132" customFormat="1" x14ac:dyDescent="0.3">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c r="GG83" s="133">
        <v>313040.05</v>
      </c>
      <c r="GH83" s="133">
        <v>156505.81</v>
      </c>
      <c r="GI83" s="133">
        <v>232315.45</v>
      </c>
      <c r="GJ83" s="133">
        <v>304631.92</v>
      </c>
      <c r="GK83" s="133">
        <v>258649.5</v>
      </c>
      <c r="GL83" s="133">
        <v>301296.3</v>
      </c>
      <c r="GM83" s="133">
        <v>195082.44</v>
      </c>
      <c r="GN83" s="133">
        <v>254946.04</v>
      </c>
      <c r="GO83" s="133">
        <v>313666.58</v>
      </c>
      <c r="GP83" s="133">
        <v>288987.34999999998</v>
      </c>
      <c r="GQ83" s="133">
        <v>261572.75</v>
      </c>
    </row>
    <row r="84" spans="1:199" s="132" customFormat="1" x14ac:dyDescent="0.3">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c r="GG84" s="133">
        <v>54048.85</v>
      </c>
      <c r="GH84" s="133">
        <v>34888.050000000003</v>
      </c>
      <c r="GI84" s="133">
        <v>62667.8</v>
      </c>
      <c r="GJ84" s="133">
        <v>63128.3</v>
      </c>
      <c r="GK84" s="133">
        <v>50182.75</v>
      </c>
      <c r="GL84" s="133">
        <v>59466.98</v>
      </c>
      <c r="GM84" s="133">
        <v>51611.18</v>
      </c>
      <c r="GN84" s="133">
        <v>41602.5</v>
      </c>
      <c r="GO84" s="133">
        <v>64236.9</v>
      </c>
      <c r="GP84" s="133">
        <v>57389.95</v>
      </c>
      <c r="GQ84" s="133">
        <v>48325.55</v>
      </c>
    </row>
    <row r="85" spans="1:199" s="132" customFormat="1" x14ac:dyDescent="0.3">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c r="GG85" s="133">
        <v>13084.4</v>
      </c>
      <c r="GH85" s="133">
        <v>10353.200000000001</v>
      </c>
      <c r="GI85" s="133">
        <v>13946.4</v>
      </c>
      <c r="GJ85" s="133">
        <v>19693</v>
      </c>
      <c r="GK85" s="133">
        <v>14809.2</v>
      </c>
      <c r="GL85" s="133">
        <v>19311.599999999999</v>
      </c>
      <c r="GM85" s="133">
        <v>17926.2</v>
      </c>
      <c r="GN85" s="133">
        <v>19235.8</v>
      </c>
      <c r="GO85" s="133">
        <v>23404.9</v>
      </c>
      <c r="GP85" s="133">
        <v>21766</v>
      </c>
      <c r="GQ85" s="133">
        <v>16095.4</v>
      </c>
    </row>
    <row r="86" spans="1:199" s="137" customFormat="1" x14ac:dyDescent="0.3">
      <c r="A86" s="134"/>
      <c r="B86" s="135" t="s">
        <v>1870</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c r="GG86" s="136">
        <v>0</v>
      </c>
      <c r="GH86" s="136">
        <v>0</v>
      </c>
      <c r="GI86" s="136">
        <v>0</v>
      </c>
      <c r="GJ86" s="136">
        <v>0</v>
      </c>
      <c r="GK86" s="136">
        <v>0</v>
      </c>
      <c r="GL86" s="136">
        <v>0</v>
      </c>
      <c r="GM86" s="136">
        <v>0</v>
      </c>
      <c r="GN86" s="136">
        <v>0</v>
      </c>
      <c r="GO86" s="136">
        <v>0</v>
      </c>
      <c r="GP86" s="136">
        <v>0</v>
      </c>
      <c r="GQ86" s="136">
        <v>0</v>
      </c>
    </row>
    <row r="87" spans="1:199" s="137" customFormat="1" collapsed="1" x14ac:dyDescent="0.25">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c r="GG87" s="136">
        <v>248531.46999999974</v>
      </c>
      <c r="GH87" s="136">
        <v>217723.6100000001</v>
      </c>
      <c r="GI87" s="136">
        <v>305337.59000000008</v>
      </c>
      <c r="GJ87" s="136">
        <v>313212.74000000022</v>
      </c>
      <c r="GK87" s="136">
        <v>220643.67000000016</v>
      </c>
      <c r="GL87" s="136">
        <v>314347.73000000021</v>
      </c>
      <c r="GM87" s="136">
        <v>341419.29000000004</v>
      </c>
      <c r="GN87" s="136">
        <v>334591.24000000022</v>
      </c>
      <c r="GO87" s="136">
        <v>329851.60000000009</v>
      </c>
      <c r="GP87" s="136">
        <v>290563.52000000025</v>
      </c>
      <c r="GQ87" s="136">
        <v>265940.51999999979</v>
      </c>
    </row>
    <row r="88" spans="1:199" s="132" customFormat="1" x14ac:dyDescent="0.3">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c r="GG88" s="133">
        <v>-44312</v>
      </c>
      <c r="GH88" s="133">
        <v>-49898</v>
      </c>
      <c r="GI88" s="133">
        <v>-48226</v>
      </c>
      <c r="GJ88" s="133">
        <v>-60568</v>
      </c>
      <c r="GK88" s="133">
        <v>-42012</v>
      </c>
      <c r="GL88" s="133">
        <v>-24802</v>
      </c>
      <c r="GM88" s="133">
        <v>-87712</v>
      </c>
      <c r="GN88" s="133">
        <v>-65476</v>
      </c>
      <c r="GO88" s="133">
        <v>-60047</v>
      </c>
      <c r="GP88" s="133">
        <v>-67329</v>
      </c>
      <c r="GQ88" s="133">
        <v>-52718</v>
      </c>
    </row>
    <row r="89" spans="1:199" s="132" customFormat="1" x14ac:dyDescent="0.3">
      <c r="A89" s="134"/>
      <c r="B89" s="135" t="s">
        <v>1621</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c r="GG89" s="133">
        <v>-1560</v>
      </c>
      <c r="GH89" s="133">
        <v>-1272</v>
      </c>
      <c r="GI89" s="133">
        <v>-1152</v>
      </c>
      <c r="GJ89" s="133">
        <v>-1968</v>
      </c>
      <c r="GK89" s="133">
        <v>-1728</v>
      </c>
      <c r="GL89" s="133">
        <v>-2448</v>
      </c>
      <c r="GM89" s="133">
        <v>-1560</v>
      </c>
      <c r="GN89" s="133">
        <v>-1824</v>
      </c>
      <c r="GO89" s="133">
        <v>-1776</v>
      </c>
      <c r="GP89" s="133">
        <v>-2360</v>
      </c>
      <c r="GQ89" s="133">
        <v>-2144</v>
      </c>
    </row>
    <row r="90" spans="1:199" s="132" customFormat="1" x14ac:dyDescent="0.3">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c r="GG90" s="139">
        <v>2306166.17</v>
      </c>
      <c r="GH90" s="139">
        <v>1525040.07</v>
      </c>
      <c r="GI90" s="139">
        <v>2164760.4500000002</v>
      </c>
      <c r="GJ90" s="139">
        <v>2481368.14</v>
      </c>
      <c r="GK90" s="139">
        <v>2006863.3</v>
      </c>
      <c r="GL90" s="139">
        <v>2270616.94</v>
      </c>
      <c r="GM90" s="139">
        <v>2038161.67</v>
      </c>
      <c r="GN90" s="139">
        <v>2388064.91</v>
      </c>
      <c r="GO90" s="139">
        <v>2530203.0499999998</v>
      </c>
      <c r="GP90" s="139">
        <v>2304107.69</v>
      </c>
      <c r="GQ90" s="139">
        <v>1934164.75</v>
      </c>
    </row>
    <row r="91" spans="1:199" s="132" customFormat="1" x14ac:dyDescent="0.3">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c r="GN91" s="147"/>
      <c r="GO91" s="147"/>
      <c r="GP91" s="147"/>
      <c r="GQ91" s="147"/>
    </row>
    <row r="92" spans="1:199" s="132" customFormat="1" ht="15.6" x14ac:dyDescent="0.3">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c r="GO92" s="148"/>
      <c r="GP92" s="148"/>
      <c r="GQ92" s="148"/>
    </row>
    <row r="93" spans="1:199" s="132" customFormat="1" x14ac:dyDescent="0.3">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c r="GG93" s="133">
        <v>17402276.32</v>
      </c>
      <c r="GH93" s="133">
        <v>13002722.630000001</v>
      </c>
      <c r="GI93" s="133">
        <v>19174799.379999999</v>
      </c>
      <c r="GJ93" s="133">
        <v>19371436.710000001</v>
      </c>
      <c r="GK93" s="133">
        <v>16713402.51</v>
      </c>
      <c r="GL93" s="133">
        <v>19116188.030000001</v>
      </c>
      <c r="GM93" s="133">
        <v>18251590.699999999</v>
      </c>
      <c r="GN93" s="133">
        <v>17597834.109999999</v>
      </c>
      <c r="GO93" s="133">
        <v>20004652</v>
      </c>
      <c r="GP93" s="133">
        <v>17901035.109999999</v>
      </c>
      <c r="GQ93" s="133">
        <v>15688750.25</v>
      </c>
    </row>
    <row r="94" spans="1:199" s="132" customFormat="1" x14ac:dyDescent="0.3">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c r="GG94" s="133">
        <v>1175510.1499999999</v>
      </c>
      <c r="GH94" s="133">
        <v>946765.24</v>
      </c>
      <c r="GI94" s="133">
        <v>1217228.19</v>
      </c>
      <c r="GJ94" s="133">
        <v>1204165.28</v>
      </c>
      <c r="GK94" s="133">
        <v>1010717.41</v>
      </c>
      <c r="GL94" s="133">
        <v>1182585.94</v>
      </c>
      <c r="GM94" s="133">
        <v>1236351.92</v>
      </c>
      <c r="GN94" s="133">
        <v>1084180.3600000001</v>
      </c>
      <c r="GO94" s="133">
        <v>1190470.56</v>
      </c>
      <c r="GP94" s="133">
        <v>1128668.78</v>
      </c>
      <c r="GQ94" s="133">
        <v>963177.07</v>
      </c>
    </row>
    <row r="95" spans="1:199" s="132" customFormat="1" x14ac:dyDescent="0.3">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c r="GG95" s="133">
        <v>3258711</v>
      </c>
      <c r="GH95" s="133">
        <v>2305592.58</v>
      </c>
      <c r="GI95" s="133">
        <v>3549102.74</v>
      </c>
      <c r="GJ95" s="133">
        <v>3644059.04</v>
      </c>
      <c r="GK95" s="133">
        <v>3179038.84</v>
      </c>
      <c r="GL95" s="133">
        <v>3392474.97</v>
      </c>
      <c r="GM95" s="133">
        <v>3359778.81</v>
      </c>
      <c r="GN95" s="133">
        <v>3314876.04</v>
      </c>
      <c r="GO95" s="133">
        <v>3830338.35</v>
      </c>
      <c r="GP95" s="133">
        <v>3426566.94</v>
      </c>
      <c r="GQ95" s="133">
        <v>3032397.07</v>
      </c>
    </row>
    <row r="96" spans="1:199" s="132" customFormat="1" x14ac:dyDescent="0.3">
      <c r="A96" s="134"/>
      <c r="B96" s="135" t="s">
        <v>2136</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c r="GG96" s="133">
        <v>7603168.3799999999</v>
      </c>
      <c r="GH96" s="133">
        <v>4646670.34</v>
      </c>
      <c r="GI96" s="133">
        <v>6044163.04</v>
      </c>
      <c r="GJ96" s="133">
        <v>7928364.9699999997</v>
      </c>
      <c r="GK96" s="133">
        <v>6832844.8700000001</v>
      </c>
      <c r="GL96" s="133">
        <v>6264075.6600000001</v>
      </c>
      <c r="GM96" s="133">
        <v>4534644.1399999997</v>
      </c>
      <c r="GN96" s="133">
        <v>8100918.1699999999</v>
      </c>
      <c r="GO96" s="133">
        <v>8738034.0199999996</v>
      </c>
      <c r="GP96" s="133">
        <v>7446945.3799999999</v>
      </c>
      <c r="GQ96" s="133">
        <v>5485295.2599999998</v>
      </c>
    </row>
    <row r="97" spans="1:199" s="132" customFormat="1" x14ac:dyDescent="0.3">
      <c r="A97" s="134"/>
      <c r="B97" s="115" t="s">
        <v>1620</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c r="GG97" s="133">
        <v>33126.6</v>
      </c>
      <c r="GH97" s="133">
        <v>18853.36</v>
      </c>
      <c r="GI97" s="133">
        <v>46480.800000000003</v>
      </c>
      <c r="GJ97" s="133">
        <v>52323</v>
      </c>
      <c r="GK97" s="133">
        <v>46087.65</v>
      </c>
      <c r="GL97" s="133">
        <v>44961</v>
      </c>
      <c r="GM97" s="133">
        <v>46405.5</v>
      </c>
      <c r="GN97" s="133">
        <v>47843.3</v>
      </c>
      <c r="GO97" s="133">
        <v>52292.2</v>
      </c>
      <c r="GP97" s="133">
        <v>47834.5</v>
      </c>
      <c r="GQ97" s="133">
        <v>40074.9</v>
      </c>
    </row>
    <row r="98" spans="1:199" s="132" customFormat="1" x14ac:dyDescent="0.3">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c r="GG98" s="133">
        <v>9700572.4900000002</v>
      </c>
      <c r="GH98" s="133">
        <v>7012559.5300000003</v>
      </c>
      <c r="GI98" s="133">
        <v>10109194.880000001</v>
      </c>
      <c r="GJ98" s="133">
        <v>10703502.6</v>
      </c>
      <c r="GK98" s="133">
        <v>9213014.9800000004</v>
      </c>
      <c r="GL98" s="133">
        <v>9805974.75</v>
      </c>
      <c r="GM98" s="133">
        <v>9038070.0299999993</v>
      </c>
      <c r="GN98" s="133">
        <v>10502598.02</v>
      </c>
      <c r="GO98" s="133">
        <v>11023092.720000001</v>
      </c>
      <c r="GP98" s="133">
        <v>10066472.939999999</v>
      </c>
      <c r="GQ98" s="133">
        <v>8617731.4199999999</v>
      </c>
    </row>
    <row r="99" spans="1:199" s="132" customFormat="1" x14ac:dyDescent="0.3">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c r="GG99" s="133">
        <v>137364.29</v>
      </c>
      <c r="GH99" s="133">
        <v>129960.72</v>
      </c>
      <c r="GI99" s="133">
        <v>131798.53</v>
      </c>
      <c r="GJ99" s="133">
        <v>161376.91999999998</v>
      </c>
      <c r="GK99" s="133">
        <v>104004.91</v>
      </c>
      <c r="GL99" s="133">
        <v>114043.27</v>
      </c>
      <c r="GM99" s="133">
        <v>96738.19</v>
      </c>
      <c r="GN99" s="133">
        <v>148708.31000000003</v>
      </c>
      <c r="GO99" s="133">
        <v>147078.59</v>
      </c>
      <c r="GP99" s="133">
        <v>140250.98000000001</v>
      </c>
      <c r="GQ99" s="133">
        <v>101641</v>
      </c>
    </row>
    <row r="100" spans="1:199" s="132" customFormat="1" x14ac:dyDescent="0.3">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c r="GG100" s="133">
        <v>4982782.3600000003</v>
      </c>
      <c r="GH100" s="133">
        <v>3670576.09</v>
      </c>
      <c r="GI100" s="133">
        <v>5109666.12</v>
      </c>
      <c r="GJ100" s="133">
        <v>5541782.9299999997</v>
      </c>
      <c r="GK100" s="133">
        <v>4581551.09</v>
      </c>
      <c r="GL100" s="133">
        <v>4932903.6300000008</v>
      </c>
      <c r="GM100" s="133">
        <v>4686923.2100000009</v>
      </c>
      <c r="GN100" s="133">
        <v>4964964.6099999994</v>
      </c>
      <c r="GO100" s="133">
        <v>5562113.3799999999</v>
      </c>
      <c r="GP100" s="133">
        <v>5118708.7299999995</v>
      </c>
      <c r="GQ100" s="133">
        <v>4209241.0999999996</v>
      </c>
    </row>
    <row r="101" spans="1:199" s="132" customFormat="1" x14ac:dyDescent="0.3">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c r="GG101" s="133">
        <v>73464.509999999995</v>
      </c>
      <c r="GH101" s="133">
        <v>72191.37</v>
      </c>
      <c r="GI101" s="133">
        <v>117059.47</v>
      </c>
      <c r="GJ101" s="133">
        <v>124439.32</v>
      </c>
      <c r="GK101" s="133">
        <v>85980.72</v>
      </c>
      <c r="GL101" s="133">
        <v>25200.02</v>
      </c>
      <c r="GM101" s="133">
        <v>6249.66</v>
      </c>
      <c r="GN101" s="133">
        <v>10617.1</v>
      </c>
      <c r="GO101" s="133">
        <v>45494.239999999998</v>
      </c>
      <c r="GP101" s="133">
        <v>65361.66</v>
      </c>
      <c r="GQ101" s="133">
        <v>68491.490000000005</v>
      </c>
    </row>
    <row r="102" spans="1:199" s="132" customFormat="1" x14ac:dyDescent="0.3">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c r="GG102" s="133">
        <v>1068915.5900000001</v>
      </c>
      <c r="GH102" s="133">
        <v>773903.25</v>
      </c>
      <c r="GI102" s="133">
        <v>997758.06</v>
      </c>
      <c r="GJ102" s="133">
        <v>962866.71</v>
      </c>
      <c r="GK102" s="133">
        <v>727425.77</v>
      </c>
      <c r="GL102" s="133">
        <v>745624.38</v>
      </c>
      <c r="GM102" s="133">
        <v>986205.52</v>
      </c>
      <c r="GN102" s="133">
        <v>1214627.54</v>
      </c>
      <c r="GO102" s="133">
        <v>1297449.82</v>
      </c>
      <c r="GP102" s="133">
        <v>1245477.68</v>
      </c>
      <c r="GQ102" s="133">
        <v>1015883.58</v>
      </c>
    </row>
    <row r="103" spans="1:199" s="132" customFormat="1" x14ac:dyDescent="0.3">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c r="GG103" s="133">
        <v>2506922.02</v>
      </c>
      <c r="GH103" s="133">
        <v>1961451.67</v>
      </c>
      <c r="GI103" s="133">
        <v>2305484.4700000002</v>
      </c>
      <c r="GJ103" s="133">
        <v>2275834.7000000002</v>
      </c>
      <c r="GK103" s="133">
        <v>1644299.13</v>
      </c>
      <c r="GL103" s="133">
        <v>1865370.02</v>
      </c>
      <c r="GM103" s="133">
        <v>2907810.82</v>
      </c>
      <c r="GN103" s="133">
        <v>3584741.15</v>
      </c>
      <c r="GO103" s="133">
        <v>3665145.9</v>
      </c>
      <c r="GP103" s="133">
        <v>3252673.86</v>
      </c>
      <c r="GQ103" s="133">
        <v>2632195.34</v>
      </c>
    </row>
    <row r="104" spans="1:199" s="132" customFormat="1" x14ac:dyDescent="0.3">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c r="GG104" s="133">
        <v>8000</v>
      </c>
      <c r="GH104" s="133">
        <v>6000</v>
      </c>
      <c r="GI104" s="133">
        <v>8000</v>
      </c>
      <c r="GJ104" s="133">
        <v>11500</v>
      </c>
      <c r="GK104" s="133">
        <v>11500</v>
      </c>
      <c r="GL104" s="133">
        <v>5500</v>
      </c>
      <c r="GM104" s="133">
        <v>9500</v>
      </c>
      <c r="GN104" s="133">
        <v>9000</v>
      </c>
      <c r="GO104" s="133">
        <v>12000</v>
      </c>
      <c r="GP104" s="133">
        <v>13000</v>
      </c>
      <c r="GQ104" s="133">
        <v>6500</v>
      </c>
    </row>
    <row r="105" spans="1:199" s="132" customFormat="1" x14ac:dyDescent="0.3">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c r="GG105" s="133">
        <v>470263.46</v>
      </c>
      <c r="GH105" s="133">
        <v>341586.26</v>
      </c>
      <c r="GI105" s="133">
        <v>463307.72</v>
      </c>
      <c r="GJ105" s="133">
        <v>456283</v>
      </c>
      <c r="GK105" s="133">
        <v>402644.88</v>
      </c>
      <c r="GL105" s="133">
        <v>463059.4</v>
      </c>
      <c r="GM105" s="133">
        <v>421577.71</v>
      </c>
      <c r="GN105" s="133">
        <v>401414.71</v>
      </c>
      <c r="GO105" s="133">
        <v>462100.21</v>
      </c>
      <c r="GP105" s="133">
        <v>420992.8</v>
      </c>
      <c r="GQ105" s="133">
        <v>395726</v>
      </c>
    </row>
    <row r="106" spans="1:199" s="132" customFormat="1" x14ac:dyDescent="0.3">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c r="GG106" s="133">
        <v>98581.28</v>
      </c>
      <c r="GH106" s="133">
        <v>48784.639999999999</v>
      </c>
      <c r="GI106" s="133">
        <v>85365.55</v>
      </c>
      <c r="GJ106" s="133">
        <v>87114.67</v>
      </c>
      <c r="GK106" s="133">
        <v>83210.37</v>
      </c>
      <c r="GL106" s="133">
        <v>87995.74</v>
      </c>
      <c r="GM106" s="133">
        <v>95802.31</v>
      </c>
      <c r="GN106" s="133">
        <v>84693.35</v>
      </c>
      <c r="GO106" s="133">
        <v>103839.71</v>
      </c>
      <c r="GP106" s="133">
        <v>105922.1</v>
      </c>
      <c r="GQ106" s="133">
        <v>88166.91</v>
      </c>
    </row>
    <row r="107" spans="1:199" s="132" customFormat="1" x14ac:dyDescent="0.3">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c r="GG107" s="133">
        <v>4090327.85</v>
      </c>
      <c r="GH107" s="133">
        <v>2109227.88</v>
      </c>
      <c r="GI107" s="133">
        <v>3832177.4</v>
      </c>
      <c r="GJ107" s="133">
        <v>4121321.4800000004</v>
      </c>
      <c r="GK107" s="133">
        <v>3603921.67</v>
      </c>
      <c r="GL107" s="133">
        <v>3883003.0300000003</v>
      </c>
      <c r="GM107" s="133">
        <v>3751355.33</v>
      </c>
      <c r="GN107" s="133">
        <v>3742942</v>
      </c>
      <c r="GO107" s="133">
        <v>4247924.3900000006</v>
      </c>
      <c r="GP107" s="133">
        <v>3881481.81</v>
      </c>
      <c r="GQ107" s="133">
        <v>3264858.3</v>
      </c>
    </row>
    <row r="108" spans="1:199" s="132" customFormat="1" x14ac:dyDescent="0.3">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c r="GG108" s="133">
        <v>2704331.4299999997</v>
      </c>
      <c r="GH108" s="133">
        <v>979573.61999999988</v>
      </c>
      <c r="GI108" s="133">
        <v>2240399.92</v>
      </c>
      <c r="GJ108" s="133">
        <v>2687613.4799999995</v>
      </c>
      <c r="GK108" s="133">
        <v>2253200.0499999998</v>
      </c>
      <c r="GL108" s="133">
        <v>2462593.4900000002</v>
      </c>
      <c r="GM108" s="133">
        <v>1862559.86</v>
      </c>
      <c r="GN108" s="133">
        <v>2310620.27</v>
      </c>
      <c r="GO108" s="133">
        <v>2721008.0100000002</v>
      </c>
      <c r="GP108" s="133">
        <v>2471329.0299999998</v>
      </c>
      <c r="GQ108" s="133">
        <v>2199554.3600000003</v>
      </c>
    </row>
    <row r="109" spans="1:199" s="132" customFormat="1" x14ac:dyDescent="0.3">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c r="GG109" s="133">
        <v>1185649.1599999999</v>
      </c>
      <c r="GH109" s="133">
        <v>604888.17000000004</v>
      </c>
      <c r="GI109" s="133">
        <v>1318895.3400000001</v>
      </c>
      <c r="GJ109" s="133">
        <v>1307692.98</v>
      </c>
      <c r="GK109" s="133">
        <v>1076873.1599999999</v>
      </c>
      <c r="GL109" s="133">
        <v>1168346.79</v>
      </c>
      <c r="GM109" s="133">
        <v>1124823.6200000001</v>
      </c>
      <c r="GN109" s="133">
        <v>945473.04</v>
      </c>
      <c r="GO109" s="133">
        <v>1235264.5900000001</v>
      </c>
      <c r="GP109" s="133">
        <v>1163898.42</v>
      </c>
      <c r="GQ109" s="133">
        <v>1030683.86</v>
      </c>
    </row>
    <row r="110" spans="1:199" s="132" customFormat="1" x14ac:dyDescent="0.3">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c r="GG110" s="133">
        <v>204165.56</v>
      </c>
      <c r="GH110" s="133">
        <v>127994.6</v>
      </c>
      <c r="GI110" s="133">
        <v>179968</v>
      </c>
      <c r="GJ110" s="133">
        <v>251410.28</v>
      </c>
      <c r="GK110" s="133">
        <v>195330.2</v>
      </c>
      <c r="GL110" s="133">
        <v>236818.84</v>
      </c>
      <c r="GM110" s="133">
        <v>201215.4</v>
      </c>
      <c r="GN110" s="133">
        <v>253201.22</v>
      </c>
      <c r="GO110" s="133">
        <v>255569.7</v>
      </c>
      <c r="GP110" s="133">
        <v>290191.59999999998</v>
      </c>
      <c r="GQ110" s="133">
        <v>207538</v>
      </c>
    </row>
    <row r="111" spans="1:199" s="137" customFormat="1" x14ac:dyDescent="0.3">
      <c r="A111" s="134"/>
      <c r="B111" s="135" t="s">
        <v>1870</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c r="GG111" s="136">
        <v>0</v>
      </c>
      <c r="GH111" s="136">
        <v>0</v>
      </c>
      <c r="GI111" s="136">
        <v>0</v>
      </c>
      <c r="GJ111" s="136">
        <v>25</v>
      </c>
      <c r="GK111" s="136">
        <v>0</v>
      </c>
      <c r="GL111" s="136">
        <v>0</v>
      </c>
      <c r="GM111" s="136">
        <v>0</v>
      </c>
      <c r="GN111" s="136">
        <v>0</v>
      </c>
      <c r="GO111" s="136">
        <v>0</v>
      </c>
      <c r="GP111" s="136">
        <v>0</v>
      </c>
      <c r="GQ111" s="136">
        <v>0</v>
      </c>
    </row>
    <row r="112" spans="1:199" s="137" customFormat="1" collapsed="1" x14ac:dyDescent="0.25">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c r="GG112" s="136">
        <v>858337.89999999851</v>
      </c>
      <c r="GH112" s="136">
        <v>691446.46000000089</v>
      </c>
      <c r="GI112" s="136">
        <v>952683.81000000983</v>
      </c>
      <c r="GJ112" s="136">
        <v>991388.38999999315</v>
      </c>
      <c r="GK112" s="136">
        <v>811583</v>
      </c>
      <c r="GL112" s="136">
        <v>978686.89999996871</v>
      </c>
      <c r="GM112" s="136">
        <v>1008956.840000011</v>
      </c>
      <c r="GN112" s="136">
        <v>975557.44999999553</v>
      </c>
      <c r="GO112" s="136">
        <v>1105940.209999986</v>
      </c>
      <c r="GP112" s="136">
        <v>996253.80000000447</v>
      </c>
      <c r="GQ112" s="136">
        <v>910151.62000000477</v>
      </c>
    </row>
    <row r="113" spans="1:199" s="132" customFormat="1" x14ac:dyDescent="0.3">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c r="GG113" s="133">
        <v>-1237804</v>
      </c>
      <c r="GH113" s="133">
        <v>-1089626</v>
      </c>
      <c r="GI113" s="133">
        <v>-1282332</v>
      </c>
      <c r="GJ113" s="133">
        <v>-1376826</v>
      </c>
      <c r="GK113" s="133">
        <v>-1065238</v>
      </c>
      <c r="GL113" s="133">
        <v>-845172</v>
      </c>
      <c r="GM113" s="133">
        <v>-1836256</v>
      </c>
      <c r="GN113" s="133">
        <v>-1530982</v>
      </c>
      <c r="GO113" s="133">
        <v>-1616111</v>
      </c>
      <c r="GP113" s="133">
        <v>-1592119</v>
      </c>
      <c r="GQ113" s="133">
        <v>-1276915.3</v>
      </c>
    </row>
    <row r="114" spans="1:199" s="132" customFormat="1" ht="14.4" thickBot="1" x14ac:dyDescent="0.35">
      <c r="A114" s="134"/>
      <c r="B114" s="135" t="s">
        <v>1621</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c r="GG114" s="133">
        <v>-60408</v>
      </c>
      <c r="GH114" s="133">
        <v>-43368</v>
      </c>
      <c r="GI114" s="133">
        <v>-73824</v>
      </c>
      <c r="GJ114" s="133">
        <v>-78888</v>
      </c>
      <c r="GK114" s="133">
        <v>-67200</v>
      </c>
      <c r="GL114" s="133">
        <v>-72576</v>
      </c>
      <c r="GM114" s="133">
        <v>-72408</v>
      </c>
      <c r="GN114" s="133">
        <v>-75144</v>
      </c>
      <c r="GO114" s="133">
        <v>-84960</v>
      </c>
      <c r="GP114" s="133">
        <v>-89280</v>
      </c>
      <c r="GQ114" s="133">
        <v>-87136</v>
      </c>
    </row>
    <row r="115" spans="1:199" s="132" customFormat="1" ht="14.4" thickBot="1" x14ac:dyDescent="0.35">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c r="GG115" s="119">
        <v>56264258.350000001</v>
      </c>
      <c r="GH115" s="119">
        <v>38317754.410000004</v>
      </c>
      <c r="GI115" s="119">
        <v>56527377.420000009</v>
      </c>
      <c r="GJ115" s="119">
        <v>60428787.460000001</v>
      </c>
      <c r="GK115" s="119">
        <v>51444193.209999993</v>
      </c>
      <c r="GL115" s="119">
        <v>55857657.859999992</v>
      </c>
      <c r="GM115" s="119">
        <v>51717895.57</v>
      </c>
      <c r="GN115" s="119">
        <v>57688684.75</v>
      </c>
      <c r="GO115" s="119">
        <v>63998737.600000001</v>
      </c>
      <c r="GP115" s="119">
        <v>57501667.119999997</v>
      </c>
      <c r="GQ115" s="119">
        <v>48594006.230000004</v>
      </c>
    </row>
    <row r="116" spans="1:199" s="132" customFormat="1" x14ac:dyDescent="0.3">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c r="GO116" s="150"/>
      <c r="GP116" s="150"/>
      <c r="GQ116" s="150"/>
    </row>
    <row r="117" spans="1:199" s="132" customFormat="1" x14ac:dyDescent="0.3">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c r="GO117" s="151"/>
      <c r="GP117" s="151"/>
      <c r="GQ117" s="151"/>
    </row>
    <row r="118" spans="1:199" s="132" customFormat="1" x14ac:dyDescent="0.3">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c r="GG118" s="133">
        <v>15265.73</v>
      </c>
      <c r="GH118" s="133">
        <v>14075.32</v>
      </c>
      <c r="GI118" s="133">
        <v>18624.330000000002</v>
      </c>
      <c r="GJ118" s="133">
        <v>15223.17</v>
      </c>
      <c r="GK118" s="133">
        <v>12006.96</v>
      </c>
      <c r="GL118" s="133">
        <v>15326.33</v>
      </c>
      <c r="GM118" s="133">
        <v>17089.84</v>
      </c>
      <c r="GN118" s="133">
        <v>10906.8</v>
      </c>
      <c r="GO118" s="133">
        <v>10008.969999999999</v>
      </c>
      <c r="GP118" s="133">
        <v>8894.65</v>
      </c>
      <c r="GQ118" s="133">
        <v>7554.57</v>
      </c>
    </row>
    <row r="119" spans="1:199" s="132" customFormat="1" x14ac:dyDescent="0.3">
      <c r="A119" s="134"/>
      <c r="B119" s="115" t="s">
        <v>1622</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c r="GG119" s="133">
        <v>7923210.8899999997</v>
      </c>
      <c r="GH119" s="133">
        <v>6879838.0599999996</v>
      </c>
      <c r="GI119" s="133">
        <v>7690258.71</v>
      </c>
      <c r="GJ119" s="133">
        <v>7829554.6399999997</v>
      </c>
      <c r="GK119" s="133">
        <v>7130415.7699999996</v>
      </c>
      <c r="GL119" s="133">
        <v>8333983.1200000001</v>
      </c>
      <c r="GM119" s="133">
        <v>7831066.4299999997</v>
      </c>
      <c r="GN119" s="133">
        <v>7211002.1399999997</v>
      </c>
      <c r="GO119" s="133">
        <v>7847085.9900000002</v>
      </c>
      <c r="GP119" s="133">
        <v>7631162.54</v>
      </c>
      <c r="GQ119" s="133">
        <v>7136351.8399999999</v>
      </c>
    </row>
    <row r="120" spans="1:199" s="137" customFormat="1" x14ac:dyDescent="0.3">
      <c r="A120" s="134"/>
      <c r="B120" s="135" t="s">
        <v>1870</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c r="GG120" s="136">
        <v>278.14999999999998</v>
      </c>
      <c r="GH120" s="136">
        <v>279.5</v>
      </c>
      <c r="GI120" s="136">
        <v>103.4</v>
      </c>
      <c r="GJ120" s="136">
        <v>276.05</v>
      </c>
      <c r="GK120" s="136">
        <v>230.6</v>
      </c>
      <c r="GL120" s="136">
        <v>162.15</v>
      </c>
      <c r="GM120" s="136">
        <v>138</v>
      </c>
      <c r="GN120" s="136">
        <v>50.25</v>
      </c>
      <c r="GO120" s="136">
        <v>75.099999999999994</v>
      </c>
      <c r="GP120" s="136">
        <v>15.6</v>
      </c>
      <c r="GQ120" s="136">
        <v>18.399999999999999</v>
      </c>
    </row>
    <row r="121" spans="1:199" s="132" customFormat="1" x14ac:dyDescent="0.3">
      <c r="A121" s="134"/>
      <c r="B121" s="115" t="s">
        <v>1623</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c r="GG121" s="133">
        <v>4779852.18</v>
      </c>
      <c r="GH121" s="133">
        <v>4273347.76</v>
      </c>
      <c r="GI121" s="133">
        <v>4734308.99</v>
      </c>
      <c r="GJ121" s="133">
        <v>4828224.37</v>
      </c>
      <c r="GK121" s="133">
        <v>4278779.46</v>
      </c>
      <c r="GL121" s="133">
        <v>5041251.71</v>
      </c>
      <c r="GM121" s="133">
        <v>4829894.66</v>
      </c>
      <c r="GN121" s="133">
        <v>4446566.5</v>
      </c>
      <c r="GO121" s="133">
        <v>4843480.49</v>
      </c>
      <c r="GP121" s="133">
        <v>4716464.3600000003</v>
      </c>
      <c r="GQ121" s="133">
        <v>4341784.28</v>
      </c>
    </row>
    <row r="122" spans="1:199" s="137" customFormat="1" collapsed="1" x14ac:dyDescent="0.3">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c r="GG122" s="136">
        <v>8723751.4900000002</v>
      </c>
      <c r="GH122" s="136">
        <v>8077713.7000000011</v>
      </c>
      <c r="GI122" s="136">
        <v>8884544.8399999999</v>
      </c>
      <c r="GJ122" s="136">
        <v>9160406.9199999999</v>
      </c>
      <c r="GK122" s="136">
        <v>7906801.5100000016</v>
      </c>
      <c r="GL122" s="136">
        <v>9480758.9199999999</v>
      </c>
      <c r="GM122" s="136">
        <v>9187064.410000002</v>
      </c>
      <c r="GN122" s="136">
        <v>8517582.4000000004</v>
      </c>
      <c r="GO122" s="136">
        <v>9320752.4600000009</v>
      </c>
      <c r="GP122" s="136">
        <v>9137945.1999999974</v>
      </c>
      <c r="GQ122" s="136">
        <v>8327884.0800000001</v>
      </c>
    </row>
    <row r="123" spans="1:199" s="132" customFormat="1" x14ac:dyDescent="0.3">
      <c r="A123" s="134"/>
      <c r="B123" s="115" t="s">
        <v>2137</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c r="GG123" s="133">
        <v>-133081.85</v>
      </c>
      <c r="GH123" s="133">
        <v>-140636.72</v>
      </c>
      <c r="GI123" s="133">
        <v>-112894.04</v>
      </c>
      <c r="GJ123" s="133">
        <v>-149456.74</v>
      </c>
      <c r="GK123" s="133">
        <v>-115498</v>
      </c>
      <c r="GL123" s="133">
        <v>-67418.820000000007</v>
      </c>
      <c r="GM123" s="133">
        <v>-985602.38</v>
      </c>
      <c r="GN123" s="133">
        <v>-458239.66</v>
      </c>
      <c r="GO123" s="133">
        <v>-276585.3</v>
      </c>
      <c r="GP123" s="133">
        <v>-255903.7</v>
      </c>
      <c r="GQ123" s="133">
        <v>-172451.76</v>
      </c>
    </row>
    <row r="124" spans="1:199" s="132" customFormat="1" x14ac:dyDescent="0.3">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c r="GG124" s="139">
        <v>21309276.59</v>
      </c>
      <c r="GH124" s="139">
        <v>19104617.620000001</v>
      </c>
      <c r="GI124" s="139">
        <v>21214946.23</v>
      </c>
      <c r="GJ124" s="139">
        <v>21684228.41</v>
      </c>
      <c r="GK124" s="139">
        <v>19212736.300000001</v>
      </c>
      <c r="GL124" s="139">
        <v>22804063.41</v>
      </c>
      <c r="GM124" s="139">
        <v>20879650.960000001</v>
      </c>
      <c r="GN124" s="139">
        <v>19727868.43</v>
      </c>
      <c r="GO124" s="139">
        <v>21744817.710000001</v>
      </c>
      <c r="GP124" s="139">
        <v>21238578.649999999</v>
      </c>
      <c r="GQ124" s="139">
        <v>19641141.41</v>
      </c>
    </row>
    <row r="125" spans="1:199" s="132" customFormat="1" x14ac:dyDescent="0.3">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c r="GP125" s="152"/>
      <c r="GQ125" s="152"/>
    </row>
    <row r="126" spans="1:199" s="132" customFormat="1" x14ac:dyDescent="0.3">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c r="GG126" s="133">
        <v>895.86</v>
      </c>
      <c r="GH126" s="133">
        <v>223.17</v>
      </c>
      <c r="GI126" s="133">
        <v>1224.9000000000001</v>
      </c>
      <c r="GJ126" s="133">
        <v>2268.9</v>
      </c>
      <c r="GK126" s="133">
        <v>1664.87</v>
      </c>
      <c r="GL126" s="133">
        <v>677.92</v>
      </c>
      <c r="GM126" s="133">
        <v>1147.3699999999999</v>
      </c>
      <c r="GN126" s="133">
        <v>146.19999999999999</v>
      </c>
      <c r="GO126" s="133">
        <v>283.05</v>
      </c>
      <c r="GP126" s="133">
        <v>671.34</v>
      </c>
      <c r="GQ126" s="133">
        <v>52.25</v>
      </c>
    </row>
    <row r="127" spans="1:199" s="132" customFormat="1" x14ac:dyDescent="0.3">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c r="GG127" s="133">
        <v>548986.87</v>
      </c>
      <c r="GH127" s="133">
        <v>405944.49</v>
      </c>
      <c r="GI127" s="133">
        <v>482096.37</v>
      </c>
      <c r="GJ127" s="133">
        <v>593887</v>
      </c>
      <c r="GK127" s="133">
        <v>502509.01</v>
      </c>
      <c r="GL127" s="133">
        <v>644402.30000000005</v>
      </c>
      <c r="GM127" s="133">
        <v>481935.27</v>
      </c>
      <c r="GN127" s="133">
        <v>552719.11</v>
      </c>
      <c r="GO127" s="133">
        <v>629912.64</v>
      </c>
      <c r="GP127" s="133">
        <v>598288.05000000005</v>
      </c>
      <c r="GQ127" s="133">
        <v>511062.08</v>
      </c>
    </row>
    <row r="128" spans="1:199" s="132" customFormat="1" x14ac:dyDescent="0.3">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c r="GG128" s="133">
        <v>20223.87</v>
      </c>
      <c r="GH128" s="133">
        <v>17451.52</v>
      </c>
      <c r="GI128" s="133">
        <v>13118.15</v>
      </c>
      <c r="GJ128" s="133">
        <v>14981.26</v>
      </c>
      <c r="GK128" s="133">
        <v>10603.83</v>
      </c>
      <c r="GL128" s="133">
        <v>9964.73</v>
      </c>
      <c r="GM128" s="133">
        <v>13232.54</v>
      </c>
      <c r="GN128" s="133">
        <v>9563.7999999999993</v>
      </c>
      <c r="GO128" s="133">
        <v>9672.0400000000009</v>
      </c>
      <c r="GP128" s="133">
        <v>2909.6</v>
      </c>
      <c r="GQ128" s="133">
        <v>1395.57</v>
      </c>
    </row>
    <row r="129" spans="1:199" s="137" customFormat="1" x14ac:dyDescent="0.3">
      <c r="A129" s="134"/>
      <c r="B129" s="135" t="s">
        <v>1624</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c r="GG129" s="136">
        <v>10063118.220000001</v>
      </c>
      <c r="GH129" s="136">
        <v>7617666.9199999999</v>
      </c>
      <c r="GI129" s="136">
        <v>8376289.9099999992</v>
      </c>
      <c r="GJ129" s="136">
        <v>10482746.449999999</v>
      </c>
      <c r="GK129" s="136">
        <v>8815022.120000001</v>
      </c>
      <c r="GL129" s="136">
        <v>11697001.08</v>
      </c>
      <c r="GM129" s="136">
        <v>8317235.4799999995</v>
      </c>
      <c r="GN129" s="136">
        <v>9240467.1699999999</v>
      </c>
      <c r="GO129" s="136">
        <v>10524843.789999999</v>
      </c>
      <c r="GP129" s="136">
        <v>10227606.130000001</v>
      </c>
      <c r="GQ129" s="136">
        <v>8573324.6400000006</v>
      </c>
    </row>
    <row r="130" spans="1:199" s="132" customFormat="1" x14ac:dyDescent="0.3">
      <c r="A130" s="134"/>
      <c r="B130" s="115" t="s">
        <v>1625</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c r="GG130" s="133">
        <v>-207544.98</v>
      </c>
      <c r="GH130" s="133">
        <v>-188089.73</v>
      </c>
      <c r="GI130" s="133">
        <v>-136824.71</v>
      </c>
      <c r="GJ130" s="133">
        <v>-186786.18</v>
      </c>
      <c r="GK130" s="133">
        <v>-139525.94</v>
      </c>
      <c r="GL130" s="133">
        <v>-97915.76</v>
      </c>
      <c r="GM130" s="133">
        <v>-495243.03</v>
      </c>
      <c r="GN130" s="133">
        <v>-486952.19</v>
      </c>
      <c r="GO130" s="133">
        <v>-423189.98</v>
      </c>
      <c r="GP130" s="133">
        <v>-418868.04</v>
      </c>
      <c r="GQ130" s="133">
        <v>-263460.98</v>
      </c>
    </row>
    <row r="131" spans="1:199" s="132" customFormat="1" x14ac:dyDescent="0.3">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c r="GG131" s="139">
        <v>10425679.84</v>
      </c>
      <c r="GH131" s="139">
        <v>7853196.3700000001</v>
      </c>
      <c r="GI131" s="139">
        <v>8735904.6199999992</v>
      </c>
      <c r="GJ131" s="139">
        <v>10907097.43</v>
      </c>
      <c r="GK131" s="139">
        <v>9190273.8900000006</v>
      </c>
      <c r="GL131" s="139">
        <v>12254130.27</v>
      </c>
      <c r="GM131" s="139">
        <v>8318307.6299999999</v>
      </c>
      <c r="GN131" s="139">
        <v>9315944.0899999999</v>
      </c>
      <c r="GO131" s="139">
        <v>10741521.539999999</v>
      </c>
      <c r="GP131" s="139">
        <v>10410607.08</v>
      </c>
      <c r="GQ131" s="139">
        <v>8822373.5600000005</v>
      </c>
    </row>
    <row r="132" spans="1:199" s="132" customFormat="1" x14ac:dyDescent="0.3">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c r="GN132" s="152"/>
      <c r="GO132" s="152"/>
      <c r="GP132" s="152"/>
      <c r="GQ132" s="152"/>
    </row>
    <row r="133" spans="1:199" s="132" customFormat="1" x14ac:dyDescent="0.3">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c r="GG133" s="133">
        <v>12.21</v>
      </c>
      <c r="GH133" s="133">
        <v>309.02999999999997</v>
      </c>
      <c r="GI133" s="133">
        <v>25.62</v>
      </c>
      <c r="GJ133" s="133">
        <v>20.18</v>
      </c>
      <c r="GK133" s="133">
        <v>20.28</v>
      </c>
      <c r="GL133" s="133">
        <v>962.95</v>
      </c>
      <c r="GM133" s="133">
        <v>25.51</v>
      </c>
      <c r="GN133" s="133">
        <v>17.010000000000002</v>
      </c>
      <c r="GO133" s="133">
        <v>20.48</v>
      </c>
      <c r="GP133" s="133">
        <v>17.22</v>
      </c>
      <c r="GQ133" s="133">
        <v>15.7</v>
      </c>
    </row>
    <row r="134" spans="1:199" s="132" customFormat="1" x14ac:dyDescent="0.3">
      <c r="A134" s="134"/>
      <c r="B134" s="115" t="s">
        <v>1624</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c r="GG134" s="133">
        <v>3797.11</v>
      </c>
      <c r="GH134" s="133">
        <v>2724.29</v>
      </c>
      <c r="GI134" s="133">
        <v>2796.94</v>
      </c>
      <c r="GJ134" s="133">
        <v>3768.2200000000003</v>
      </c>
      <c r="GK134" s="133">
        <v>2824.97</v>
      </c>
      <c r="GL134" s="133">
        <v>3422.92</v>
      </c>
      <c r="GM134" s="133">
        <v>2889.2</v>
      </c>
      <c r="GN134" s="133">
        <v>2491.9299999999998</v>
      </c>
      <c r="GO134" s="133">
        <v>2757.94</v>
      </c>
      <c r="GP134" s="133">
        <v>3182.9100000000003</v>
      </c>
      <c r="GQ134" s="133">
        <v>2463.13</v>
      </c>
    </row>
    <row r="135" spans="1:199" s="132" customFormat="1" x14ac:dyDescent="0.3">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c r="GG135" s="139">
        <v>3809.32</v>
      </c>
      <c r="GH135" s="139">
        <v>3033.32</v>
      </c>
      <c r="GI135" s="139">
        <v>2822.56</v>
      </c>
      <c r="GJ135" s="139">
        <v>3788.4</v>
      </c>
      <c r="GK135" s="139">
        <v>2845.25</v>
      </c>
      <c r="GL135" s="139">
        <v>4385.87</v>
      </c>
      <c r="GM135" s="139">
        <v>2914.71</v>
      </c>
      <c r="GN135" s="139">
        <v>2508.94</v>
      </c>
      <c r="GO135" s="139">
        <v>2778.42</v>
      </c>
      <c r="GP135" s="139">
        <v>3200.13</v>
      </c>
      <c r="GQ135" s="139">
        <v>2478.83</v>
      </c>
    </row>
    <row r="136" spans="1:199" s="132" customFormat="1" x14ac:dyDescent="0.3">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c r="GN136" s="152"/>
      <c r="GO136" s="152"/>
      <c r="GP136" s="152"/>
      <c r="GQ136" s="152"/>
    </row>
    <row r="137" spans="1:199" s="132" customFormat="1" x14ac:dyDescent="0.3">
      <c r="A137" s="134"/>
      <c r="B137" s="115" t="s">
        <v>2052</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c r="GG137" s="133">
        <v>1865406.5</v>
      </c>
      <c r="GH137" s="133">
        <v>698371.3</v>
      </c>
      <c r="GI137" s="133">
        <v>1430786.21</v>
      </c>
      <c r="GJ137" s="133">
        <v>1859028.77</v>
      </c>
      <c r="GK137" s="133">
        <v>1616896.51</v>
      </c>
      <c r="GL137" s="133">
        <v>1969729.44</v>
      </c>
      <c r="GM137" s="133">
        <v>1445060.63</v>
      </c>
      <c r="GN137" s="133">
        <v>1605932.82</v>
      </c>
      <c r="GO137" s="133">
        <v>1815323.95</v>
      </c>
      <c r="GP137" s="133">
        <v>1713857.45</v>
      </c>
      <c r="GQ137" s="133">
        <v>1543201.93</v>
      </c>
    </row>
    <row r="138" spans="1:199" s="132" customFormat="1" x14ac:dyDescent="0.3">
      <c r="A138" s="134"/>
      <c r="B138" s="115" t="s">
        <v>1624</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c r="GG138" s="133">
        <v>23356.390000000076</v>
      </c>
      <c r="GH138" s="133">
        <v>11084.229999999945</v>
      </c>
      <c r="GI138" s="133">
        <v>18411.060000000103</v>
      </c>
      <c r="GJ138" s="133">
        <v>22127.029999999962</v>
      </c>
      <c r="GK138" s="133">
        <v>18683.080000000009</v>
      </c>
      <c r="GL138" s="133">
        <v>24916.689999999991</v>
      </c>
      <c r="GM138" s="133">
        <v>16521.200000000204</v>
      </c>
      <c r="GN138" s="133">
        <v>19661.38999999989</v>
      </c>
      <c r="GO138" s="133">
        <v>21194.950000000008</v>
      </c>
      <c r="GP138" s="133">
        <v>18247.029999999981</v>
      </c>
      <c r="GQ138" s="133">
        <v>19592.170000000009</v>
      </c>
    </row>
    <row r="139" spans="1:199" s="132" customFormat="1" x14ac:dyDescent="0.3">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c r="GG139" s="133">
        <v>-2876.06</v>
      </c>
      <c r="GH139" s="133">
        <v>-2008.54</v>
      </c>
      <c r="GI139" s="133">
        <v>-1492.95</v>
      </c>
      <c r="GJ139" s="133">
        <v>-2394.5700000000002</v>
      </c>
      <c r="GK139" s="133">
        <v>-1530.07</v>
      </c>
      <c r="GL139" s="133">
        <v>-930.7</v>
      </c>
      <c r="GM139" s="133">
        <v>-11504.48</v>
      </c>
      <c r="GN139" s="133">
        <v>-12173.26</v>
      </c>
      <c r="GO139" s="133">
        <v>-7918.94</v>
      </c>
      <c r="GP139" s="133">
        <v>-8300.7999999999993</v>
      </c>
      <c r="GQ139" s="133">
        <v>-4633.66</v>
      </c>
    </row>
    <row r="140" spans="1:199" s="132" customFormat="1" x14ac:dyDescent="0.3">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c r="GG140" s="139">
        <v>1885886.83</v>
      </c>
      <c r="GH140" s="139">
        <v>707446.99</v>
      </c>
      <c r="GI140" s="139">
        <v>1447704.32</v>
      </c>
      <c r="GJ140" s="139">
        <v>1878761.23</v>
      </c>
      <c r="GK140" s="139">
        <v>1634049.52</v>
      </c>
      <c r="GL140" s="139">
        <v>1993715.43</v>
      </c>
      <c r="GM140" s="139">
        <v>1450077.35</v>
      </c>
      <c r="GN140" s="139">
        <v>1613420.95</v>
      </c>
      <c r="GO140" s="139">
        <v>1828599.96</v>
      </c>
      <c r="GP140" s="139">
        <v>1723803.68</v>
      </c>
      <c r="GQ140" s="139">
        <v>1558160.44</v>
      </c>
    </row>
    <row r="141" spans="1:199" s="132" customFormat="1" x14ac:dyDescent="0.3">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c r="GM141" s="152"/>
      <c r="GN141" s="152"/>
      <c r="GO141" s="152"/>
      <c r="GP141" s="152"/>
      <c r="GQ141" s="152"/>
    </row>
    <row r="142" spans="1:199" s="132" customFormat="1" x14ac:dyDescent="0.3">
      <c r="A142" s="134"/>
      <c r="B142" s="135" t="s">
        <v>1724</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c r="GG142" s="133">
        <v>487193</v>
      </c>
      <c r="GH142" s="133">
        <v>281195.87</v>
      </c>
      <c r="GI142" s="133">
        <v>506027.4</v>
      </c>
      <c r="GJ142" s="133">
        <v>550544.56999999995</v>
      </c>
      <c r="GK142" s="133">
        <v>483278.35</v>
      </c>
      <c r="GL142" s="133">
        <v>538561.84</v>
      </c>
      <c r="GM142" s="133">
        <v>468740.42</v>
      </c>
      <c r="GN142" s="133">
        <v>499936.12</v>
      </c>
      <c r="GO142" s="133">
        <v>577553.29</v>
      </c>
      <c r="GP142" s="133">
        <v>530156.36</v>
      </c>
      <c r="GQ142" s="133">
        <v>454234.31</v>
      </c>
    </row>
    <row r="143" spans="1:199" s="132" customFormat="1" collapsed="1" x14ac:dyDescent="0.3">
      <c r="A143" s="134"/>
      <c r="B143" s="115" t="s">
        <v>1624</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c r="GG143" s="133">
        <v>394.83999999999469</v>
      </c>
      <c r="GH143" s="133">
        <v>127.14000000000851</v>
      </c>
      <c r="GI143" s="133">
        <v>244.15999999999804</v>
      </c>
      <c r="GJ143" s="133">
        <v>164.96000000005552</v>
      </c>
      <c r="GK143" s="133">
        <v>621.72000000001572</v>
      </c>
      <c r="GL143" s="133">
        <v>640.36000000006516</v>
      </c>
      <c r="GM143" s="133">
        <v>258.32000000003973</v>
      </c>
      <c r="GN143" s="133">
        <v>215.67999999997846</v>
      </c>
      <c r="GO143" s="133">
        <v>98.00000000001819</v>
      </c>
      <c r="GP143" s="133">
        <v>252.7100000000064</v>
      </c>
      <c r="GQ143" s="133">
        <v>639.22000000001572</v>
      </c>
    </row>
    <row r="144" spans="1:199" s="132" customFormat="1" x14ac:dyDescent="0.3">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c r="GG144" s="133">
        <v>-11455.72</v>
      </c>
      <c r="GH144" s="133">
        <v>-8208.1299999999992</v>
      </c>
      <c r="GI144" s="133">
        <v>-11279.6</v>
      </c>
      <c r="GJ144" s="133">
        <v>-12637.9</v>
      </c>
      <c r="GK144" s="133">
        <v>-10078.39</v>
      </c>
      <c r="GL144" s="133">
        <v>-7512.79</v>
      </c>
      <c r="GM144" s="133">
        <v>-19382.59</v>
      </c>
      <c r="GN144" s="133">
        <v>-16907.89</v>
      </c>
      <c r="GO144" s="133">
        <v>-17903.48</v>
      </c>
      <c r="GP144" s="133">
        <v>-16672.830000000002</v>
      </c>
      <c r="GQ144" s="133">
        <v>-12882.14</v>
      </c>
    </row>
    <row r="145" spans="1:199" s="132" customFormat="1" x14ac:dyDescent="0.3">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c r="GG145" s="139">
        <v>476132.12</v>
      </c>
      <c r="GH145" s="139">
        <v>273114.88</v>
      </c>
      <c r="GI145" s="139">
        <v>494991.96</v>
      </c>
      <c r="GJ145" s="139">
        <v>538071.63</v>
      </c>
      <c r="GK145" s="139">
        <v>473821.68</v>
      </c>
      <c r="GL145" s="139">
        <v>531689.41</v>
      </c>
      <c r="GM145" s="139">
        <v>449616.15</v>
      </c>
      <c r="GN145" s="139">
        <v>483243.91</v>
      </c>
      <c r="GO145" s="139">
        <v>559747.81000000006</v>
      </c>
      <c r="GP145" s="139">
        <v>513736.24</v>
      </c>
      <c r="GQ145" s="139">
        <v>441991.39</v>
      </c>
    </row>
    <row r="146" spans="1:199" s="132" customFormat="1" x14ac:dyDescent="0.3">
      <c r="A146" s="134"/>
      <c r="B146" s="130" t="s">
        <v>2303</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c r="GM146" s="152"/>
      <c r="GN146" s="152"/>
      <c r="GO146" s="152"/>
      <c r="GP146" s="152"/>
      <c r="GQ146" s="152"/>
    </row>
    <row r="147" spans="1:199" s="132" customFormat="1" x14ac:dyDescent="0.3">
      <c r="A147" s="134"/>
      <c r="B147" s="135" t="s">
        <v>2168</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c r="GG147" s="133">
        <v>486427.76</v>
      </c>
      <c r="GH147" s="133">
        <v>323680.02</v>
      </c>
      <c r="GI147" s="133">
        <v>436502.03</v>
      </c>
      <c r="GJ147" s="133">
        <v>495461.64</v>
      </c>
      <c r="GK147" s="133">
        <v>413435.85</v>
      </c>
      <c r="GL147" s="133">
        <v>458767.44</v>
      </c>
      <c r="GM147" s="133">
        <v>512192.83</v>
      </c>
      <c r="GN147" s="133">
        <v>467865.52</v>
      </c>
      <c r="GO147" s="133">
        <v>550099.61</v>
      </c>
      <c r="GP147" s="133">
        <v>521383.94</v>
      </c>
      <c r="GQ147" s="133">
        <v>447841.34</v>
      </c>
    </row>
    <row r="148" spans="1:199" s="132" customFormat="1" x14ac:dyDescent="0.3">
      <c r="A148" s="134"/>
      <c r="B148" s="135" t="s">
        <v>2167</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c r="GG148" s="133">
        <v>5395.9499999999698</v>
      </c>
      <c r="GH148" s="133">
        <v>4249.2199999999975</v>
      </c>
      <c r="GI148" s="133">
        <v>5456.2899999999718</v>
      </c>
      <c r="GJ148" s="133">
        <v>5255.4599999999764</v>
      </c>
      <c r="GK148" s="133">
        <v>4521.5100000000275</v>
      </c>
      <c r="GL148" s="133">
        <v>4664.7399999999952</v>
      </c>
      <c r="GM148" s="133">
        <v>4994.4100000000044</v>
      </c>
      <c r="GN148" s="133">
        <v>4594.5499999999765</v>
      </c>
      <c r="GO148" s="133">
        <v>5433.7699999999813</v>
      </c>
      <c r="GP148" s="133">
        <v>4619.2999999999956</v>
      </c>
      <c r="GQ148" s="133">
        <v>4119.829999999989</v>
      </c>
    </row>
    <row r="149" spans="1:199" s="132" customFormat="1" x14ac:dyDescent="0.3">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c r="GG149" s="133">
        <v>-1728.42</v>
      </c>
      <c r="GH149" s="133">
        <v>-1394.66</v>
      </c>
      <c r="GI149" s="133">
        <v>-1415.32</v>
      </c>
      <c r="GJ149" s="133">
        <v>-1314.86</v>
      </c>
      <c r="GK149" s="133">
        <v>-827.73</v>
      </c>
      <c r="GL149" s="133">
        <v>-629.37</v>
      </c>
      <c r="GM149" s="133">
        <v>-5247.78</v>
      </c>
      <c r="GN149" s="133">
        <v>-4433.7</v>
      </c>
      <c r="GO149" s="133">
        <v>-4112.04</v>
      </c>
      <c r="GP149" s="133">
        <v>-3635.68</v>
      </c>
      <c r="GQ149" s="133">
        <v>-2404.2800000000002</v>
      </c>
    </row>
    <row r="150" spans="1:199" s="132" customFormat="1" ht="14.4" thickBot="1" x14ac:dyDescent="0.35">
      <c r="A150" s="134"/>
      <c r="B150" s="110" t="s">
        <v>2304</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c r="GG150" s="139">
        <v>490095.29</v>
      </c>
      <c r="GH150" s="139">
        <v>326534.58</v>
      </c>
      <c r="GI150" s="139">
        <v>440543</v>
      </c>
      <c r="GJ150" s="139">
        <v>499402.23999999999</v>
      </c>
      <c r="GK150" s="139">
        <v>417129.63</v>
      </c>
      <c r="GL150" s="139">
        <v>462802.81</v>
      </c>
      <c r="GM150" s="139">
        <v>511939.46</v>
      </c>
      <c r="GN150" s="139">
        <v>468026.37</v>
      </c>
      <c r="GO150" s="139">
        <v>551421.34</v>
      </c>
      <c r="GP150" s="139">
        <v>522367.56</v>
      </c>
      <c r="GQ150" s="139">
        <v>449556.89</v>
      </c>
    </row>
    <row r="151" spans="1:199" s="132" customFormat="1" ht="14.4" thickBot="1" x14ac:dyDescent="0.35">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c r="GG151" s="119">
        <v>34590879.989999995</v>
      </c>
      <c r="GH151" s="119">
        <v>28267943.759999998</v>
      </c>
      <c r="GI151" s="119">
        <v>32336912.690000001</v>
      </c>
      <c r="GJ151" s="119">
        <v>35511349.340000004</v>
      </c>
      <c r="GK151" s="119">
        <v>30930856.27</v>
      </c>
      <c r="GL151" s="119">
        <v>38050787.199999996</v>
      </c>
      <c r="GM151" s="119">
        <v>31612506.260000002</v>
      </c>
      <c r="GN151" s="119">
        <v>31611012.690000001</v>
      </c>
      <c r="GO151" s="119">
        <v>35428886.780000009</v>
      </c>
      <c r="GP151" s="119">
        <v>34412293.339999996</v>
      </c>
      <c r="GQ151" s="119">
        <v>30915702.52</v>
      </c>
    </row>
    <row r="152" spans="1:199" s="132" customFormat="1" x14ac:dyDescent="0.3">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c r="GM152" s="153"/>
      <c r="GN152" s="153"/>
      <c r="GO152" s="153"/>
      <c r="GP152" s="153"/>
      <c r="GQ152" s="153"/>
    </row>
    <row r="153" spans="1:199" s="132" customFormat="1" x14ac:dyDescent="0.3">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c r="GG153" s="133">
        <v>0</v>
      </c>
      <c r="GH153" s="133">
        <v>3.85</v>
      </c>
      <c r="GI153" s="133">
        <v>127.2</v>
      </c>
      <c r="GJ153" s="133">
        <v>63.6</v>
      </c>
      <c r="GK153" s="133">
        <v>0</v>
      </c>
      <c r="GL153" s="133">
        <v>88</v>
      </c>
      <c r="GM153" s="133">
        <v>7.95</v>
      </c>
      <c r="GN153" s="133">
        <v>168.6</v>
      </c>
      <c r="GO153" s="133">
        <v>79.52</v>
      </c>
      <c r="GP153" s="133">
        <v>-1.2</v>
      </c>
      <c r="GQ153" s="133">
        <v>188.01</v>
      </c>
    </row>
    <row r="154" spans="1:199" s="132" customFormat="1" x14ac:dyDescent="0.3">
      <c r="A154" s="134"/>
      <c r="B154" s="115" t="s">
        <v>1622</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c r="GG154" s="133">
        <v>132921.81</v>
      </c>
      <c r="GH154" s="133">
        <v>118685.28</v>
      </c>
      <c r="GI154" s="133">
        <v>132346.85</v>
      </c>
      <c r="GJ154" s="133">
        <v>129807.4</v>
      </c>
      <c r="GK154" s="133">
        <v>126416.6</v>
      </c>
      <c r="GL154" s="133">
        <v>155049.89000000001</v>
      </c>
      <c r="GM154" s="133">
        <v>132562.82</v>
      </c>
      <c r="GN154" s="133">
        <v>131689.32999999999</v>
      </c>
      <c r="GO154" s="133">
        <v>136087.96</v>
      </c>
      <c r="GP154" s="133">
        <v>132444.16</v>
      </c>
      <c r="GQ154" s="133">
        <v>125495.64</v>
      </c>
    </row>
    <row r="155" spans="1:199" s="132" customFormat="1" x14ac:dyDescent="0.3">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c r="GG155" s="133">
        <v>23.65</v>
      </c>
      <c r="GH155" s="133">
        <v>0</v>
      </c>
      <c r="GI155" s="133">
        <v>0</v>
      </c>
      <c r="GJ155" s="133">
        <v>0</v>
      </c>
      <c r="GK155" s="133">
        <v>0</v>
      </c>
      <c r="GL155" s="133">
        <v>0</v>
      </c>
      <c r="GM155" s="133">
        <v>23.87</v>
      </c>
      <c r="GN155" s="133">
        <v>0</v>
      </c>
      <c r="GO155" s="133">
        <v>32.26</v>
      </c>
      <c r="GP155" s="133">
        <v>0</v>
      </c>
      <c r="GQ155" s="133">
        <v>0</v>
      </c>
    </row>
    <row r="156" spans="1:199" s="132" customFormat="1" x14ac:dyDescent="0.3">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c r="GG156" s="133">
        <v>1153.6400000000001</v>
      </c>
      <c r="GH156" s="133">
        <v>773.35</v>
      </c>
      <c r="GI156" s="133">
        <v>1012.39</v>
      </c>
      <c r="GJ156" s="133">
        <v>938.09</v>
      </c>
      <c r="GK156" s="133">
        <v>1260.69</v>
      </c>
      <c r="GL156" s="133">
        <v>1317.46</v>
      </c>
      <c r="GM156" s="133">
        <v>689.81</v>
      </c>
      <c r="GN156" s="133">
        <v>953.39</v>
      </c>
      <c r="GO156" s="133">
        <v>880.98</v>
      </c>
      <c r="GP156" s="133">
        <v>883.09</v>
      </c>
      <c r="GQ156" s="133">
        <v>630.82000000000005</v>
      </c>
    </row>
    <row r="157" spans="1:199" s="132" customFormat="1" x14ac:dyDescent="0.3">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c r="GG157" s="133">
        <v>0</v>
      </c>
      <c r="GH157" s="133">
        <v>13.68</v>
      </c>
      <c r="GI157" s="133">
        <v>0</v>
      </c>
      <c r="GJ157" s="133">
        <v>0</v>
      </c>
      <c r="GK157" s="133">
        <v>0</v>
      </c>
      <c r="GL157" s="133">
        <v>0</v>
      </c>
      <c r="GM157" s="133">
        <v>0</v>
      </c>
      <c r="GN157" s="133">
        <v>0</v>
      </c>
      <c r="GO157" s="133">
        <v>0</v>
      </c>
      <c r="GP157" s="133">
        <v>0</v>
      </c>
      <c r="GQ157" s="133">
        <v>0</v>
      </c>
    </row>
    <row r="158" spans="1:199" s="132" customFormat="1" x14ac:dyDescent="0.3">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c r="GM158" s="133">
        <v>0</v>
      </c>
      <c r="GN158" s="133">
        <v>0</v>
      </c>
      <c r="GO158" s="133">
        <v>0</v>
      </c>
      <c r="GP158" s="133">
        <v>0</v>
      </c>
      <c r="GQ158" s="133">
        <v>0</v>
      </c>
    </row>
    <row r="159" spans="1:199" s="132" customFormat="1" x14ac:dyDescent="0.3">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c r="GG159" s="133">
        <v>1925.9</v>
      </c>
      <c r="GH159" s="133">
        <v>482.82</v>
      </c>
      <c r="GI159" s="133">
        <v>1468.69</v>
      </c>
      <c r="GJ159" s="133">
        <v>4486</v>
      </c>
      <c r="GK159" s="133">
        <v>2741.86</v>
      </c>
      <c r="GL159" s="133">
        <v>1867.68</v>
      </c>
      <c r="GM159" s="133">
        <v>2372.41</v>
      </c>
      <c r="GN159" s="133">
        <v>2685.02</v>
      </c>
      <c r="GO159" s="133">
        <v>1047.95</v>
      </c>
      <c r="GP159" s="133">
        <v>1198.02</v>
      </c>
      <c r="GQ159" s="133">
        <v>1910.91</v>
      </c>
    </row>
    <row r="160" spans="1:199" s="132" customFormat="1" x14ac:dyDescent="0.3">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c r="GG160" s="133">
        <v>50691.72</v>
      </c>
      <c r="GH160" s="133">
        <v>34917.879999999997</v>
      </c>
      <c r="GI160" s="133">
        <v>52231.95</v>
      </c>
      <c r="GJ160" s="133">
        <v>60043.61</v>
      </c>
      <c r="GK160" s="133">
        <v>50376.58</v>
      </c>
      <c r="GL160" s="133">
        <v>52214.31</v>
      </c>
      <c r="GM160" s="133">
        <v>55143.46</v>
      </c>
      <c r="GN160" s="133">
        <v>54306.67</v>
      </c>
      <c r="GO160" s="133">
        <v>60863.62</v>
      </c>
      <c r="GP160" s="133">
        <v>58613.08</v>
      </c>
      <c r="GQ160" s="133">
        <v>48814.34</v>
      </c>
    </row>
    <row r="161" spans="1:199" s="137" customFormat="1" x14ac:dyDescent="0.3">
      <c r="A161" s="134"/>
      <c r="B161" s="135" t="s">
        <v>1870</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c r="GG161" s="136">
        <v>0</v>
      </c>
      <c r="GH161" s="136">
        <v>0</v>
      </c>
      <c r="GI161" s="136">
        <v>23.4</v>
      </c>
      <c r="GJ161" s="136">
        <v>28.3</v>
      </c>
      <c r="GK161" s="136">
        <v>0</v>
      </c>
      <c r="GL161" s="136">
        <v>0</v>
      </c>
      <c r="GM161" s="136">
        <v>0</v>
      </c>
      <c r="GN161" s="136">
        <v>0</v>
      </c>
      <c r="GO161" s="136">
        <v>0</v>
      </c>
      <c r="GP161" s="136">
        <v>0</v>
      </c>
      <c r="GQ161" s="136">
        <v>0</v>
      </c>
    </row>
    <row r="162" spans="1:199" s="132" customFormat="1" collapsed="1" x14ac:dyDescent="0.3">
      <c r="A162" s="134"/>
      <c r="B162" s="115" t="s">
        <v>1624</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c r="GG162" s="133">
        <v>241635.80000000002</v>
      </c>
      <c r="GH162" s="133">
        <v>237139.65</v>
      </c>
      <c r="GI162" s="133">
        <v>269370.55</v>
      </c>
      <c r="GJ162" s="133">
        <v>280997.26</v>
      </c>
      <c r="GK162" s="133">
        <v>237799.09999999995</v>
      </c>
      <c r="GL162" s="133">
        <v>297612.98</v>
      </c>
      <c r="GM162" s="133">
        <v>239883.9</v>
      </c>
      <c r="GN162" s="133">
        <v>240677.38</v>
      </c>
      <c r="GO162" s="133">
        <v>278516.51</v>
      </c>
      <c r="GP162" s="133">
        <v>268959.86000000004</v>
      </c>
      <c r="GQ162" s="133">
        <v>251264.61</v>
      </c>
    </row>
    <row r="163" spans="1:199" s="132" customFormat="1" x14ac:dyDescent="0.3">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c r="GG163" s="133">
        <v>-4064.6800000000003</v>
      </c>
      <c r="GH163" s="133">
        <v>-4437.1900000000005</v>
      </c>
      <c r="GI163" s="133">
        <v>-4183.97</v>
      </c>
      <c r="GJ163" s="133">
        <v>-4860.3099999999995</v>
      </c>
      <c r="GK163" s="133">
        <v>-4208.6099999999997</v>
      </c>
      <c r="GL163" s="133">
        <v>-2427.56</v>
      </c>
      <c r="GM163" s="133">
        <v>-22252.280000000002</v>
      </c>
      <c r="GN163" s="133">
        <v>-12559.009999999998</v>
      </c>
      <c r="GO163" s="133">
        <v>-8867.4599999999991</v>
      </c>
      <c r="GP163" s="133">
        <v>-7834.12</v>
      </c>
      <c r="GQ163" s="133">
        <v>-5336.3600000000006</v>
      </c>
    </row>
    <row r="164" spans="1:199" s="154" customFormat="1" ht="14.4" thickBot="1" x14ac:dyDescent="0.35">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c r="GG164" s="139">
        <v>424287.84</v>
      </c>
      <c r="GH164" s="139">
        <v>387579.32</v>
      </c>
      <c r="GI164" s="139">
        <v>452397.06</v>
      </c>
      <c r="GJ164" s="139">
        <v>471503.95</v>
      </c>
      <c r="GK164" s="139">
        <v>414386.22</v>
      </c>
      <c r="GL164" s="139">
        <v>505722.76</v>
      </c>
      <c r="GM164" s="139">
        <v>408431.94</v>
      </c>
      <c r="GN164" s="139">
        <v>417921.38</v>
      </c>
      <c r="GO164" s="139">
        <v>468641.34</v>
      </c>
      <c r="GP164" s="139">
        <v>454262.89</v>
      </c>
      <c r="GQ164" s="139">
        <v>422967.97</v>
      </c>
    </row>
    <row r="165" spans="1:199" s="132" customFormat="1" ht="14.4" thickBot="1" x14ac:dyDescent="0.35">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c r="GG165" s="119">
        <v>35015167.829999998</v>
      </c>
      <c r="GH165" s="119">
        <v>28655523.079999998</v>
      </c>
      <c r="GI165" s="119">
        <v>32789309.75</v>
      </c>
      <c r="GJ165" s="119">
        <v>35982853.290000007</v>
      </c>
      <c r="GK165" s="119">
        <v>31345242.489999998</v>
      </c>
      <c r="GL165" s="119">
        <v>38556509.959999993</v>
      </c>
      <c r="GM165" s="119">
        <v>32020938.200000003</v>
      </c>
      <c r="GN165" s="119">
        <v>32028934.07</v>
      </c>
      <c r="GO165" s="119">
        <v>35897528.120000012</v>
      </c>
      <c r="GP165" s="119">
        <v>34866556.229999997</v>
      </c>
      <c r="GQ165" s="119">
        <v>31338670.489999998</v>
      </c>
    </row>
    <row r="166" spans="1:199" s="132" customFormat="1" x14ac:dyDescent="0.3">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c r="GM166" s="152"/>
      <c r="GN166" s="152"/>
      <c r="GO166" s="152"/>
      <c r="GP166" s="152"/>
      <c r="GQ166" s="152"/>
    </row>
    <row r="167" spans="1:199" s="132" customFormat="1" x14ac:dyDescent="0.3">
      <c r="A167" s="134"/>
      <c r="B167" s="135" t="s">
        <v>2138</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c r="GG167" s="133">
        <v>7015978.4000000004</v>
      </c>
      <c r="GH167" s="133">
        <v>5629228.7699999996</v>
      </c>
      <c r="GI167" s="133">
        <v>7580008.1699999999</v>
      </c>
      <c r="GJ167" s="133">
        <v>7843384.8499999996</v>
      </c>
      <c r="GK167" s="133">
        <v>6576668.0700000003</v>
      </c>
      <c r="GL167" s="133">
        <v>7577562.6900000004</v>
      </c>
      <c r="GM167" s="133">
        <v>6796083.1200000001</v>
      </c>
      <c r="GN167" s="133">
        <v>7052062.29</v>
      </c>
      <c r="GO167" s="133">
        <v>8002308.8700000001</v>
      </c>
      <c r="GP167" s="133">
        <v>7418474.04</v>
      </c>
      <c r="GQ167" s="133">
        <v>6263275.8700000001</v>
      </c>
    </row>
    <row r="168" spans="1:199" s="132" customFormat="1" x14ac:dyDescent="0.3">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c r="GG168" s="133">
        <v>145770.92000000001</v>
      </c>
      <c r="GH168" s="133">
        <v>117656.1</v>
      </c>
      <c r="GI168" s="133">
        <v>162802.07</v>
      </c>
      <c r="GJ168" s="133">
        <v>163734.99</v>
      </c>
      <c r="GK168" s="133">
        <v>136640.93</v>
      </c>
      <c r="GL168" s="133">
        <v>155115.13</v>
      </c>
      <c r="GM168" s="133">
        <v>139741.43</v>
      </c>
      <c r="GN168" s="133">
        <v>148823.6</v>
      </c>
      <c r="GO168" s="133">
        <v>160890.39000000001</v>
      </c>
      <c r="GP168" s="133">
        <v>154060.9</v>
      </c>
      <c r="GQ168" s="133">
        <v>126249.83</v>
      </c>
    </row>
    <row r="169" spans="1:199" s="132" customFormat="1" x14ac:dyDescent="0.3">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c r="GG169" s="133">
        <v>4460.3500000000004</v>
      </c>
      <c r="GH169" s="133">
        <v>3432.71</v>
      </c>
      <c r="GI169" s="133">
        <v>4503.78</v>
      </c>
      <c r="GJ169" s="133">
        <v>4633.68</v>
      </c>
      <c r="GK169" s="133">
        <v>4127.9399999999996</v>
      </c>
      <c r="GL169" s="133">
        <v>4047.53</v>
      </c>
      <c r="GM169" s="133">
        <v>3734.57</v>
      </c>
      <c r="GN169" s="133">
        <v>4314.1000000000004</v>
      </c>
      <c r="GO169" s="133">
        <v>4546.16</v>
      </c>
      <c r="GP169" s="133">
        <v>4000.39</v>
      </c>
      <c r="GQ169" s="133">
        <v>3769.36</v>
      </c>
    </row>
    <row r="170" spans="1:199" s="132" customFormat="1" x14ac:dyDescent="0.3">
      <c r="A170" s="134"/>
      <c r="B170" s="115" t="s">
        <v>1630</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c r="GG170" s="133">
        <v>1454.95</v>
      </c>
      <c r="GH170" s="133">
        <v>1078</v>
      </c>
      <c r="GI170" s="133">
        <v>1405.36</v>
      </c>
      <c r="GJ170" s="133">
        <v>1578.01</v>
      </c>
      <c r="GK170" s="133">
        <v>1281.02</v>
      </c>
      <c r="GL170" s="133">
        <v>1435.35</v>
      </c>
      <c r="GM170" s="133">
        <v>1243.76</v>
      </c>
      <c r="GN170" s="133">
        <v>1216.3900000000001</v>
      </c>
      <c r="GO170" s="133">
        <v>1422.68</v>
      </c>
      <c r="GP170" s="133">
        <v>1235.33</v>
      </c>
      <c r="GQ170" s="133">
        <v>991.51</v>
      </c>
    </row>
    <row r="171" spans="1:199" s="132" customFormat="1" x14ac:dyDescent="0.3">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c r="GG171" s="133">
        <v>49671.769999999553</v>
      </c>
      <c r="GH171" s="133">
        <v>37560.170000000857</v>
      </c>
      <c r="GI171" s="133">
        <v>41830.209999999031</v>
      </c>
      <c r="GJ171" s="133">
        <v>47441.220000000671</v>
      </c>
      <c r="GK171" s="133">
        <v>39150.129999999888</v>
      </c>
      <c r="GL171" s="133">
        <v>43221.629999999888</v>
      </c>
      <c r="GM171" s="133">
        <v>32969.160000000149</v>
      </c>
      <c r="GN171" s="133">
        <v>41541.920000000857</v>
      </c>
      <c r="GO171" s="133">
        <v>49876.419999999925</v>
      </c>
      <c r="GP171" s="133">
        <v>43374.200000000186</v>
      </c>
      <c r="GQ171" s="133">
        <v>32115.649999999441</v>
      </c>
    </row>
    <row r="172" spans="1:199" s="132" customFormat="1" x14ac:dyDescent="0.3">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c r="GG172" s="133">
        <v>-671200</v>
      </c>
      <c r="GH172" s="133">
        <v>-775628</v>
      </c>
      <c r="GI172" s="133">
        <v>-723546</v>
      </c>
      <c r="GJ172" s="133">
        <v>-861042</v>
      </c>
      <c r="GK172" s="133">
        <v>-628058</v>
      </c>
      <c r="GL172" s="133">
        <v>-349914</v>
      </c>
      <c r="GM172" s="133">
        <v>-1321986</v>
      </c>
      <c r="GN172" s="133">
        <v>-1047982</v>
      </c>
      <c r="GO172" s="133">
        <v>-1021930</v>
      </c>
      <c r="GP172" s="133">
        <v>-1098387</v>
      </c>
      <c r="GQ172" s="133">
        <v>-799597</v>
      </c>
    </row>
    <row r="173" spans="1:199" s="132" customFormat="1" x14ac:dyDescent="0.3">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c r="GG173" s="139">
        <v>6546136.3899999997</v>
      </c>
      <c r="GH173" s="139">
        <v>5013327.75</v>
      </c>
      <c r="GI173" s="139">
        <v>7067003.5899999999</v>
      </c>
      <c r="GJ173" s="139">
        <v>7199730.75</v>
      </c>
      <c r="GK173" s="139">
        <v>6129810.0899999999</v>
      </c>
      <c r="GL173" s="139">
        <v>7431468.3300000001</v>
      </c>
      <c r="GM173" s="139">
        <v>5651786.04</v>
      </c>
      <c r="GN173" s="139">
        <v>6199976.2999999998</v>
      </c>
      <c r="GO173" s="139">
        <v>7197114.5199999996</v>
      </c>
      <c r="GP173" s="139">
        <v>6522757.8600000003</v>
      </c>
      <c r="GQ173" s="139">
        <v>5626805.2199999997</v>
      </c>
    </row>
    <row r="174" spans="1:199" s="132" customFormat="1" x14ac:dyDescent="0.3">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c r="GM174" s="152"/>
      <c r="GN174" s="152"/>
      <c r="GO174" s="152"/>
      <c r="GP174" s="152"/>
      <c r="GQ174" s="152"/>
    </row>
    <row r="175" spans="1:199" s="132" customFormat="1" x14ac:dyDescent="0.3">
      <c r="A175" s="134"/>
      <c r="B175" s="135" t="s">
        <v>2138</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c r="GG175" s="133">
        <v>13772.6</v>
      </c>
      <c r="GH175" s="133">
        <v>13378.6</v>
      </c>
      <c r="GI175" s="133">
        <v>12899.1</v>
      </c>
      <c r="GJ175" s="133">
        <v>13181.89</v>
      </c>
      <c r="GK175" s="133">
        <v>15039.11</v>
      </c>
      <c r="GL175" s="133">
        <v>18612.36</v>
      </c>
      <c r="GM175" s="133">
        <v>8056.89</v>
      </c>
      <c r="GN175" s="133">
        <v>11265.72</v>
      </c>
      <c r="GO175" s="133">
        <v>17917.05</v>
      </c>
      <c r="GP175" s="133">
        <v>14564.95</v>
      </c>
      <c r="GQ175" s="133">
        <v>10337.94</v>
      </c>
    </row>
    <row r="176" spans="1:199" s="132" customFormat="1" x14ac:dyDescent="0.3">
      <c r="A176" s="134"/>
      <c r="B176" s="115" t="s">
        <v>1628</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c r="GG176" s="133">
        <v>57.49</v>
      </c>
      <c r="GH176" s="133">
        <v>51.55</v>
      </c>
      <c r="GI176" s="133">
        <v>28.36</v>
      </c>
      <c r="GJ176" s="133">
        <v>45.17</v>
      </c>
      <c r="GK176" s="133">
        <v>20.6</v>
      </c>
      <c r="GL176" s="133">
        <v>138.47</v>
      </c>
      <c r="GM176" s="133">
        <v>53.59</v>
      </c>
      <c r="GN176" s="133">
        <v>41.84</v>
      </c>
      <c r="GO176" s="133">
        <v>55.9</v>
      </c>
      <c r="GP176" s="133">
        <v>78.08</v>
      </c>
      <c r="GQ176" s="133">
        <v>30.16</v>
      </c>
    </row>
    <row r="177" spans="1:199" s="132" customFormat="1" x14ac:dyDescent="0.3">
      <c r="A177" s="134"/>
      <c r="B177" s="115" t="s">
        <v>1624</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c r="GG177" s="133">
        <v>11.360000000000582</v>
      </c>
      <c r="GH177" s="133">
        <v>38.610000000000582</v>
      </c>
      <c r="GI177" s="133">
        <v>17.979999999999563</v>
      </c>
      <c r="GJ177" s="133">
        <v>34.069999999999709</v>
      </c>
      <c r="GK177" s="133">
        <v>50.93999999999869</v>
      </c>
      <c r="GL177" s="133">
        <v>28.389999999999418</v>
      </c>
      <c r="GM177" s="133">
        <v>27.4399999999996</v>
      </c>
      <c r="GN177" s="133">
        <v>28.239999999999782</v>
      </c>
      <c r="GO177" s="133">
        <v>28.389999999999418</v>
      </c>
      <c r="GP177" s="133">
        <v>59.459999999999127</v>
      </c>
      <c r="GQ177" s="133">
        <v>17.829999999999927</v>
      </c>
    </row>
    <row r="178" spans="1:199" s="132" customFormat="1" x14ac:dyDescent="0.3">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c r="GG178" s="133">
        <v>-166</v>
      </c>
      <c r="GH178" s="133">
        <v>-154</v>
      </c>
      <c r="GI178" s="133">
        <v>-64</v>
      </c>
      <c r="GJ178" s="133">
        <v>-182</v>
      </c>
      <c r="GK178" s="133">
        <v>-180</v>
      </c>
      <c r="GL178" s="133">
        <v>-90</v>
      </c>
      <c r="GM178" s="133">
        <v>-214</v>
      </c>
      <c r="GN178" s="133">
        <v>-172</v>
      </c>
      <c r="GO178" s="133">
        <v>-210</v>
      </c>
      <c r="GP178" s="133">
        <v>-262</v>
      </c>
      <c r="GQ178" s="133">
        <v>-154</v>
      </c>
    </row>
    <row r="179" spans="1:199" s="132" customFormat="1" ht="14.4" thickBot="1" x14ac:dyDescent="0.35">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c r="GG179" s="139">
        <v>13675.45</v>
      </c>
      <c r="GH179" s="139">
        <v>13314.76</v>
      </c>
      <c r="GI179" s="139">
        <v>12881.44</v>
      </c>
      <c r="GJ179" s="139">
        <v>13079.13</v>
      </c>
      <c r="GK179" s="139">
        <v>14930.65</v>
      </c>
      <c r="GL179" s="139">
        <v>18689.22</v>
      </c>
      <c r="GM179" s="139">
        <v>7923.92</v>
      </c>
      <c r="GN179" s="139">
        <v>11163.8</v>
      </c>
      <c r="GO179" s="139">
        <v>17791.34</v>
      </c>
      <c r="GP179" s="139">
        <v>14440.49</v>
      </c>
      <c r="GQ179" s="139">
        <v>10231.93</v>
      </c>
    </row>
    <row r="180" spans="1:199" s="132" customFormat="1" ht="14.4" thickBot="1" x14ac:dyDescent="0.35">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c r="GG180" s="119">
        <v>6559811.8399999999</v>
      </c>
      <c r="GH180" s="119">
        <v>5026642.51</v>
      </c>
      <c r="GI180" s="119">
        <v>7079885.0300000003</v>
      </c>
      <c r="GJ180" s="119">
        <v>7212809.8799999999</v>
      </c>
      <c r="GK180" s="119">
        <v>6144740.7400000002</v>
      </c>
      <c r="GL180" s="119">
        <v>7450157.5499999998</v>
      </c>
      <c r="GM180" s="119">
        <v>5659709.96</v>
      </c>
      <c r="GN180" s="119">
        <v>6211140.0999999996</v>
      </c>
      <c r="GO180" s="119">
        <v>7214905.8599999994</v>
      </c>
      <c r="GP180" s="119">
        <v>6537198.3500000006</v>
      </c>
      <c r="GQ180" s="119">
        <v>5637037.1499999994</v>
      </c>
    </row>
    <row r="181" spans="1:199" s="132" customFormat="1" x14ac:dyDescent="0.3">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c r="GN181" s="152"/>
      <c r="GO181" s="152"/>
      <c r="GP181" s="152"/>
      <c r="GQ181" s="152"/>
    </row>
    <row r="182" spans="1:199" s="132" customFormat="1" x14ac:dyDescent="0.3">
      <c r="A182" s="134"/>
      <c r="B182" s="115" t="s">
        <v>1896</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c r="GG182" s="133">
        <v>3317133.7</v>
      </c>
      <c r="GH182" s="133">
        <v>2738874.78</v>
      </c>
      <c r="GI182" s="133">
        <v>3336309.91</v>
      </c>
      <c r="GJ182" s="133">
        <v>3559429.51</v>
      </c>
      <c r="GK182" s="133">
        <v>3056154.25</v>
      </c>
      <c r="GL182" s="133">
        <v>3447805.05</v>
      </c>
      <c r="GM182" s="133">
        <v>2484523.61</v>
      </c>
      <c r="GN182" s="133">
        <v>2940279.39</v>
      </c>
      <c r="GO182" s="133">
        <v>3568139.84</v>
      </c>
      <c r="GP182" s="133">
        <v>3276589.55</v>
      </c>
      <c r="GQ182" s="133">
        <v>2851865.88</v>
      </c>
    </row>
    <row r="183" spans="1:199" s="132" customFormat="1" x14ac:dyDescent="0.3">
      <c r="A183" s="134"/>
      <c r="B183" s="115" t="s">
        <v>1927</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c r="GG183" s="133">
        <v>704116.86</v>
      </c>
      <c r="GH183" s="133">
        <v>614140.82999999996</v>
      </c>
      <c r="GI183" s="133">
        <v>668003.9</v>
      </c>
      <c r="GJ183" s="133">
        <v>716652.67</v>
      </c>
      <c r="GK183" s="133">
        <v>593711.24</v>
      </c>
      <c r="GL183" s="133">
        <v>658334.16</v>
      </c>
      <c r="GM183" s="133">
        <v>716431.88</v>
      </c>
      <c r="GN183" s="133">
        <v>641131.43999999994</v>
      </c>
      <c r="GO183" s="133">
        <v>666892.76</v>
      </c>
      <c r="GP183" s="133">
        <v>655714.77</v>
      </c>
      <c r="GQ183" s="133">
        <v>580275.9</v>
      </c>
    </row>
    <row r="184" spans="1:199" x14ac:dyDescent="0.3">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c r="GG184" s="133">
        <v>2767284.89</v>
      </c>
      <c r="GH184" s="133">
        <v>2216786.16</v>
      </c>
      <c r="GI184" s="133">
        <v>2745311.14</v>
      </c>
      <c r="GJ184" s="133">
        <v>2948273.87</v>
      </c>
      <c r="GK184" s="133">
        <v>2485159.81</v>
      </c>
      <c r="GL184" s="133">
        <v>2850995.21</v>
      </c>
      <c r="GM184" s="133">
        <v>1689677.83</v>
      </c>
      <c r="GN184" s="133">
        <v>2205096.7400000002</v>
      </c>
      <c r="GO184" s="133">
        <v>2690109.3</v>
      </c>
      <c r="GP184" s="133">
        <v>2574838.94</v>
      </c>
      <c r="GQ184" s="133">
        <v>2230186.35</v>
      </c>
    </row>
    <row r="185" spans="1:199" s="132" customFormat="1" x14ac:dyDescent="0.3">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0</v>
      </c>
      <c r="GL185" s="133">
        <v>0</v>
      </c>
      <c r="GM185" s="133">
        <v>0</v>
      </c>
      <c r="GN185" s="133">
        <v>0</v>
      </c>
      <c r="GO185" s="133">
        <v>0</v>
      </c>
      <c r="GP185" s="133">
        <v>0</v>
      </c>
      <c r="GQ185" s="133">
        <v>0</v>
      </c>
    </row>
    <row r="186" spans="1:199" s="132" customFormat="1" x14ac:dyDescent="0.3">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c r="GG186" s="133">
        <v>7440691.7400000002</v>
      </c>
      <c r="GH186" s="133">
        <v>5796661.5700000003</v>
      </c>
      <c r="GI186" s="133">
        <v>7148472.9400000004</v>
      </c>
      <c r="GJ186" s="133">
        <v>7793138.2400000002</v>
      </c>
      <c r="GK186" s="133">
        <v>6366015.9900000002</v>
      </c>
      <c r="GL186" s="133">
        <v>7204976.54</v>
      </c>
      <c r="GM186" s="133">
        <v>6625534.1900000004</v>
      </c>
      <c r="GN186" s="133">
        <v>6562444.7800000003</v>
      </c>
      <c r="GO186" s="133">
        <v>7564561.7000000002</v>
      </c>
      <c r="GP186" s="133">
        <v>6955058.2800000003</v>
      </c>
      <c r="GQ186" s="133">
        <v>5901062.71</v>
      </c>
    </row>
    <row r="187" spans="1:199" s="132" customFormat="1" x14ac:dyDescent="0.3">
      <c r="A187" s="134"/>
      <c r="B187" s="115" t="s">
        <v>1632</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c r="GG187" s="133">
        <v>143063.99</v>
      </c>
      <c r="GH187" s="133">
        <v>103713.46</v>
      </c>
      <c r="GI187" s="133">
        <v>133873.65</v>
      </c>
      <c r="GJ187" s="133">
        <v>135379.65</v>
      </c>
      <c r="GK187" s="133">
        <v>123073.89</v>
      </c>
      <c r="GL187" s="133">
        <v>132626.74</v>
      </c>
      <c r="GM187" s="133">
        <v>162235.96</v>
      </c>
      <c r="GN187" s="133">
        <v>129812.66</v>
      </c>
      <c r="GO187" s="133">
        <v>136235.13</v>
      </c>
      <c r="GP187" s="133">
        <v>110217.35</v>
      </c>
      <c r="GQ187" s="133">
        <v>105195.63</v>
      </c>
    </row>
    <row r="188" spans="1:199" s="132" customFormat="1" x14ac:dyDescent="0.3">
      <c r="A188" s="134"/>
      <c r="B188" s="115" t="s">
        <v>1832</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c r="GG188" s="133">
        <v>176781.23999999836</v>
      </c>
      <c r="GH188" s="133">
        <v>144385.9299999997</v>
      </c>
      <c r="GI188" s="133">
        <v>164451.17999999784</v>
      </c>
      <c r="GJ188" s="133">
        <v>182787.58999999985</v>
      </c>
      <c r="GK188" s="133">
        <v>192993.52999999747</v>
      </c>
      <c r="GL188" s="133">
        <v>149750.91999999806</v>
      </c>
      <c r="GM188" s="133">
        <v>126842.52999999747</v>
      </c>
      <c r="GN188" s="133">
        <v>125318.98999999836</v>
      </c>
      <c r="GO188" s="133">
        <v>128760.6099999994</v>
      </c>
      <c r="GP188" s="133">
        <v>137916.39000000246</v>
      </c>
      <c r="GQ188" s="133">
        <v>151798.66999999806</v>
      </c>
    </row>
    <row r="189" spans="1:199" ht="14.4" thickBot="1" x14ac:dyDescent="0.35">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c r="GG189" s="133">
        <v>-42751.9</v>
      </c>
      <c r="GH189" s="133">
        <v>-36177.97</v>
      </c>
      <c r="GI189" s="133">
        <v>-30153.78</v>
      </c>
      <c r="GJ189" s="133">
        <v>-37151.78</v>
      </c>
      <c r="GK189" s="133">
        <v>-24862.01</v>
      </c>
      <c r="GL189" s="133">
        <v>-13211.77</v>
      </c>
      <c r="GM189" s="133">
        <v>-369514.4</v>
      </c>
      <c r="GN189" s="133">
        <v>-224302.35</v>
      </c>
      <c r="GO189" s="133">
        <v>-141588.57</v>
      </c>
      <c r="GP189" s="133">
        <v>-106296.46</v>
      </c>
      <c r="GQ189" s="133">
        <v>-58811.85</v>
      </c>
    </row>
    <row r="190" spans="1:199" ht="14.4" thickBot="1" x14ac:dyDescent="0.35">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c r="GG190" s="119">
        <v>14506320.52</v>
      </c>
      <c r="GH190" s="119">
        <v>11578384.76</v>
      </c>
      <c r="GI190" s="119">
        <v>14166268.939999999</v>
      </c>
      <c r="GJ190" s="119">
        <v>15299059.75</v>
      </c>
      <c r="GK190" s="119">
        <v>12792246.699999999</v>
      </c>
      <c r="GL190" s="119">
        <v>14431276.85</v>
      </c>
      <c r="GM190" s="119">
        <v>11435731.6</v>
      </c>
      <c r="GN190" s="119">
        <v>12379781.65</v>
      </c>
      <c r="GO190" s="119">
        <v>14613110.77</v>
      </c>
      <c r="GP190" s="119">
        <v>13604038.82</v>
      </c>
      <c r="GQ190" s="119">
        <v>11761573.289999999</v>
      </c>
    </row>
    <row r="191" spans="1:199" x14ac:dyDescent="0.3">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c r="GM191" s="152"/>
      <c r="GN191" s="152"/>
      <c r="GO191" s="152"/>
      <c r="GP191" s="152"/>
      <c r="GQ191" s="152"/>
    </row>
    <row r="192" spans="1:199" x14ac:dyDescent="0.3">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c r="GG192" s="133">
        <v>34505121.479999997</v>
      </c>
      <c r="GH192" s="133">
        <v>28629830.34</v>
      </c>
      <c r="GI192" s="133">
        <v>32081628.379999999</v>
      </c>
      <c r="GJ192" s="133">
        <v>33550249.18</v>
      </c>
      <c r="GK192" s="133">
        <v>28865503.870000001</v>
      </c>
      <c r="GL192" s="133">
        <v>34597686.259999998</v>
      </c>
      <c r="GM192" s="133">
        <v>31695635.16</v>
      </c>
      <c r="GN192" s="133">
        <v>30825800.170000002</v>
      </c>
      <c r="GO192" s="133">
        <v>35425853.039999999</v>
      </c>
      <c r="GP192" s="133">
        <v>33390898.649999999</v>
      </c>
      <c r="GQ192" s="133">
        <v>28924937.02</v>
      </c>
    </row>
    <row r="193" spans="1:199" ht="14.4" thickBot="1" x14ac:dyDescent="0.35">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c r="GG193" s="133">
        <v>18845485.75</v>
      </c>
      <c r="GH193" s="133">
        <v>16421357.24</v>
      </c>
      <c r="GI193" s="133">
        <v>19025539.18</v>
      </c>
      <c r="GJ193" s="133">
        <v>19960382.620000001</v>
      </c>
      <c r="GK193" s="133">
        <v>16818250.809999999</v>
      </c>
      <c r="GL193" s="133">
        <v>19799831.539999999</v>
      </c>
      <c r="GM193" s="133">
        <v>18385557.850000001</v>
      </c>
      <c r="GN193" s="133">
        <v>17927223.010000002</v>
      </c>
      <c r="GO193" s="133">
        <v>19860120.280000001</v>
      </c>
      <c r="GP193" s="133">
        <v>17303507.600000001</v>
      </c>
      <c r="GQ193" s="133">
        <v>15167629.779999999</v>
      </c>
    </row>
    <row r="194" spans="1:199" ht="14.4" thickBot="1" x14ac:dyDescent="0.35">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c r="GG194" s="119">
        <v>53350607.229999997</v>
      </c>
      <c r="GH194" s="119">
        <v>45051187.579999998</v>
      </c>
      <c r="GI194" s="119">
        <v>51107167.560000002</v>
      </c>
      <c r="GJ194" s="119">
        <v>53510631.799999997</v>
      </c>
      <c r="GK194" s="119">
        <v>45683754.68</v>
      </c>
      <c r="GL194" s="119">
        <v>54397517.799999997</v>
      </c>
      <c r="GM194" s="119">
        <v>50081193.009999998</v>
      </c>
      <c r="GN194" s="119">
        <v>48753023.18</v>
      </c>
      <c r="GO194" s="119">
        <v>55285973.32</v>
      </c>
      <c r="GP194" s="119">
        <v>50694406.25</v>
      </c>
      <c r="GQ194" s="119">
        <v>44092566.799999997</v>
      </c>
    </row>
    <row r="195" spans="1:199" x14ac:dyDescent="0.3">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c r="GM195" s="152"/>
      <c r="GN195" s="152"/>
      <c r="GO195" s="152"/>
      <c r="GP195" s="152"/>
      <c r="GQ195" s="152"/>
    </row>
    <row r="196" spans="1:199" x14ac:dyDescent="0.3">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c r="GG196" s="133">
        <v>338.05</v>
      </c>
      <c r="GH196" s="133">
        <v>50.05</v>
      </c>
      <c r="GI196" s="133">
        <v>244.8</v>
      </c>
      <c r="GJ196" s="133">
        <v>232.1</v>
      </c>
      <c r="GK196" s="133">
        <v>0</v>
      </c>
      <c r="GL196" s="133">
        <v>504.11</v>
      </c>
      <c r="GM196" s="133">
        <v>0</v>
      </c>
      <c r="GN196" s="133">
        <v>0</v>
      </c>
      <c r="GO196" s="133">
        <v>50.05</v>
      </c>
      <c r="GP196" s="133">
        <v>100.1</v>
      </c>
      <c r="GQ196" s="133">
        <v>0</v>
      </c>
    </row>
    <row r="197" spans="1:199" x14ac:dyDescent="0.3">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c r="GG197" s="133">
        <v>701395.37</v>
      </c>
      <c r="GH197" s="133">
        <v>455987.06</v>
      </c>
      <c r="GI197" s="133">
        <v>602454.59</v>
      </c>
      <c r="GJ197" s="133">
        <v>867671.84</v>
      </c>
      <c r="GK197" s="133">
        <v>835807.17</v>
      </c>
      <c r="GL197" s="133">
        <v>627999.67000000004</v>
      </c>
      <c r="GM197" s="133">
        <v>121884.83</v>
      </c>
      <c r="GN197" s="133">
        <v>25152.73</v>
      </c>
      <c r="GO197" s="133">
        <v>129091.96</v>
      </c>
      <c r="GP197" s="133">
        <v>325132.44</v>
      </c>
      <c r="GQ197" s="133">
        <v>400368.92</v>
      </c>
    </row>
    <row r="198" spans="1:199" ht="14.4" thickBot="1" x14ac:dyDescent="0.35">
      <c r="A198" s="134"/>
      <c r="B198" s="115" t="s">
        <v>1633</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c r="GG198" s="133">
        <v>31557.83</v>
      </c>
      <c r="GH198" s="133">
        <v>22701.23</v>
      </c>
      <c r="GI198" s="133">
        <v>36813.5</v>
      </c>
      <c r="GJ198" s="133">
        <v>39758.660000000003</v>
      </c>
      <c r="GK198" s="133">
        <v>33298.980000000003</v>
      </c>
      <c r="GL198" s="133">
        <v>29462.57</v>
      </c>
      <c r="GM198" s="133">
        <v>36107.74</v>
      </c>
      <c r="GN198" s="133">
        <v>31107.98</v>
      </c>
      <c r="GO198" s="133">
        <v>34758.269999999997</v>
      </c>
      <c r="GP198" s="133">
        <v>27726.79</v>
      </c>
      <c r="GQ198" s="133">
        <v>24543.94</v>
      </c>
    </row>
    <row r="199" spans="1:199" ht="14.4" thickBot="1" x14ac:dyDescent="0.35">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c r="GG199" s="119">
        <v>733291.25</v>
      </c>
      <c r="GH199" s="119">
        <v>478738.33999999997</v>
      </c>
      <c r="GI199" s="119">
        <v>639512.89</v>
      </c>
      <c r="GJ199" s="119">
        <v>907662.6</v>
      </c>
      <c r="GK199" s="119">
        <v>869106.15</v>
      </c>
      <c r="GL199" s="119">
        <v>657966.35</v>
      </c>
      <c r="GM199" s="119">
        <v>157992.57</v>
      </c>
      <c r="GN199" s="119">
        <v>56260.71</v>
      </c>
      <c r="GO199" s="119">
        <v>163900.28</v>
      </c>
      <c r="GP199" s="119">
        <v>352959.32999999996</v>
      </c>
      <c r="GQ199" s="119">
        <v>424912.86</v>
      </c>
    </row>
    <row r="200" spans="1:199" x14ac:dyDescent="0.3">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c r="GM200" s="152"/>
      <c r="GN200" s="152"/>
      <c r="GO200" s="152"/>
      <c r="GP200" s="152"/>
      <c r="GQ200" s="152"/>
    </row>
    <row r="201" spans="1:199" s="132" customFormat="1" ht="15" customHeight="1" x14ac:dyDescent="0.3">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c r="GG201" s="133">
        <v>145569.29999999999</v>
      </c>
      <c r="GH201" s="133">
        <v>112041.65</v>
      </c>
      <c r="GI201" s="133">
        <v>146637.57</v>
      </c>
      <c r="GJ201" s="133">
        <v>156522.65</v>
      </c>
      <c r="GK201" s="133">
        <v>135767.70000000001</v>
      </c>
      <c r="GL201" s="133">
        <v>171858.36</v>
      </c>
      <c r="GM201" s="133">
        <v>158178.20000000001</v>
      </c>
      <c r="GN201" s="133">
        <v>159343.85999999999</v>
      </c>
      <c r="GO201" s="133">
        <v>166560.37</v>
      </c>
      <c r="GP201" s="133">
        <v>155221.12</v>
      </c>
      <c r="GQ201" s="133">
        <v>135203.17000000001</v>
      </c>
    </row>
    <row r="202" spans="1:199" s="132" customFormat="1" x14ac:dyDescent="0.3">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c r="GG202" s="133">
        <v>1084063.1599999999</v>
      </c>
      <c r="GH202" s="133">
        <v>885180.19</v>
      </c>
      <c r="GI202" s="133">
        <v>1265896.57</v>
      </c>
      <c r="GJ202" s="133">
        <v>1348431.55</v>
      </c>
      <c r="GK202" s="133">
        <v>1082125.18</v>
      </c>
      <c r="GL202" s="133">
        <v>1264604.3899999999</v>
      </c>
      <c r="GM202" s="133">
        <v>1110071.93</v>
      </c>
      <c r="GN202" s="133">
        <v>1101949.06</v>
      </c>
      <c r="GO202" s="133">
        <v>1228554.5</v>
      </c>
      <c r="GP202" s="133">
        <v>1163164.71</v>
      </c>
      <c r="GQ202" s="133">
        <v>1022380.98</v>
      </c>
    </row>
    <row r="203" spans="1:199" s="132" customFormat="1" x14ac:dyDescent="0.3">
      <c r="A203" s="134"/>
      <c r="B203" s="115" t="s">
        <v>119</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c r="GG203" s="133">
        <v>12379795.65</v>
      </c>
      <c r="GH203" s="133">
        <v>10270429.470000001</v>
      </c>
      <c r="GI203" s="133">
        <v>13016532.51</v>
      </c>
      <c r="GJ203" s="133">
        <v>13553334.380000001</v>
      </c>
      <c r="GK203" s="133">
        <v>11810253.029999999</v>
      </c>
      <c r="GL203" s="133">
        <v>13832604.859999999</v>
      </c>
      <c r="GM203" s="133">
        <v>12241312.390000001</v>
      </c>
      <c r="GN203" s="133">
        <v>12312170.5</v>
      </c>
      <c r="GO203" s="133">
        <v>13321997.42</v>
      </c>
      <c r="GP203" s="133">
        <v>12560060.32</v>
      </c>
      <c r="GQ203" s="133">
        <v>11158202.77</v>
      </c>
    </row>
    <row r="204" spans="1:199" s="132" customFormat="1" x14ac:dyDescent="0.3">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c r="GG204" s="133">
        <v>266</v>
      </c>
      <c r="GH204" s="133">
        <v>324.82</v>
      </c>
      <c r="GI204" s="133">
        <v>244.4</v>
      </c>
      <c r="GJ204" s="133">
        <v>217.3</v>
      </c>
      <c r="GK204" s="133">
        <v>273.36</v>
      </c>
      <c r="GL204" s="133">
        <v>285.60000000000002</v>
      </c>
      <c r="GM204" s="133">
        <v>388.54</v>
      </c>
      <c r="GN204" s="133">
        <v>316.86</v>
      </c>
      <c r="GO204" s="133">
        <v>279.52999999999997</v>
      </c>
      <c r="GP204" s="133">
        <v>323.2</v>
      </c>
      <c r="GQ204" s="133">
        <v>447.76</v>
      </c>
    </row>
    <row r="205" spans="1:199" s="132" customFormat="1" x14ac:dyDescent="0.3">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c r="GG205" s="133">
        <v>1228.3499999999999</v>
      </c>
      <c r="GH205" s="133">
        <v>894.32</v>
      </c>
      <c r="GI205" s="133">
        <v>932.76</v>
      </c>
      <c r="GJ205" s="133">
        <v>4840.6099999999997</v>
      </c>
      <c r="GK205" s="133">
        <v>735.96</v>
      </c>
      <c r="GL205" s="133">
        <v>1507.43</v>
      </c>
      <c r="GM205" s="133">
        <v>2395.44</v>
      </c>
      <c r="GN205" s="133">
        <v>1633.02</v>
      </c>
      <c r="GO205" s="133">
        <v>1749.04</v>
      </c>
      <c r="GP205" s="133">
        <v>761.57</v>
      </c>
      <c r="GQ205" s="133">
        <v>1490.95</v>
      </c>
    </row>
    <row r="206" spans="1:199" s="132" customFormat="1" x14ac:dyDescent="0.3">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c r="GG206" s="133">
        <v>52374961</v>
      </c>
      <c r="GH206" s="133">
        <v>46048218.299999997</v>
      </c>
      <c r="GI206" s="133">
        <v>52186075.189999998</v>
      </c>
      <c r="GJ206" s="133">
        <v>53393732.07</v>
      </c>
      <c r="GK206" s="133">
        <v>47800082.380000003</v>
      </c>
      <c r="GL206" s="133">
        <v>55704889.189999998</v>
      </c>
      <c r="GM206" s="133">
        <v>49609746.090000004</v>
      </c>
      <c r="GN206" s="133">
        <v>49628153.100000001</v>
      </c>
      <c r="GO206" s="133">
        <v>53875057.780000001</v>
      </c>
      <c r="GP206" s="133">
        <v>52055622.990000002</v>
      </c>
      <c r="GQ206" s="133">
        <v>48059547.890000001</v>
      </c>
    </row>
    <row r="207" spans="1:199" s="132" customFormat="1" x14ac:dyDescent="0.3">
      <c r="A207" s="134"/>
      <c r="B207" s="135" t="s">
        <v>1894</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c r="GG207" s="133">
        <v>12899.63</v>
      </c>
      <c r="GH207" s="133">
        <v>9554.33</v>
      </c>
      <c r="GI207" s="133">
        <v>10900.57</v>
      </c>
      <c r="GJ207" s="133">
        <v>12529.29</v>
      </c>
      <c r="GK207" s="133">
        <v>10973.82</v>
      </c>
      <c r="GL207" s="133">
        <v>14893.45</v>
      </c>
      <c r="GM207" s="133">
        <v>15898.09</v>
      </c>
      <c r="GN207" s="133">
        <v>13327.97</v>
      </c>
      <c r="GO207" s="133">
        <v>13504.21</v>
      </c>
      <c r="GP207" s="133">
        <v>11610.3</v>
      </c>
      <c r="GQ207" s="133">
        <v>12599.29</v>
      </c>
    </row>
    <row r="208" spans="1:199" s="132" customFormat="1" x14ac:dyDescent="0.3">
      <c r="A208" s="134"/>
      <c r="B208" s="135" t="s">
        <v>2160</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c r="GG208" s="133">
        <v>125618.66</v>
      </c>
      <c r="GH208" s="133">
        <v>107857.63</v>
      </c>
      <c r="GI208" s="133">
        <v>148769.1</v>
      </c>
      <c r="GJ208" s="133">
        <v>554688.4</v>
      </c>
      <c r="GK208" s="133">
        <v>734937.01</v>
      </c>
      <c r="GL208" s="133">
        <v>439877.92</v>
      </c>
      <c r="GM208" s="133">
        <v>170995.52</v>
      </c>
      <c r="GN208" s="133">
        <v>152607.59</v>
      </c>
      <c r="GO208" s="133">
        <v>173134.49</v>
      </c>
      <c r="GP208" s="133">
        <v>158984.9</v>
      </c>
      <c r="GQ208" s="133">
        <v>131594.4</v>
      </c>
    </row>
    <row r="209" spans="1:199" x14ac:dyDescent="0.3">
      <c r="A209" s="134"/>
      <c r="B209" s="135" t="s">
        <v>2161</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c r="GG209" s="133">
        <v>18702.439999999999</v>
      </c>
      <c r="GH209" s="133">
        <v>15321.89</v>
      </c>
      <c r="GI209" s="133">
        <v>22096.06</v>
      </c>
      <c r="GJ209" s="133">
        <v>1117534.96</v>
      </c>
      <c r="GK209" s="133">
        <v>1308125.8500000001</v>
      </c>
      <c r="GL209" s="133">
        <v>517101.84</v>
      </c>
      <c r="GM209" s="133">
        <v>57088</v>
      </c>
      <c r="GN209" s="133">
        <v>23447.64</v>
      </c>
      <c r="GO209" s="133">
        <v>21691.58</v>
      </c>
      <c r="GP209" s="133">
        <v>17926.580000000002</v>
      </c>
      <c r="GQ209" s="133">
        <v>15960.32</v>
      </c>
    </row>
    <row r="210" spans="1:199" s="137" customFormat="1" x14ac:dyDescent="0.3">
      <c r="A210" s="134"/>
      <c r="B210" s="135" t="s">
        <v>1870</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c r="GG210" s="136">
        <v>3327.05</v>
      </c>
      <c r="GH210" s="136">
        <v>300.05</v>
      </c>
      <c r="GI210" s="136">
        <v>213.75</v>
      </c>
      <c r="GJ210" s="136">
        <v>146986.51999999999</v>
      </c>
      <c r="GK210" s="136">
        <v>195675.51</v>
      </c>
      <c r="GL210" s="136">
        <v>72470.87</v>
      </c>
      <c r="GM210" s="136">
        <v>7176.05</v>
      </c>
      <c r="GN210" s="136">
        <v>1925.78</v>
      </c>
      <c r="GO210" s="136">
        <v>546.9</v>
      </c>
      <c r="GP210" s="136">
        <v>1300.9100000000001</v>
      </c>
      <c r="GQ210" s="136">
        <v>6177.27</v>
      </c>
    </row>
    <row r="211" spans="1:199" s="132" customFormat="1" x14ac:dyDescent="0.3">
      <c r="A211" s="134"/>
      <c r="B211" s="115" t="s">
        <v>2133</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c r="GG211" s="133">
        <v>144030.84</v>
      </c>
      <c r="GH211" s="133">
        <v>116986.59</v>
      </c>
      <c r="GI211" s="133">
        <v>135715.42000000001</v>
      </c>
      <c r="GJ211" s="133">
        <v>146939.69</v>
      </c>
      <c r="GK211" s="133">
        <v>122983.67999999999</v>
      </c>
      <c r="GL211" s="133">
        <v>148696.5</v>
      </c>
      <c r="GM211" s="133">
        <v>132905.85999999999</v>
      </c>
      <c r="GN211" s="133">
        <v>131096.5</v>
      </c>
      <c r="GO211" s="133">
        <v>138882.13</v>
      </c>
      <c r="GP211" s="133">
        <v>138130.84</v>
      </c>
      <c r="GQ211" s="133">
        <v>114952.84</v>
      </c>
    </row>
    <row r="212" spans="1:199" s="132" customFormat="1" ht="14.4" thickBot="1" x14ac:dyDescent="0.35">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c r="GG212" s="133">
        <v>-1532218.44</v>
      </c>
      <c r="GH212" s="133">
        <v>-1556842.92</v>
      </c>
      <c r="GI212" s="133">
        <v>-1273560.3600000001</v>
      </c>
      <c r="GJ212" s="133">
        <v>-1549892.75</v>
      </c>
      <c r="GK212" s="133">
        <v>-1130353.1200000001</v>
      </c>
      <c r="GL212" s="133">
        <v>-601644.80000000005</v>
      </c>
      <c r="GM212" s="133">
        <v>-4193675.86</v>
      </c>
      <c r="GN212" s="133">
        <v>-3278524.5</v>
      </c>
      <c r="GO212" s="133">
        <v>-2894622.27</v>
      </c>
      <c r="GP212" s="133">
        <v>-2884721.93</v>
      </c>
      <c r="GQ212" s="133">
        <v>-2015092.78</v>
      </c>
    </row>
    <row r="213" spans="1:199" s="132" customFormat="1" ht="14.4" thickBot="1" x14ac:dyDescent="0.35">
      <c r="A213" s="134"/>
      <c r="B213" s="104" t="s">
        <v>2334</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c r="GG213" s="119">
        <v>64758243.640000001</v>
      </c>
      <c r="GH213" s="119">
        <v>56010266.32</v>
      </c>
      <c r="GI213" s="119">
        <v>65660453.540000007</v>
      </c>
      <c r="GJ213" s="119">
        <v>68885864.670000002</v>
      </c>
      <c r="GK213" s="119">
        <v>62071580.359999999</v>
      </c>
      <c r="GL213" s="119">
        <v>71567145.610000014</v>
      </c>
      <c r="GM213" s="119">
        <v>59312480.250000007</v>
      </c>
      <c r="GN213" s="119">
        <v>60247447.380000003</v>
      </c>
      <c r="GO213" s="119">
        <v>66047335.679999985</v>
      </c>
      <c r="GP213" s="119">
        <v>63378385.509999998</v>
      </c>
      <c r="GQ213" s="119">
        <v>58643464.859999999</v>
      </c>
    </row>
    <row r="214" spans="1:199" s="132" customFormat="1" ht="14.4" thickBot="1" x14ac:dyDescent="0.35">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c r="GG214" s="133">
        <v>4686225.72</v>
      </c>
      <c r="GH214" s="133">
        <v>4658815.9800000004</v>
      </c>
      <c r="GI214" s="133">
        <v>5051060.62</v>
      </c>
      <c r="GJ214" s="133">
        <v>4902693.08</v>
      </c>
      <c r="GK214" s="133">
        <v>4282848.09</v>
      </c>
      <c r="GL214" s="133">
        <v>5324758.9800000004</v>
      </c>
      <c r="GM214" s="133">
        <v>4791945.75</v>
      </c>
      <c r="GN214" s="133">
        <v>3863306.36</v>
      </c>
      <c r="GO214" s="133">
        <v>5074361.01</v>
      </c>
      <c r="GP214" s="133">
        <v>5380358.1500000004</v>
      </c>
      <c r="GQ214" s="133">
        <v>4074271.16</v>
      </c>
    </row>
    <row r="215" spans="1:199" s="132" customFormat="1" ht="14.4" thickBot="1" x14ac:dyDescent="0.35">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c r="GG215" s="119">
        <v>69444469.359999999</v>
      </c>
      <c r="GH215" s="119">
        <v>60669082.299999997</v>
      </c>
      <c r="GI215" s="119">
        <v>70711514.159999996</v>
      </c>
      <c r="GJ215" s="119">
        <v>73788557.75</v>
      </c>
      <c r="GK215" s="119">
        <v>66354428.450000003</v>
      </c>
      <c r="GL215" s="119">
        <v>76891904.590000004</v>
      </c>
      <c r="GM215" s="119">
        <v>64104426</v>
      </c>
      <c r="GN215" s="119">
        <v>64110753.740000002</v>
      </c>
      <c r="GO215" s="119">
        <v>71121696.689999998</v>
      </c>
      <c r="GP215" s="119">
        <v>68758743.659999996</v>
      </c>
      <c r="GQ215" s="119">
        <v>62717736.020000003</v>
      </c>
    </row>
    <row r="216" spans="1:199" s="132" customFormat="1" x14ac:dyDescent="0.3">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c r="GN216" s="152"/>
      <c r="GO216" s="152"/>
      <c r="GP216" s="152"/>
      <c r="GQ216" s="152"/>
    </row>
    <row r="217" spans="1:199" s="132" customFormat="1" x14ac:dyDescent="0.3">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c r="GG217" s="133">
        <v>15827021.789999999</v>
      </c>
      <c r="GH217" s="133">
        <v>14335053.550000001</v>
      </c>
      <c r="GI217" s="133">
        <v>15984841.109999999</v>
      </c>
      <c r="GJ217" s="133">
        <v>16448002.84</v>
      </c>
      <c r="GK217" s="133">
        <v>14813123.449999999</v>
      </c>
      <c r="GL217" s="133">
        <v>16373258.42</v>
      </c>
      <c r="GM217" s="133">
        <v>14893355.65</v>
      </c>
      <c r="GN217" s="133">
        <v>15101261.17</v>
      </c>
      <c r="GO217" s="133">
        <v>16109698.4</v>
      </c>
      <c r="GP217" s="133">
        <v>15756161.810000001</v>
      </c>
      <c r="GQ217" s="133">
        <v>14294322.779999999</v>
      </c>
    </row>
    <row r="218" spans="1:199" s="132" customFormat="1" x14ac:dyDescent="0.3">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c r="GG218" s="133">
        <v>184783.56</v>
      </c>
      <c r="GH218" s="133">
        <v>148686.01999999999</v>
      </c>
      <c r="GI218" s="133">
        <v>188874.22</v>
      </c>
      <c r="GJ218" s="133">
        <v>213988.23</v>
      </c>
      <c r="GK218" s="133">
        <v>179792.99</v>
      </c>
      <c r="GL218" s="133">
        <v>215247.9</v>
      </c>
      <c r="GM218" s="133">
        <v>169925.98</v>
      </c>
      <c r="GN218" s="133">
        <v>198766.86</v>
      </c>
      <c r="GO218" s="133">
        <v>225355.19</v>
      </c>
      <c r="GP218" s="133">
        <v>208650.42</v>
      </c>
      <c r="GQ218" s="133">
        <v>170211.07</v>
      </c>
    </row>
    <row r="219" spans="1:199" s="132" customFormat="1" x14ac:dyDescent="0.3">
      <c r="A219" s="134"/>
      <c r="B219" s="115" t="s">
        <v>1634</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c r="GG219" s="133">
        <v>3971500.14</v>
      </c>
      <c r="GH219" s="133">
        <v>2816710.65</v>
      </c>
      <c r="GI219" s="133">
        <v>3473141.38</v>
      </c>
      <c r="GJ219" s="133">
        <v>4399667.1399999997</v>
      </c>
      <c r="GK219" s="133">
        <v>4193772.1</v>
      </c>
      <c r="GL219" s="133">
        <v>4720337.22</v>
      </c>
      <c r="GM219" s="133">
        <v>3646314.92</v>
      </c>
      <c r="GN219" s="133">
        <v>3736694.63</v>
      </c>
      <c r="GO219" s="133">
        <v>4596969.92</v>
      </c>
      <c r="GP219" s="133">
        <v>4676186.4000000004</v>
      </c>
      <c r="GQ219" s="133">
        <v>3745537.01</v>
      </c>
    </row>
    <row r="220" spans="1:199" s="132" customFormat="1" x14ac:dyDescent="0.3">
      <c r="A220" s="134"/>
      <c r="B220" s="115" t="s">
        <v>1635</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c r="GG220" s="133">
        <v>13539.25</v>
      </c>
      <c r="GH220" s="133">
        <v>7101.71</v>
      </c>
      <c r="GI220" s="133">
        <v>4664.82</v>
      </c>
      <c r="GJ220" s="133">
        <v>7155.45</v>
      </c>
      <c r="GK220" s="133">
        <v>8021.96</v>
      </c>
      <c r="GL220" s="133">
        <v>-97.94</v>
      </c>
      <c r="GM220" s="133">
        <v>9657.31</v>
      </c>
      <c r="GN220" s="133">
        <v>10097.73</v>
      </c>
      <c r="GO220" s="133">
        <v>13211.93</v>
      </c>
      <c r="GP220" s="133">
        <v>8330.15</v>
      </c>
      <c r="GQ220" s="133">
        <v>7716.5</v>
      </c>
    </row>
    <row r="221" spans="1:199" s="132" customFormat="1" ht="14.4" collapsed="1" thickBot="1" x14ac:dyDescent="0.35">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c r="GG221" s="133">
        <v>178394.6400000006</v>
      </c>
      <c r="GH221" s="133">
        <v>168069.28000000119</v>
      </c>
      <c r="GI221" s="133">
        <v>214079.66000000015</v>
      </c>
      <c r="GJ221" s="133">
        <v>206358.14999999851</v>
      </c>
      <c r="GK221" s="133">
        <v>207930.98000000045</v>
      </c>
      <c r="GL221" s="133">
        <v>238382.65000000224</v>
      </c>
      <c r="GM221" s="133">
        <v>309447.53999999911</v>
      </c>
      <c r="GN221" s="133">
        <v>313279.26999999955</v>
      </c>
      <c r="GO221" s="133">
        <v>342528.31000000238</v>
      </c>
      <c r="GP221" s="133">
        <v>328183.95999999717</v>
      </c>
      <c r="GQ221" s="133">
        <v>323774.1400000006</v>
      </c>
    </row>
    <row r="222" spans="1:199" s="132" customFormat="1" ht="14.4" thickBot="1" x14ac:dyDescent="0.35">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c r="GG222" s="119">
        <v>20175239.379999999</v>
      </c>
      <c r="GH222" s="119">
        <v>17475621.210000001</v>
      </c>
      <c r="GI222" s="119">
        <v>19865601.190000001</v>
      </c>
      <c r="GJ222" s="119">
        <v>21275171.809999999</v>
      </c>
      <c r="GK222" s="119">
        <v>19402641.48</v>
      </c>
      <c r="GL222" s="119">
        <v>21547128.25</v>
      </c>
      <c r="GM222" s="119">
        <v>19028701.399999999</v>
      </c>
      <c r="GN222" s="119">
        <v>19360099.66</v>
      </c>
      <c r="GO222" s="119">
        <v>21287763.75</v>
      </c>
      <c r="GP222" s="119">
        <v>20977512.739999998</v>
      </c>
      <c r="GQ222" s="119">
        <v>18541561.5</v>
      </c>
    </row>
    <row r="223" spans="1:199" ht="14.4" thickBot="1" x14ac:dyDescent="0.35">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c r="GG223" s="119">
        <v>256049165.75999999</v>
      </c>
      <c r="GH223" s="119">
        <v>207252934.19</v>
      </c>
      <c r="GI223" s="119">
        <v>252886636.94</v>
      </c>
      <c r="GJ223" s="119">
        <v>268405534.33999997</v>
      </c>
      <c r="GK223" s="119">
        <v>234036353.89999998</v>
      </c>
      <c r="GL223" s="119">
        <v>269790119.20999998</v>
      </c>
      <c r="GM223" s="119">
        <v>234206588.31</v>
      </c>
      <c r="GN223" s="119">
        <v>240588677.86000001</v>
      </c>
      <c r="GO223" s="119">
        <v>269583616.39000005</v>
      </c>
      <c r="GP223" s="119">
        <v>253293082.5</v>
      </c>
      <c r="GQ223" s="119">
        <v>223108064.34000003</v>
      </c>
    </row>
    <row r="224" spans="1:199" ht="14.4" x14ac:dyDescent="0.3">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c r="GN224" s="162"/>
      <c r="GO224" s="162"/>
      <c r="GP224" s="162"/>
      <c r="GQ224" s="162"/>
    </row>
    <row r="225" spans="3:199"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c r="GN225" s="162"/>
      <c r="GO225" s="162"/>
      <c r="GP225" s="162"/>
      <c r="GQ225" s="162"/>
    </row>
    <row r="226" spans="3:199"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c r="GN226" s="162"/>
      <c r="GO226" s="162"/>
      <c r="GP226" s="162"/>
      <c r="GQ226" s="162"/>
    </row>
    <row r="227" spans="3:199"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c r="GN227" s="162"/>
      <c r="GO227" s="162"/>
      <c r="GP227" s="162"/>
      <c r="GQ227" s="162"/>
    </row>
    <row r="228" spans="3:199"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c r="GN228" s="162"/>
      <c r="GO228" s="162"/>
      <c r="GP228" s="162"/>
      <c r="GQ228" s="162"/>
    </row>
    <row r="229" spans="3:199"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c r="GN229" s="162"/>
      <c r="GO229" s="162"/>
      <c r="GP229" s="162"/>
      <c r="GQ229" s="162"/>
    </row>
    <row r="230" spans="3:199"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c r="GN230" s="162"/>
      <c r="GO230" s="162"/>
      <c r="GP230" s="162"/>
      <c r="GQ230" s="162"/>
    </row>
    <row r="231" spans="3:199"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c r="GN231" s="162"/>
      <c r="GO231" s="162"/>
      <c r="GP231" s="162"/>
      <c r="GQ231" s="162"/>
    </row>
    <row r="232" spans="3:199"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c r="GN232" s="162"/>
      <c r="GO232" s="162"/>
      <c r="GP232" s="162"/>
      <c r="GQ232" s="162"/>
    </row>
    <row r="233" spans="3:199"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c r="GN233" s="162"/>
      <c r="GO233" s="162"/>
      <c r="GP233" s="162"/>
      <c r="GQ233" s="162"/>
    </row>
    <row r="234" spans="3:199"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c r="GN234" s="162"/>
      <c r="GO234" s="162"/>
      <c r="GP234" s="162"/>
      <c r="GQ234" s="162"/>
    </row>
    <row r="235" spans="3:199"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c r="GN235" s="162"/>
      <c r="GO235" s="162"/>
      <c r="GP235" s="162"/>
      <c r="GQ235" s="162"/>
    </row>
    <row r="236" spans="3:199"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c r="GN236" s="162"/>
      <c r="GO236" s="162"/>
      <c r="GP236" s="162"/>
      <c r="GQ236" s="162"/>
    </row>
    <row r="237" spans="3:199"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c r="GN237" s="162"/>
      <c r="GO237" s="162"/>
      <c r="GP237" s="162"/>
      <c r="GQ237" s="162"/>
    </row>
    <row r="238" spans="3:199"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c r="GN238" s="162"/>
      <c r="GO238" s="162"/>
      <c r="GP238" s="162"/>
      <c r="GQ238" s="162"/>
    </row>
    <row r="239" spans="3:199"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c r="GN239" s="162"/>
      <c r="GO239" s="162"/>
      <c r="GP239" s="162"/>
      <c r="GQ239" s="162"/>
    </row>
    <row r="240" spans="3:199"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c r="GN240" s="162"/>
      <c r="GO240" s="162"/>
      <c r="GP240" s="162"/>
      <c r="GQ240" s="162"/>
    </row>
    <row r="241" spans="3:199"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c r="GN241" s="162"/>
      <c r="GO241" s="162"/>
      <c r="GP241" s="162"/>
      <c r="GQ241" s="162"/>
    </row>
    <row r="242" spans="3:199"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c r="GN242" s="162"/>
      <c r="GO242" s="162"/>
      <c r="GP242" s="162"/>
      <c r="GQ242" s="162"/>
    </row>
    <row r="243" spans="3:199"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c r="GN243" s="162"/>
      <c r="GO243" s="162"/>
      <c r="GP243" s="162"/>
      <c r="GQ243" s="162"/>
    </row>
    <row r="244" spans="3:199"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c r="GN244" s="162"/>
      <c r="GO244" s="162"/>
      <c r="GP244" s="162"/>
      <c r="GQ244" s="162"/>
    </row>
    <row r="245" spans="3:199"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c r="GN245" s="162"/>
      <c r="GO245" s="162"/>
      <c r="GP245" s="162"/>
      <c r="GQ245" s="162"/>
    </row>
    <row r="246" spans="3:199"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c r="GN246" s="162"/>
      <c r="GO246" s="162"/>
      <c r="GP246" s="162"/>
      <c r="GQ246" s="162"/>
    </row>
    <row r="247" spans="3:199"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c r="GN247" s="162"/>
      <c r="GO247" s="162"/>
      <c r="GP247" s="162"/>
      <c r="GQ247" s="162"/>
    </row>
    <row r="248" spans="3:199"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c r="GN248" s="162"/>
      <c r="GO248" s="162"/>
      <c r="GP248" s="162"/>
      <c r="GQ248" s="162"/>
    </row>
    <row r="249" spans="3:199"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c r="GN249" s="162"/>
      <c r="GO249" s="162"/>
      <c r="GP249" s="162"/>
      <c r="GQ249" s="162"/>
    </row>
    <row r="250" spans="3:199"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c r="GN250" s="162"/>
      <c r="GO250" s="162"/>
      <c r="GP250" s="162"/>
      <c r="GQ250" s="162"/>
    </row>
    <row r="251" spans="3:199"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c r="GN251" s="162"/>
      <c r="GO251" s="162"/>
      <c r="GP251" s="162"/>
      <c r="GQ251" s="162"/>
    </row>
    <row r="252" spans="3:199"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c r="GN252" s="162"/>
      <c r="GO252" s="162"/>
      <c r="GP252" s="162"/>
      <c r="GQ252" s="162"/>
    </row>
    <row r="253" spans="3:199"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c r="GN253" s="162"/>
      <c r="GO253" s="162"/>
      <c r="GP253" s="162"/>
      <c r="GQ253" s="162"/>
    </row>
    <row r="254" spans="3:199"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c r="GN254" s="162"/>
      <c r="GO254" s="162"/>
      <c r="GP254" s="162"/>
      <c r="GQ254" s="162"/>
    </row>
    <row r="255" spans="3:199"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c r="GN255" s="162"/>
      <c r="GO255" s="162"/>
      <c r="GP255" s="162"/>
      <c r="GQ255" s="162"/>
    </row>
    <row r="256" spans="3:199"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c r="GN256" s="162"/>
      <c r="GO256" s="162"/>
      <c r="GP256" s="162"/>
      <c r="GQ256" s="162"/>
    </row>
    <row r="257" spans="3:199"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c r="GN257" s="162"/>
      <c r="GO257" s="162"/>
      <c r="GP257" s="162"/>
      <c r="GQ257" s="162"/>
    </row>
    <row r="258" spans="3:199"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c r="GP258" s="162"/>
      <c r="GQ258" s="162"/>
    </row>
    <row r="259" spans="3:199"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c r="GN259" s="162"/>
      <c r="GO259" s="162"/>
      <c r="GP259" s="162"/>
      <c r="GQ259" s="162"/>
    </row>
    <row r="260" spans="3:199"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c r="GN260" s="162"/>
      <c r="GO260" s="162"/>
      <c r="GP260" s="162"/>
      <c r="GQ260" s="162"/>
    </row>
    <row r="261" spans="3:199"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c r="GN261" s="162"/>
      <c r="GO261" s="162"/>
      <c r="GP261" s="162"/>
      <c r="GQ261" s="162"/>
    </row>
    <row r="262" spans="3:199"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c r="GN262" s="162"/>
      <c r="GO262" s="162"/>
      <c r="GP262" s="162"/>
      <c r="GQ262" s="162"/>
    </row>
    <row r="263" spans="3:199"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c r="GN263" s="162"/>
      <c r="GO263" s="162"/>
      <c r="GP263" s="162"/>
      <c r="GQ263" s="162"/>
    </row>
    <row r="264" spans="3:199"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c r="GN264" s="162"/>
      <c r="GO264" s="162"/>
      <c r="GP264" s="162"/>
      <c r="GQ264" s="162"/>
    </row>
    <row r="265" spans="3:199"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c r="GN265" s="162"/>
      <c r="GO265" s="162"/>
      <c r="GP265" s="162"/>
      <c r="GQ265" s="162"/>
    </row>
    <row r="266" spans="3:199"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c r="GN266" s="162"/>
      <c r="GO266" s="162"/>
      <c r="GP266" s="162"/>
      <c r="GQ266" s="162"/>
    </row>
    <row r="267" spans="3:199"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c r="GN267" s="162"/>
      <c r="GO267" s="162"/>
      <c r="GP267" s="162"/>
      <c r="GQ267" s="162"/>
    </row>
    <row r="268" spans="3:199"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c r="GN268" s="162"/>
      <c r="GO268" s="162"/>
      <c r="GP268" s="162"/>
      <c r="GQ268" s="162"/>
    </row>
    <row r="269" spans="3:199"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c r="GN269" s="162"/>
      <c r="GO269" s="162"/>
      <c r="GP269" s="162"/>
      <c r="GQ269" s="162"/>
    </row>
    <row r="270" spans="3:199"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c r="GN270" s="162"/>
      <c r="GO270" s="162"/>
      <c r="GP270" s="162"/>
      <c r="GQ270" s="162"/>
    </row>
    <row r="271" spans="3:199"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c r="GN271" s="162"/>
      <c r="GO271" s="162"/>
      <c r="GP271" s="162"/>
      <c r="GQ271" s="162"/>
    </row>
    <row r="272" spans="3:199"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c r="GN272" s="162"/>
      <c r="GO272" s="162"/>
      <c r="GP272" s="162"/>
      <c r="GQ272" s="162"/>
    </row>
    <row r="273" spans="3:199"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c r="GN273" s="162"/>
      <c r="GO273" s="162"/>
      <c r="GP273" s="162"/>
      <c r="GQ273" s="162"/>
    </row>
    <row r="274" spans="3:199"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c r="GN274" s="162"/>
      <c r="GO274" s="162"/>
      <c r="GP274" s="162"/>
      <c r="GQ274" s="162"/>
    </row>
    <row r="275" spans="3:199"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c r="GN275" s="162"/>
      <c r="GO275" s="162"/>
      <c r="GP275" s="162"/>
      <c r="GQ275" s="162"/>
    </row>
    <row r="276" spans="3:199"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c r="GN276" s="162"/>
      <c r="GO276" s="162"/>
      <c r="GP276" s="162"/>
      <c r="GQ276" s="162"/>
    </row>
    <row r="277" spans="3:199"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c r="GN277" s="162"/>
      <c r="GO277" s="162"/>
      <c r="GP277" s="162"/>
      <c r="GQ277" s="162"/>
    </row>
    <row r="278" spans="3:199"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c r="GN278" s="162"/>
      <c r="GO278" s="162"/>
      <c r="GP278" s="162"/>
      <c r="GQ278" s="162"/>
    </row>
    <row r="279" spans="3:199"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c r="GN279" s="162"/>
      <c r="GO279" s="162"/>
      <c r="GP279" s="162"/>
      <c r="GQ279" s="162"/>
    </row>
    <row r="280" spans="3:199"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c r="GN280" s="162"/>
      <c r="GO280" s="162"/>
      <c r="GP280" s="162"/>
      <c r="GQ280" s="162"/>
    </row>
    <row r="281" spans="3:199"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c r="GN281" s="162"/>
      <c r="GO281" s="162"/>
      <c r="GP281" s="162"/>
      <c r="GQ281" s="162"/>
    </row>
    <row r="282" spans="3:199"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c r="GN282" s="162"/>
      <c r="GO282" s="162"/>
      <c r="GP282" s="162"/>
      <c r="GQ282" s="162"/>
    </row>
    <row r="283" spans="3:199"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c r="GN283" s="162"/>
      <c r="GO283" s="162"/>
      <c r="GP283" s="162"/>
      <c r="GQ283" s="162"/>
    </row>
    <row r="284" spans="3:199"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c r="GN284" s="162"/>
      <c r="GO284" s="162"/>
      <c r="GP284" s="162"/>
      <c r="GQ284" s="162"/>
    </row>
    <row r="285" spans="3:199"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c r="GN285" s="162"/>
      <c r="GO285" s="162"/>
      <c r="GP285" s="162"/>
      <c r="GQ285" s="162"/>
    </row>
    <row r="286" spans="3:199"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c r="GN286" s="162"/>
      <c r="GO286" s="162"/>
      <c r="GP286" s="162"/>
      <c r="GQ286" s="162"/>
    </row>
    <row r="287" spans="3:199"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c r="GN287" s="162"/>
      <c r="GO287" s="162"/>
      <c r="GP287" s="162"/>
      <c r="GQ287" s="162"/>
    </row>
    <row r="288" spans="3:199"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c r="GN288" s="162"/>
      <c r="GO288" s="162"/>
      <c r="GP288" s="162"/>
      <c r="GQ288" s="162"/>
    </row>
    <row r="289" spans="3:199"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c r="GN289" s="162"/>
      <c r="GO289" s="162"/>
      <c r="GP289" s="162"/>
      <c r="GQ289" s="162"/>
    </row>
    <row r="290" spans="3:199"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c r="GN290" s="162"/>
      <c r="GO290" s="162"/>
      <c r="GP290" s="162"/>
      <c r="GQ290" s="162"/>
    </row>
    <row r="291" spans="3:199"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c r="GN291" s="162"/>
      <c r="GO291" s="162"/>
      <c r="GP291" s="162"/>
      <c r="GQ291" s="162"/>
    </row>
    <row r="292" spans="3:199"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c r="GN292" s="162"/>
      <c r="GO292" s="162"/>
      <c r="GP292" s="162"/>
      <c r="GQ292" s="162"/>
    </row>
    <row r="293" spans="3:199"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c r="GN293" s="162"/>
      <c r="GO293" s="162"/>
      <c r="GP293" s="162"/>
      <c r="GQ293" s="162"/>
    </row>
    <row r="294" spans="3:199"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c r="GN294" s="162"/>
      <c r="GO294" s="162"/>
      <c r="GP294" s="162"/>
      <c r="GQ294" s="162"/>
    </row>
    <row r="295" spans="3:199"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c r="GN295" s="162"/>
      <c r="GO295" s="162"/>
      <c r="GP295" s="162"/>
      <c r="GQ295" s="162"/>
    </row>
    <row r="296" spans="3:199"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c r="GN296" s="162"/>
      <c r="GO296" s="162"/>
      <c r="GP296" s="162"/>
      <c r="GQ296" s="162"/>
    </row>
    <row r="297" spans="3:199"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c r="GP297" s="162"/>
      <c r="GQ297" s="162"/>
    </row>
    <row r="298" spans="3:199"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c r="GN298" s="162"/>
      <c r="GO298" s="162"/>
      <c r="GP298" s="162"/>
      <c r="GQ298" s="162"/>
    </row>
    <row r="299" spans="3:199"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c r="GN299" s="162"/>
      <c r="GO299" s="162"/>
      <c r="GP299" s="162"/>
      <c r="GQ299" s="162"/>
    </row>
    <row r="300" spans="3:199"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c r="GN300" s="162"/>
      <c r="GO300" s="162"/>
      <c r="GP300" s="162"/>
      <c r="GQ300" s="162"/>
    </row>
    <row r="301" spans="3:199"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c r="GN301" s="162"/>
      <c r="GO301" s="162"/>
      <c r="GP301" s="162"/>
      <c r="GQ301" s="162"/>
    </row>
    <row r="302" spans="3:199"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c r="GN302" s="162"/>
      <c r="GO302" s="162"/>
      <c r="GP302" s="162"/>
      <c r="GQ302" s="162"/>
    </row>
    <row r="303" spans="3:199"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c r="GN303" s="162"/>
      <c r="GO303" s="162"/>
      <c r="GP303" s="162"/>
      <c r="GQ303" s="162"/>
    </row>
    <row r="304" spans="3:199"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c r="GN304" s="162"/>
      <c r="GO304" s="162"/>
      <c r="GP304" s="162"/>
      <c r="GQ304" s="162"/>
    </row>
    <row r="305" spans="3:199"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c r="GN305" s="162"/>
      <c r="GO305" s="162"/>
      <c r="GP305" s="162"/>
      <c r="GQ305" s="162"/>
    </row>
    <row r="306" spans="3:199"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c r="GN306" s="162"/>
      <c r="GO306" s="162"/>
      <c r="GP306" s="162"/>
      <c r="GQ306" s="162"/>
    </row>
    <row r="307" spans="3:199"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c r="GN307" s="162"/>
      <c r="GO307" s="162"/>
      <c r="GP307" s="162"/>
      <c r="GQ307" s="162"/>
    </row>
    <row r="308" spans="3:199"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c r="GN308" s="162"/>
      <c r="GO308" s="162"/>
      <c r="GP308" s="162"/>
      <c r="GQ308" s="162"/>
    </row>
    <row r="309" spans="3:199"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c r="GN309" s="162"/>
      <c r="GO309" s="162"/>
      <c r="GP309" s="162"/>
      <c r="GQ309" s="162"/>
    </row>
    <row r="310" spans="3:199"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c r="GN310" s="162"/>
      <c r="GO310" s="162"/>
      <c r="GP310" s="162"/>
      <c r="GQ310" s="162"/>
    </row>
    <row r="311" spans="3:199"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c r="GN311" s="162"/>
      <c r="GO311" s="162"/>
      <c r="GP311" s="162"/>
      <c r="GQ311" s="162"/>
    </row>
    <row r="312" spans="3:199"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c r="GN312" s="162"/>
      <c r="GO312" s="162"/>
      <c r="GP312" s="162"/>
      <c r="GQ312" s="162"/>
    </row>
    <row r="313" spans="3:199"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c r="GN313" s="162"/>
      <c r="GO313" s="162"/>
      <c r="GP313" s="162"/>
      <c r="GQ313" s="162"/>
    </row>
    <row r="314" spans="3:199"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c r="GN314" s="162"/>
      <c r="GO314" s="162"/>
      <c r="GP314" s="162"/>
      <c r="GQ314" s="162"/>
    </row>
    <row r="315" spans="3:199"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c r="GN315" s="162"/>
      <c r="GO315" s="162"/>
      <c r="GP315" s="162"/>
      <c r="GQ315" s="162"/>
    </row>
    <row r="316" spans="3:199"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c r="GN316" s="162"/>
      <c r="GO316" s="162"/>
      <c r="GP316" s="162"/>
      <c r="GQ316" s="162"/>
    </row>
    <row r="317" spans="3:199"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c r="GN317" s="162"/>
      <c r="GO317" s="162"/>
      <c r="GP317" s="162"/>
      <c r="GQ317" s="162"/>
    </row>
    <row r="318" spans="3:199"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c r="GN318" s="162"/>
      <c r="GO318" s="162"/>
      <c r="GP318" s="162"/>
      <c r="GQ318" s="162"/>
    </row>
    <row r="319" spans="3:199"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c r="GN319" s="162"/>
      <c r="GO319" s="162"/>
      <c r="GP319" s="162"/>
      <c r="GQ319" s="162"/>
    </row>
    <row r="320" spans="3:199"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c r="GN320" s="162"/>
      <c r="GO320" s="162"/>
      <c r="GP320" s="162"/>
      <c r="GQ320" s="162"/>
    </row>
    <row r="321" spans="3:199"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c r="GN321" s="162"/>
      <c r="GO321" s="162"/>
      <c r="GP321" s="162"/>
      <c r="GQ321" s="162"/>
    </row>
    <row r="322" spans="3:199"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c r="GN322" s="162"/>
      <c r="GO322" s="162"/>
      <c r="GP322" s="162"/>
      <c r="GQ322" s="162"/>
    </row>
    <row r="323" spans="3:199"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c r="GN323" s="162"/>
      <c r="GO323" s="162"/>
      <c r="GP323" s="162"/>
      <c r="GQ323" s="162"/>
    </row>
    <row r="324" spans="3:199"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c r="GN324" s="162"/>
      <c r="GO324" s="162"/>
      <c r="GP324" s="162"/>
      <c r="GQ324" s="162"/>
    </row>
    <row r="325" spans="3:199"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c r="GN325" s="162"/>
      <c r="GO325" s="162"/>
      <c r="GP325" s="162"/>
      <c r="GQ325" s="162"/>
    </row>
    <row r="326" spans="3:199"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c r="GN326" s="162"/>
      <c r="GO326" s="162"/>
      <c r="GP326" s="162"/>
      <c r="GQ326" s="162"/>
    </row>
    <row r="327" spans="3:199"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c r="GN327" s="162"/>
      <c r="GO327" s="162"/>
      <c r="GP327" s="162"/>
      <c r="GQ327" s="162"/>
    </row>
    <row r="328" spans="3:199"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c r="GN328" s="162"/>
      <c r="GO328" s="162"/>
      <c r="GP328" s="162"/>
      <c r="GQ328" s="162"/>
    </row>
    <row r="329" spans="3:199"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c r="GN329" s="162"/>
      <c r="GO329" s="162"/>
      <c r="GP329" s="162"/>
      <c r="GQ329" s="162"/>
    </row>
    <row r="330" spans="3:199"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c r="GN330" s="162"/>
      <c r="GO330" s="162"/>
      <c r="GP330" s="162"/>
      <c r="GQ330" s="162"/>
    </row>
    <row r="331" spans="3:199"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c r="GN331" s="162"/>
      <c r="GO331" s="162"/>
      <c r="GP331" s="162"/>
      <c r="GQ331" s="162"/>
    </row>
    <row r="332" spans="3:199"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c r="GN332" s="162"/>
      <c r="GO332" s="162"/>
      <c r="GP332" s="162"/>
      <c r="GQ332" s="162"/>
    </row>
    <row r="333" spans="3:199"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c r="GN333" s="162"/>
      <c r="GO333" s="162"/>
      <c r="GP333" s="162"/>
      <c r="GQ333" s="162"/>
    </row>
    <row r="334" spans="3:199"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c r="GN334" s="162"/>
      <c r="GO334" s="162"/>
      <c r="GP334" s="162"/>
      <c r="GQ334" s="162"/>
    </row>
    <row r="335" spans="3:199"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c r="GP335" s="162"/>
      <c r="GQ335" s="162"/>
    </row>
    <row r="336" spans="3:199"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c r="GN336" s="162"/>
      <c r="GO336" s="162"/>
      <c r="GP336" s="162"/>
      <c r="GQ336" s="162"/>
    </row>
    <row r="337" spans="3:199"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c r="GN337" s="162"/>
      <c r="GO337" s="162"/>
      <c r="GP337" s="162"/>
      <c r="GQ337" s="162"/>
    </row>
    <row r="338" spans="3:199"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c r="GN338" s="162"/>
      <c r="GO338" s="162"/>
      <c r="GP338" s="162"/>
      <c r="GQ338" s="162"/>
    </row>
    <row r="339" spans="3:199"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c r="GN339" s="162"/>
      <c r="GO339" s="162"/>
      <c r="GP339" s="162"/>
      <c r="GQ339" s="162"/>
    </row>
    <row r="340" spans="3:199"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c r="GN340" s="162"/>
      <c r="GO340" s="162"/>
      <c r="GP340" s="162"/>
      <c r="GQ340" s="162"/>
    </row>
    <row r="341" spans="3:199"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c r="GN341" s="162"/>
      <c r="GO341" s="162"/>
      <c r="GP341" s="162"/>
      <c r="GQ341" s="162"/>
    </row>
    <row r="342" spans="3:199"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c r="GN342" s="162"/>
      <c r="GO342" s="162"/>
      <c r="GP342" s="162"/>
      <c r="GQ342" s="162"/>
    </row>
    <row r="343" spans="3:199"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c r="GN343" s="162"/>
      <c r="GO343" s="162"/>
      <c r="GP343" s="162"/>
      <c r="GQ343" s="162"/>
    </row>
    <row r="344" spans="3:199"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c r="GN344" s="162"/>
      <c r="GO344" s="162"/>
      <c r="GP344" s="162"/>
      <c r="GQ344" s="162"/>
    </row>
    <row r="345" spans="3:199"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c r="GN345" s="162"/>
      <c r="GO345" s="162"/>
      <c r="GP345" s="162"/>
      <c r="GQ345" s="162"/>
    </row>
    <row r="346" spans="3:199"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c r="GN346" s="162"/>
      <c r="GO346" s="162"/>
      <c r="GP346" s="162"/>
      <c r="GQ346" s="162"/>
    </row>
    <row r="347" spans="3:199"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c r="GN347" s="162"/>
      <c r="GO347" s="162"/>
      <c r="GP347" s="162"/>
      <c r="GQ347" s="162"/>
    </row>
    <row r="348" spans="3:199"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c r="GN348" s="162"/>
      <c r="GO348" s="162"/>
      <c r="GP348" s="162"/>
      <c r="GQ348" s="162"/>
    </row>
    <row r="349" spans="3:199"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c r="GN349" s="162"/>
      <c r="GO349" s="162"/>
      <c r="GP349" s="162"/>
      <c r="GQ349" s="162"/>
    </row>
    <row r="350" spans="3:199"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c r="GN350" s="162"/>
      <c r="GO350" s="162"/>
      <c r="GP350" s="162"/>
      <c r="GQ350" s="162"/>
    </row>
    <row r="351" spans="3:199"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c r="GN351" s="162"/>
      <c r="GO351" s="162"/>
      <c r="GP351" s="162"/>
      <c r="GQ351" s="162"/>
    </row>
    <row r="352" spans="3:199"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c r="GN352" s="162"/>
      <c r="GO352" s="162"/>
      <c r="GP352" s="162"/>
      <c r="GQ352" s="162"/>
    </row>
    <row r="353" spans="3:199"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c r="GN353" s="162"/>
      <c r="GO353" s="162"/>
      <c r="GP353" s="162"/>
      <c r="GQ353" s="162"/>
    </row>
    <row r="354" spans="3:199"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c r="GN354" s="162"/>
      <c r="GO354" s="162"/>
      <c r="GP354" s="162"/>
      <c r="GQ354" s="162"/>
    </row>
    <row r="355" spans="3:199"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c r="GN355" s="162"/>
      <c r="GO355" s="162"/>
      <c r="GP355" s="162"/>
      <c r="GQ355" s="162"/>
    </row>
    <row r="356" spans="3:199"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c r="GN356" s="162"/>
      <c r="GO356" s="162"/>
      <c r="GP356" s="162"/>
      <c r="GQ356" s="162"/>
    </row>
    <row r="357" spans="3:199"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c r="GN357" s="162"/>
      <c r="GO357" s="162"/>
      <c r="GP357" s="162"/>
      <c r="GQ357" s="162"/>
    </row>
    <row r="358" spans="3:199"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c r="GP358" s="162"/>
      <c r="GQ358" s="162"/>
    </row>
    <row r="359" spans="3:199"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c r="GN359" s="162"/>
      <c r="GO359" s="162"/>
      <c r="GP359" s="162"/>
      <c r="GQ359" s="162"/>
    </row>
    <row r="360" spans="3:199"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c r="GN360" s="162"/>
      <c r="GO360" s="162"/>
      <c r="GP360" s="162"/>
      <c r="GQ360" s="162"/>
    </row>
    <row r="361" spans="3:199"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c r="GN361" s="162"/>
      <c r="GO361" s="162"/>
      <c r="GP361" s="162"/>
      <c r="GQ361" s="162"/>
    </row>
    <row r="362" spans="3:199"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c r="GN362" s="162"/>
      <c r="GO362" s="162"/>
      <c r="GP362" s="162"/>
      <c r="GQ362" s="162"/>
    </row>
    <row r="363" spans="3:199"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c r="GN363" s="162"/>
      <c r="GO363" s="162"/>
      <c r="GP363" s="162"/>
      <c r="GQ363" s="162"/>
    </row>
    <row r="364" spans="3:199"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c r="GN364" s="162"/>
      <c r="GO364" s="162"/>
      <c r="GP364" s="162"/>
      <c r="GQ364" s="162"/>
    </row>
    <row r="365" spans="3:199"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c r="GN365" s="162"/>
      <c r="GO365" s="162"/>
      <c r="GP365" s="162"/>
      <c r="GQ365" s="162"/>
    </row>
    <row r="366" spans="3:199"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c r="GN366" s="162"/>
      <c r="GO366" s="162"/>
      <c r="GP366" s="162"/>
      <c r="GQ366" s="162"/>
    </row>
    <row r="367" spans="3:199"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c r="GN367" s="162"/>
      <c r="GO367" s="162"/>
      <c r="GP367" s="162"/>
      <c r="GQ367" s="162"/>
    </row>
    <row r="368" spans="3:199"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c r="GN368" s="162"/>
      <c r="GO368" s="162"/>
      <c r="GP368" s="162"/>
      <c r="GQ368" s="162"/>
    </row>
    <row r="369" spans="3:199"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c r="GN369" s="162"/>
      <c r="GO369" s="162"/>
      <c r="GP369" s="162"/>
      <c r="GQ369" s="162"/>
    </row>
    <row r="370" spans="3:199"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c r="GN370" s="162"/>
      <c r="GO370" s="162"/>
      <c r="GP370" s="162"/>
      <c r="GQ370" s="162"/>
    </row>
    <row r="371" spans="3:199"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c r="GN371" s="162"/>
      <c r="GO371" s="162"/>
      <c r="GP371" s="162"/>
      <c r="GQ371" s="162"/>
    </row>
    <row r="372" spans="3:199"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c r="GN372" s="162"/>
      <c r="GO372" s="162"/>
      <c r="GP372" s="162"/>
      <c r="GQ372" s="162"/>
    </row>
    <row r="373" spans="3:199"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c r="GN373" s="162"/>
      <c r="GO373" s="162"/>
      <c r="GP373" s="162"/>
      <c r="GQ373" s="162"/>
    </row>
    <row r="374" spans="3:199"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c r="GN374" s="162"/>
      <c r="GO374" s="162"/>
      <c r="GP374" s="162"/>
      <c r="GQ374" s="162"/>
    </row>
    <row r="375" spans="3:199"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c r="GN375" s="162"/>
      <c r="GO375" s="162"/>
      <c r="GP375" s="162"/>
      <c r="GQ375" s="162"/>
    </row>
    <row r="376" spans="3:199"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c r="GP376" s="162"/>
      <c r="GQ376" s="162"/>
    </row>
    <row r="377" spans="3:199"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c r="GN377" s="162"/>
      <c r="GO377" s="162"/>
      <c r="GP377" s="162"/>
      <c r="GQ377" s="162"/>
    </row>
    <row r="378" spans="3:199"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c r="GN378" s="162"/>
      <c r="GO378" s="162"/>
      <c r="GP378" s="162"/>
      <c r="GQ378" s="162"/>
    </row>
    <row r="379" spans="3:199"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c r="GN379" s="162"/>
      <c r="GO379" s="162"/>
      <c r="GP379" s="162"/>
      <c r="GQ379" s="162"/>
    </row>
    <row r="380" spans="3:199"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c r="GN380" s="162"/>
      <c r="GO380" s="162"/>
      <c r="GP380" s="162"/>
      <c r="GQ380" s="162"/>
    </row>
    <row r="381" spans="3:199"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c r="GN381" s="162"/>
      <c r="GO381" s="162"/>
      <c r="GP381" s="162"/>
      <c r="GQ381" s="162"/>
    </row>
    <row r="382" spans="3:199"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c r="GN382" s="162"/>
      <c r="GO382" s="162"/>
      <c r="GP382" s="162"/>
      <c r="GQ382" s="162"/>
    </row>
    <row r="383" spans="3:199"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c r="GN383" s="162"/>
      <c r="GO383" s="162"/>
      <c r="GP383" s="162"/>
      <c r="GQ383" s="162"/>
    </row>
    <row r="384" spans="3:199"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c r="GN384" s="162"/>
      <c r="GO384" s="162"/>
      <c r="GP384" s="162"/>
      <c r="GQ384" s="162"/>
    </row>
    <row r="385" spans="3:199"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c r="GN385" s="162"/>
      <c r="GO385" s="162"/>
      <c r="GP385" s="162"/>
      <c r="GQ385" s="162"/>
    </row>
    <row r="386" spans="3:199"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c r="GN386" s="162"/>
      <c r="GO386" s="162"/>
      <c r="GP386" s="162"/>
      <c r="GQ386" s="162"/>
    </row>
    <row r="387" spans="3:199"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c r="GN387" s="162"/>
      <c r="GO387" s="162"/>
      <c r="GP387" s="162"/>
      <c r="GQ387" s="162"/>
    </row>
    <row r="388" spans="3:199"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c r="GN388" s="162"/>
      <c r="GO388" s="162"/>
      <c r="GP388" s="162"/>
      <c r="GQ388" s="162"/>
    </row>
    <row r="389" spans="3:199"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c r="GP389" s="162"/>
      <c r="GQ389" s="162"/>
    </row>
    <row r="390" spans="3:199"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c r="GN390" s="162"/>
      <c r="GO390" s="162"/>
      <c r="GP390" s="162"/>
      <c r="GQ390" s="162"/>
    </row>
    <row r="391" spans="3:199"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c r="GN391" s="162"/>
      <c r="GO391" s="162"/>
      <c r="GP391" s="162"/>
      <c r="GQ391" s="162"/>
    </row>
    <row r="392" spans="3:199"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c r="GN392" s="162"/>
      <c r="GO392" s="162"/>
      <c r="GP392" s="162"/>
      <c r="GQ392" s="162"/>
    </row>
    <row r="393" spans="3:199"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c r="GN393" s="162"/>
      <c r="GO393" s="162"/>
      <c r="GP393" s="162"/>
      <c r="GQ393" s="162"/>
    </row>
    <row r="394" spans="3:199"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c r="GN394" s="162"/>
      <c r="GO394" s="162"/>
      <c r="GP394" s="162"/>
      <c r="GQ394" s="162"/>
    </row>
    <row r="395" spans="3:199"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c r="GN395" s="162"/>
      <c r="GO395" s="162"/>
      <c r="GP395" s="162"/>
      <c r="GQ395" s="162"/>
    </row>
    <row r="396" spans="3:199"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c r="GN396" s="162"/>
      <c r="GO396" s="162"/>
      <c r="GP396" s="162"/>
      <c r="GQ396" s="162"/>
    </row>
    <row r="397" spans="3:199"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c r="GN397" s="162"/>
      <c r="GO397" s="162"/>
      <c r="GP397" s="162"/>
      <c r="GQ397" s="162"/>
    </row>
    <row r="398" spans="3:199"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c r="GN398" s="162"/>
      <c r="GO398" s="162"/>
      <c r="GP398" s="162"/>
      <c r="GQ398" s="162"/>
    </row>
    <row r="399" spans="3:199"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c r="GN399" s="162"/>
      <c r="GO399" s="162"/>
      <c r="GP399" s="162"/>
      <c r="GQ399" s="162"/>
    </row>
    <row r="400" spans="3:199"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c r="GN400" s="162"/>
      <c r="GO400" s="162"/>
      <c r="GP400" s="162"/>
      <c r="GQ400" s="162"/>
    </row>
    <row r="401" spans="3:199"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c r="GN401" s="162"/>
      <c r="GO401" s="162"/>
      <c r="GP401" s="162"/>
      <c r="GQ401" s="162"/>
    </row>
    <row r="402" spans="3:199"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c r="GN402" s="162"/>
      <c r="GO402" s="162"/>
      <c r="GP402" s="162"/>
      <c r="GQ402" s="162"/>
    </row>
    <row r="403" spans="3:199"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c r="GN403" s="162"/>
      <c r="GO403" s="162"/>
      <c r="GP403" s="162"/>
      <c r="GQ403" s="162"/>
    </row>
    <row r="404" spans="3:199"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c r="GN404" s="162"/>
      <c r="GO404" s="162"/>
      <c r="GP404" s="162"/>
      <c r="GQ404" s="162"/>
    </row>
    <row r="405" spans="3:199"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c r="GN405" s="162"/>
      <c r="GO405" s="162"/>
      <c r="GP405" s="162"/>
      <c r="GQ405" s="162"/>
    </row>
    <row r="406" spans="3:199"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c r="GN406" s="162"/>
      <c r="GO406" s="162"/>
      <c r="GP406" s="162"/>
      <c r="GQ406" s="162"/>
    </row>
    <row r="407" spans="3:199"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c r="GN407" s="162"/>
      <c r="GO407" s="162"/>
      <c r="GP407" s="162"/>
      <c r="GQ407" s="162"/>
    </row>
    <row r="408" spans="3:199"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c r="GN408" s="162"/>
      <c r="GO408" s="162"/>
      <c r="GP408" s="162"/>
      <c r="GQ408" s="162"/>
    </row>
    <row r="409" spans="3:199"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c r="GN409" s="162"/>
      <c r="GO409" s="162"/>
      <c r="GP409" s="162"/>
      <c r="GQ409" s="162"/>
    </row>
    <row r="410" spans="3:199"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c r="GN410" s="162"/>
      <c r="GO410" s="162"/>
      <c r="GP410" s="162"/>
      <c r="GQ410" s="162"/>
    </row>
    <row r="411" spans="3:199"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c r="GN411" s="162"/>
      <c r="GO411" s="162"/>
      <c r="GP411" s="162"/>
      <c r="GQ411" s="162"/>
    </row>
    <row r="412" spans="3:199"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c r="GN412" s="162"/>
      <c r="GO412" s="162"/>
      <c r="GP412" s="162"/>
      <c r="GQ412" s="162"/>
    </row>
    <row r="413" spans="3:199"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c r="GN413" s="162"/>
      <c r="GO413" s="162"/>
      <c r="GP413" s="162"/>
      <c r="GQ413" s="162"/>
    </row>
    <row r="414" spans="3:199"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c r="GN414" s="162"/>
      <c r="GO414" s="162"/>
      <c r="GP414" s="162"/>
      <c r="GQ414" s="162"/>
    </row>
    <row r="415" spans="3:199"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c r="GN415" s="162"/>
      <c r="GO415" s="162"/>
      <c r="GP415" s="162"/>
      <c r="GQ415" s="162"/>
    </row>
    <row r="416" spans="3:199"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c r="GN416" s="162"/>
      <c r="GO416" s="162"/>
      <c r="GP416" s="162"/>
      <c r="GQ416" s="162"/>
    </row>
    <row r="417" spans="3:199"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c r="GN417" s="162"/>
      <c r="GO417" s="162"/>
      <c r="GP417" s="162"/>
      <c r="GQ417" s="162"/>
    </row>
    <row r="418" spans="3:199"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c r="GN418" s="162"/>
      <c r="GO418" s="162"/>
      <c r="GP418" s="162"/>
      <c r="GQ418" s="162"/>
    </row>
    <row r="419" spans="3:199"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c r="GN419" s="162"/>
      <c r="GO419" s="162"/>
      <c r="GP419" s="162"/>
      <c r="GQ419" s="162"/>
    </row>
    <row r="420" spans="3:199"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c r="GN420" s="162"/>
      <c r="GO420" s="162"/>
      <c r="GP420" s="162"/>
      <c r="GQ420" s="162"/>
    </row>
    <row r="421" spans="3:199"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c r="GN421" s="162"/>
      <c r="GO421" s="162"/>
      <c r="GP421" s="162"/>
      <c r="GQ421" s="162"/>
    </row>
    <row r="422" spans="3:199"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c r="GN422" s="162"/>
      <c r="GO422" s="162"/>
      <c r="GP422" s="162"/>
      <c r="GQ422" s="162"/>
    </row>
    <row r="423" spans="3:199"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c r="GN423" s="162"/>
      <c r="GO423" s="162"/>
      <c r="GP423" s="162"/>
      <c r="GQ423" s="162"/>
    </row>
    <row r="424" spans="3:199"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c r="GN424" s="162"/>
      <c r="GO424" s="162"/>
      <c r="GP424" s="162"/>
      <c r="GQ424" s="162"/>
    </row>
    <row r="425" spans="3:199"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c r="GN425" s="162"/>
      <c r="GO425" s="162"/>
      <c r="GP425" s="162"/>
      <c r="GQ425" s="162"/>
    </row>
    <row r="426" spans="3:199"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c r="GN426" s="162"/>
      <c r="GO426" s="162"/>
      <c r="GP426" s="162"/>
      <c r="GQ426" s="162"/>
    </row>
    <row r="427" spans="3:199"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c r="GN427" s="162"/>
      <c r="GO427" s="162"/>
      <c r="GP427" s="162"/>
      <c r="GQ427" s="162"/>
    </row>
    <row r="428" spans="3:199"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c r="GN428" s="162"/>
      <c r="GO428" s="162"/>
      <c r="GP428" s="162"/>
      <c r="GQ428" s="162"/>
    </row>
    <row r="429" spans="3:199"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c r="GN429" s="162"/>
      <c r="GO429" s="162"/>
      <c r="GP429" s="162"/>
      <c r="GQ429" s="162"/>
    </row>
    <row r="430" spans="3:199"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c r="GN430" s="162"/>
      <c r="GO430" s="162"/>
      <c r="GP430" s="162"/>
      <c r="GQ430" s="162"/>
    </row>
    <row r="431" spans="3:199"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c r="GN431" s="162"/>
      <c r="GO431" s="162"/>
      <c r="GP431" s="162"/>
      <c r="GQ431" s="162"/>
    </row>
    <row r="432" spans="3:199"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c r="GN432" s="162"/>
      <c r="GO432" s="162"/>
      <c r="GP432" s="162"/>
      <c r="GQ432" s="162"/>
    </row>
    <row r="433" spans="3:199"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c r="GN433" s="162"/>
      <c r="GO433" s="162"/>
      <c r="GP433" s="162"/>
      <c r="GQ433" s="162"/>
    </row>
    <row r="434" spans="3:199"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c r="GN434" s="162"/>
      <c r="GO434" s="162"/>
      <c r="GP434" s="162"/>
      <c r="GQ434" s="162"/>
    </row>
    <row r="435" spans="3:199"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c r="GN435" s="162"/>
      <c r="GO435" s="162"/>
      <c r="GP435" s="162"/>
      <c r="GQ435" s="162"/>
    </row>
    <row r="436" spans="3:199"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c r="GM436" s="162"/>
      <c r="GN436" s="162"/>
      <c r="GO436" s="162"/>
      <c r="GP436" s="162"/>
      <c r="GQ436" s="162"/>
    </row>
    <row r="437" spans="3:199"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c r="GM437" s="162"/>
      <c r="GN437" s="162"/>
      <c r="GO437" s="162"/>
      <c r="GP437" s="162"/>
      <c r="GQ437" s="162"/>
    </row>
    <row r="438" spans="3:199"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c r="GM438" s="162"/>
      <c r="GN438" s="162"/>
      <c r="GO438" s="162"/>
      <c r="GP438" s="162"/>
      <c r="GQ438" s="162"/>
    </row>
    <row r="439" spans="3:199"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c r="GM439" s="162"/>
      <c r="GN439" s="162"/>
      <c r="GO439" s="162"/>
      <c r="GP439" s="162"/>
      <c r="GQ439" s="162"/>
    </row>
    <row r="440" spans="3:199"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c r="GM440" s="162"/>
      <c r="GN440" s="162"/>
      <c r="GO440" s="162"/>
      <c r="GP440" s="162"/>
      <c r="GQ440" s="162"/>
    </row>
    <row r="441" spans="3:199"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c r="GL441" s="162"/>
      <c r="GM441" s="162"/>
      <c r="GN441" s="162"/>
      <c r="GO441" s="162"/>
      <c r="GP441" s="162"/>
      <c r="GQ441" s="162"/>
    </row>
    <row r="442" spans="3:199"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c r="GL442" s="162"/>
      <c r="GM442" s="162"/>
      <c r="GN442" s="162"/>
      <c r="GO442" s="162"/>
      <c r="GP442" s="162"/>
      <c r="GQ442" s="162"/>
    </row>
    <row r="443" spans="3:199"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c r="GL443" s="162"/>
      <c r="GM443" s="162"/>
      <c r="GN443" s="162"/>
      <c r="GO443" s="162"/>
      <c r="GP443" s="162"/>
      <c r="GQ443" s="162"/>
    </row>
    <row r="444" spans="3:199"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c r="GL444" s="162"/>
      <c r="GM444" s="162"/>
      <c r="GN444" s="162"/>
      <c r="GO444" s="162"/>
      <c r="GP444" s="162"/>
      <c r="GQ444" s="162"/>
    </row>
    <row r="445" spans="3:199"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c r="GN445" s="162"/>
      <c r="GO445" s="162"/>
      <c r="GP445" s="162"/>
      <c r="GQ445" s="162"/>
    </row>
    <row r="446" spans="3:199"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c r="GL446" s="162"/>
      <c r="GM446" s="162"/>
      <c r="GN446" s="162"/>
      <c r="GO446" s="162"/>
      <c r="GP446" s="162"/>
      <c r="GQ446" s="162"/>
    </row>
    <row r="447" spans="3:199"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c r="GL447" s="162"/>
      <c r="GM447" s="162"/>
      <c r="GN447" s="162"/>
      <c r="GO447" s="162"/>
      <c r="GP447" s="162"/>
      <c r="GQ447" s="162"/>
    </row>
    <row r="448" spans="3:199"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c r="GL448" s="162"/>
      <c r="GM448" s="162"/>
      <c r="GN448" s="162"/>
      <c r="GO448" s="162"/>
      <c r="GP448" s="162"/>
      <c r="GQ448" s="162"/>
    </row>
    <row r="449" spans="3:199"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c r="GL449" s="162"/>
      <c r="GM449" s="162"/>
      <c r="GN449" s="162"/>
      <c r="GO449" s="162"/>
      <c r="GP449" s="162"/>
      <c r="GQ449" s="162"/>
    </row>
    <row r="450" spans="3:199"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c r="GL450" s="162"/>
      <c r="GM450" s="162"/>
      <c r="GN450" s="162"/>
      <c r="GO450" s="162"/>
      <c r="GP450" s="162"/>
      <c r="GQ450" s="162"/>
    </row>
    <row r="451" spans="3:199"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c r="GL451" s="162"/>
      <c r="GM451" s="162"/>
      <c r="GN451" s="162"/>
      <c r="GO451" s="162"/>
      <c r="GP451" s="162"/>
      <c r="GQ451" s="162"/>
    </row>
    <row r="452" spans="3:199"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c r="GL452" s="162"/>
      <c r="GM452" s="162"/>
      <c r="GN452" s="162"/>
      <c r="GO452" s="162"/>
      <c r="GP452" s="162"/>
      <c r="GQ452" s="162"/>
    </row>
    <row r="453" spans="3:199"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c r="GL453" s="162"/>
      <c r="GM453" s="162"/>
      <c r="GN453" s="162"/>
      <c r="GO453" s="162"/>
      <c r="GP453" s="162"/>
      <c r="GQ453" s="162"/>
    </row>
    <row r="454" spans="3:199"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c r="GL454" s="162"/>
      <c r="GM454" s="162"/>
      <c r="GN454" s="162"/>
      <c r="GO454" s="162"/>
      <c r="GP454" s="162"/>
      <c r="GQ454" s="162"/>
    </row>
    <row r="455" spans="3:199"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c r="GL455" s="162"/>
      <c r="GM455" s="162"/>
      <c r="GN455" s="162"/>
      <c r="GO455" s="162"/>
      <c r="GP455" s="162"/>
      <c r="GQ455" s="162"/>
    </row>
    <row r="456" spans="3:199"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c r="GL456" s="162"/>
      <c r="GM456" s="162"/>
      <c r="GN456" s="162"/>
      <c r="GO456" s="162"/>
      <c r="GP456" s="162"/>
      <c r="GQ456" s="162"/>
    </row>
    <row r="457" spans="3:199"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c r="GL457" s="162"/>
      <c r="GM457" s="162"/>
      <c r="GN457" s="162"/>
      <c r="GO457" s="162"/>
      <c r="GP457" s="162"/>
      <c r="GQ457" s="162"/>
    </row>
    <row r="458" spans="3:199"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c r="GL458" s="162"/>
      <c r="GM458" s="162"/>
      <c r="GN458" s="162"/>
      <c r="GO458" s="162"/>
      <c r="GP458" s="162"/>
      <c r="GQ458" s="162"/>
    </row>
    <row r="459" spans="3:199"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c r="GL459" s="162"/>
      <c r="GM459" s="162"/>
      <c r="GN459" s="162"/>
      <c r="GO459" s="162"/>
      <c r="GP459" s="162"/>
      <c r="GQ459" s="162"/>
    </row>
    <row r="460" spans="3:199"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c r="GL460" s="162"/>
      <c r="GM460" s="162"/>
      <c r="GN460" s="162"/>
      <c r="GO460" s="162"/>
      <c r="GP460" s="162"/>
      <c r="GQ460" s="162"/>
    </row>
    <row r="461" spans="3:199"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c r="GL461" s="162"/>
      <c r="GM461" s="162"/>
      <c r="GN461" s="162"/>
      <c r="GO461" s="162"/>
      <c r="GP461" s="162"/>
      <c r="GQ461" s="162"/>
    </row>
    <row r="462" spans="3:199"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c r="GL462" s="162"/>
      <c r="GM462" s="162"/>
      <c r="GN462" s="162"/>
      <c r="GO462" s="162"/>
      <c r="GP462" s="162"/>
      <c r="GQ462" s="162"/>
    </row>
    <row r="463" spans="3:199"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c r="GL463" s="162"/>
      <c r="GM463" s="162"/>
      <c r="GN463" s="162"/>
      <c r="GO463" s="162"/>
      <c r="GP463" s="162"/>
      <c r="GQ463" s="162"/>
    </row>
    <row r="464" spans="3:199"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c r="GL464" s="162"/>
      <c r="GM464" s="162"/>
      <c r="GN464" s="162"/>
      <c r="GO464" s="162"/>
      <c r="GP464" s="162"/>
      <c r="GQ464" s="162"/>
    </row>
    <row r="465" spans="3:199"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c r="GL465" s="162"/>
      <c r="GM465" s="162"/>
      <c r="GN465" s="162"/>
      <c r="GO465" s="162"/>
      <c r="GP465" s="162"/>
      <c r="GQ465" s="162"/>
    </row>
    <row r="466" spans="3:199"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c r="GL466" s="162"/>
      <c r="GM466" s="162"/>
      <c r="GN466" s="162"/>
      <c r="GO466" s="162"/>
      <c r="GP466" s="162"/>
      <c r="GQ466" s="162"/>
    </row>
    <row r="467" spans="3:199"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c r="GL467" s="162"/>
      <c r="GM467" s="162"/>
      <c r="GN467" s="162"/>
      <c r="GO467" s="162"/>
      <c r="GP467" s="162"/>
      <c r="GQ467" s="162"/>
    </row>
    <row r="468" spans="3:199"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c r="GL468" s="162"/>
      <c r="GM468" s="162"/>
      <c r="GN468" s="162"/>
      <c r="GO468" s="162"/>
      <c r="GP468" s="162"/>
      <c r="GQ468" s="162"/>
    </row>
    <row r="469" spans="3:199"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c r="GL469" s="162"/>
      <c r="GM469" s="162"/>
      <c r="GN469" s="162"/>
      <c r="GO469" s="162"/>
      <c r="GP469" s="162"/>
      <c r="GQ469" s="162"/>
    </row>
    <row r="470" spans="3:199"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c r="GL470" s="162"/>
      <c r="GM470" s="162"/>
      <c r="GN470" s="162"/>
      <c r="GO470" s="162"/>
      <c r="GP470" s="162"/>
      <c r="GQ470" s="162"/>
    </row>
    <row r="471" spans="3:199"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c r="GL471" s="162"/>
      <c r="GM471" s="162"/>
      <c r="GN471" s="162"/>
      <c r="GO471" s="162"/>
      <c r="GP471" s="162"/>
      <c r="GQ471" s="162"/>
    </row>
    <row r="472" spans="3:199"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c r="GL472" s="162"/>
      <c r="GM472" s="162"/>
      <c r="GN472" s="162"/>
      <c r="GO472" s="162"/>
      <c r="GP472" s="162"/>
      <c r="GQ472" s="162"/>
    </row>
    <row r="473" spans="3:199"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c r="GL473" s="162"/>
      <c r="GM473" s="162"/>
      <c r="GN473" s="162"/>
      <c r="GO473" s="162"/>
      <c r="GP473" s="162"/>
      <c r="GQ473" s="162"/>
    </row>
    <row r="474" spans="3:199"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c r="GL474" s="162"/>
      <c r="GM474" s="162"/>
      <c r="GN474" s="162"/>
      <c r="GO474" s="162"/>
      <c r="GP474" s="162"/>
      <c r="GQ474" s="162"/>
    </row>
    <row r="475" spans="3:199"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c r="GL475" s="162"/>
      <c r="GM475" s="162"/>
      <c r="GN475" s="162"/>
      <c r="GO475" s="162"/>
      <c r="GP475" s="162"/>
      <c r="GQ475" s="162"/>
    </row>
    <row r="476" spans="3:199"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c r="GL476" s="162"/>
      <c r="GM476" s="162"/>
      <c r="GN476" s="162"/>
      <c r="GO476" s="162"/>
      <c r="GP476" s="162"/>
      <c r="GQ476" s="162"/>
    </row>
    <row r="477" spans="3:199"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c r="GL477" s="162"/>
      <c r="GM477" s="162"/>
      <c r="GN477" s="162"/>
      <c r="GO477" s="162"/>
      <c r="GP477" s="162"/>
      <c r="GQ477" s="162"/>
    </row>
    <row r="478" spans="3:199"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c r="GL478" s="162"/>
      <c r="GM478" s="162"/>
      <c r="GN478" s="162"/>
      <c r="GO478" s="162"/>
      <c r="GP478" s="162"/>
      <c r="GQ478" s="162"/>
    </row>
    <row r="479" spans="3:199"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c r="GL479" s="162"/>
      <c r="GM479" s="162"/>
      <c r="GN479" s="162"/>
      <c r="GO479" s="162"/>
      <c r="GP479" s="162"/>
      <c r="GQ479" s="162"/>
    </row>
    <row r="480" spans="3:199"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c r="GL480" s="162"/>
      <c r="GM480" s="162"/>
      <c r="GN480" s="162"/>
      <c r="GO480" s="162"/>
      <c r="GP480" s="162"/>
      <c r="GQ480" s="162"/>
    </row>
    <row r="481" spans="3:199"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c r="GL481" s="162"/>
      <c r="GM481" s="162"/>
      <c r="GN481" s="162"/>
      <c r="GO481" s="162"/>
      <c r="GP481" s="162"/>
      <c r="GQ481" s="162"/>
    </row>
    <row r="482" spans="3:199"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c r="GL482" s="162"/>
      <c r="GM482" s="162"/>
      <c r="GN482" s="162"/>
      <c r="GO482" s="162"/>
      <c r="GP482" s="162"/>
      <c r="GQ482" s="162"/>
    </row>
    <row r="483" spans="3:199"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c r="GL483" s="162"/>
      <c r="GM483" s="162"/>
      <c r="GN483" s="162"/>
      <c r="GO483" s="162"/>
      <c r="GP483" s="162"/>
      <c r="GQ483" s="162"/>
    </row>
    <row r="484" spans="3:199"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c r="GL484" s="162"/>
      <c r="GM484" s="162"/>
      <c r="GN484" s="162"/>
      <c r="GO484" s="162"/>
      <c r="GP484" s="162"/>
      <c r="GQ484" s="162"/>
    </row>
    <row r="485" spans="3:199"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c r="GN485" s="162"/>
      <c r="GO485" s="162"/>
      <c r="GP485" s="162"/>
      <c r="GQ485" s="162"/>
    </row>
    <row r="486" spans="3:199"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c r="GL486" s="162"/>
      <c r="GM486" s="162"/>
      <c r="GN486" s="162"/>
      <c r="GO486" s="162"/>
      <c r="GP486" s="162"/>
      <c r="GQ486" s="162"/>
    </row>
    <row r="487" spans="3:199"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c r="GL487" s="162"/>
      <c r="GM487" s="162"/>
      <c r="GN487" s="162"/>
      <c r="GO487" s="162"/>
      <c r="GP487" s="162"/>
      <c r="GQ487" s="162"/>
    </row>
    <row r="488" spans="3:199"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c r="GL488" s="162"/>
      <c r="GM488" s="162"/>
      <c r="GN488" s="162"/>
      <c r="GO488" s="162"/>
      <c r="GP488" s="162"/>
      <c r="GQ488" s="162"/>
    </row>
    <row r="489" spans="3:199"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c r="GL489" s="162"/>
      <c r="GM489" s="162"/>
      <c r="GN489" s="162"/>
      <c r="GO489" s="162"/>
      <c r="GP489" s="162"/>
      <c r="GQ489" s="162"/>
    </row>
    <row r="490" spans="3:199"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c r="GL490" s="162"/>
      <c r="GM490" s="162"/>
      <c r="GN490" s="162"/>
      <c r="GO490" s="162"/>
      <c r="GP490" s="162"/>
      <c r="GQ490" s="162"/>
    </row>
    <row r="491" spans="3:199"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c r="GL491" s="162"/>
      <c r="GM491" s="162"/>
      <c r="GN491" s="162"/>
      <c r="GO491" s="162"/>
      <c r="GP491" s="162"/>
      <c r="GQ491" s="162"/>
    </row>
    <row r="492" spans="3:199"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c r="GL492" s="162"/>
      <c r="GM492" s="162"/>
      <c r="GN492" s="162"/>
      <c r="GO492" s="162"/>
      <c r="GP492" s="162"/>
      <c r="GQ492" s="162"/>
    </row>
    <row r="493" spans="3:199"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c r="GL493" s="162"/>
      <c r="GM493" s="162"/>
      <c r="GN493" s="162"/>
      <c r="GO493" s="162"/>
      <c r="GP493" s="162"/>
      <c r="GQ493" s="162"/>
    </row>
    <row r="494" spans="3:199"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c r="GL494" s="162"/>
      <c r="GM494" s="162"/>
      <c r="GN494" s="162"/>
      <c r="GO494" s="162"/>
      <c r="GP494" s="162"/>
      <c r="GQ494" s="162"/>
    </row>
    <row r="495" spans="3:199"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c r="GL495" s="162"/>
      <c r="GM495" s="162"/>
      <c r="GN495" s="162"/>
      <c r="GO495" s="162"/>
      <c r="GP495" s="162"/>
      <c r="GQ495" s="162"/>
    </row>
    <row r="496" spans="3:199"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c r="GL496" s="162"/>
      <c r="GM496" s="162"/>
      <c r="GN496" s="162"/>
      <c r="GO496" s="162"/>
      <c r="GP496" s="162"/>
      <c r="GQ496" s="162"/>
    </row>
    <row r="497" spans="3:199"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c r="GL497" s="162"/>
      <c r="GM497" s="162"/>
      <c r="GN497" s="162"/>
      <c r="GO497" s="162"/>
      <c r="GP497" s="162"/>
      <c r="GQ497" s="162"/>
    </row>
    <row r="498" spans="3:199"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c r="GL498" s="162"/>
      <c r="GM498" s="162"/>
      <c r="GN498" s="162"/>
      <c r="GO498" s="162"/>
      <c r="GP498" s="162"/>
      <c r="GQ498" s="162"/>
    </row>
    <row r="499" spans="3:199"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c r="GL499" s="162"/>
      <c r="GM499" s="162"/>
      <c r="GN499" s="162"/>
      <c r="GO499" s="162"/>
      <c r="GP499" s="162"/>
      <c r="GQ499" s="162"/>
    </row>
    <row r="500" spans="3:199"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c r="GL500" s="162"/>
      <c r="GM500" s="162"/>
      <c r="GN500" s="162"/>
      <c r="GO500" s="162"/>
      <c r="GP500" s="162"/>
      <c r="GQ500" s="162"/>
    </row>
    <row r="501" spans="3:199"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c r="GL501" s="162"/>
      <c r="GM501" s="162"/>
      <c r="GN501" s="162"/>
      <c r="GO501" s="162"/>
      <c r="GP501" s="162"/>
      <c r="GQ501" s="162"/>
    </row>
    <row r="502" spans="3:199"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c r="GL502" s="162"/>
      <c r="GM502" s="162"/>
      <c r="GN502" s="162"/>
      <c r="GO502" s="162"/>
      <c r="GP502" s="162"/>
      <c r="GQ502" s="162"/>
    </row>
    <row r="503" spans="3:199"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c r="GL503" s="162"/>
      <c r="GM503" s="162"/>
      <c r="GN503" s="162"/>
      <c r="GO503" s="162"/>
      <c r="GP503" s="162"/>
      <c r="GQ503" s="162"/>
    </row>
    <row r="504" spans="3:199"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c r="GL504" s="162"/>
      <c r="GM504" s="162"/>
      <c r="GN504" s="162"/>
      <c r="GO504" s="162"/>
      <c r="GP504" s="162"/>
      <c r="GQ504" s="162"/>
    </row>
    <row r="505" spans="3:199"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c r="GL505" s="162"/>
      <c r="GM505" s="162"/>
      <c r="GN505" s="162"/>
      <c r="GO505" s="162"/>
      <c r="GP505" s="162"/>
      <c r="GQ505" s="162"/>
    </row>
    <row r="506" spans="3:199"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c r="GL506" s="162"/>
      <c r="GM506" s="162"/>
      <c r="GN506" s="162"/>
      <c r="GO506" s="162"/>
      <c r="GP506" s="162"/>
      <c r="GQ506" s="162"/>
    </row>
    <row r="507" spans="3:199"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c r="GL507" s="162"/>
      <c r="GM507" s="162"/>
      <c r="GN507" s="162"/>
      <c r="GO507" s="162"/>
      <c r="GP507" s="162"/>
      <c r="GQ507" s="162"/>
    </row>
    <row r="508" spans="3:199"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c r="GL508" s="162"/>
      <c r="GM508" s="162"/>
      <c r="GN508" s="162"/>
      <c r="GO508" s="162"/>
      <c r="GP508" s="162"/>
      <c r="GQ508" s="162"/>
    </row>
    <row r="509" spans="3:199"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c r="GL509" s="162"/>
      <c r="GM509" s="162"/>
      <c r="GN509" s="162"/>
      <c r="GO509" s="162"/>
      <c r="GP509" s="162"/>
      <c r="GQ509" s="162"/>
    </row>
    <row r="510" spans="3:199"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c r="GL510" s="162"/>
      <c r="GM510" s="162"/>
      <c r="GN510" s="162"/>
      <c r="GO510" s="162"/>
      <c r="GP510" s="162"/>
      <c r="GQ510" s="162"/>
    </row>
    <row r="511" spans="3:199"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c r="GL511" s="162"/>
      <c r="GM511" s="162"/>
      <c r="GN511" s="162"/>
      <c r="GO511" s="162"/>
      <c r="GP511" s="162"/>
      <c r="GQ511" s="162"/>
    </row>
    <row r="512" spans="3:199"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c r="GL512" s="162"/>
      <c r="GM512" s="162"/>
      <c r="GN512" s="162"/>
      <c r="GO512" s="162"/>
      <c r="GP512" s="162"/>
      <c r="GQ512" s="162"/>
    </row>
    <row r="513" spans="3:199"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c r="GL513" s="162"/>
      <c r="GM513" s="162"/>
      <c r="GN513" s="162"/>
      <c r="GO513" s="162"/>
      <c r="GP513" s="162"/>
      <c r="GQ513" s="162"/>
    </row>
    <row r="514" spans="3:199"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c r="GL514" s="162"/>
      <c r="GM514" s="162"/>
      <c r="GN514" s="162"/>
      <c r="GO514" s="162"/>
      <c r="GP514" s="162"/>
      <c r="GQ514" s="162"/>
    </row>
    <row r="515" spans="3:199"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c r="GL515" s="162"/>
      <c r="GM515" s="162"/>
      <c r="GN515" s="162"/>
      <c r="GO515" s="162"/>
      <c r="GP515" s="162"/>
      <c r="GQ515" s="162"/>
    </row>
    <row r="516" spans="3:199"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c r="GL516" s="162"/>
      <c r="GM516" s="162"/>
      <c r="GN516" s="162"/>
      <c r="GO516" s="162"/>
      <c r="GP516" s="162"/>
      <c r="GQ516" s="162"/>
    </row>
    <row r="517" spans="3:199"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c r="GL517" s="162"/>
      <c r="GM517" s="162"/>
      <c r="GN517" s="162"/>
      <c r="GO517" s="162"/>
      <c r="GP517" s="162"/>
      <c r="GQ517" s="162"/>
    </row>
    <row r="518" spans="3:199"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c r="GL518" s="162"/>
      <c r="GM518" s="162"/>
      <c r="GN518" s="162"/>
      <c r="GO518" s="162"/>
      <c r="GP518" s="162"/>
      <c r="GQ518" s="162"/>
    </row>
    <row r="519" spans="3:199"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c r="GL519" s="162"/>
      <c r="GM519" s="162"/>
      <c r="GN519" s="162"/>
      <c r="GO519" s="162"/>
      <c r="GP519" s="162"/>
      <c r="GQ519" s="162"/>
    </row>
    <row r="520" spans="3:199"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c r="GL520" s="162"/>
      <c r="GM520" s="162"/>
      <c r="GN520" s="162"/>
      <c r="GO520" s="162"/>
      <c r="GP520" s="162"/>
      <c r="GQ520" s="162"/>
    </row>
    <row r="521" spans="3:199"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c r="GL521" s="162"/>
      <c r="GM521" s="162"/>
      <c r="GN521" s="162"/>
      <c r="GO521" s="162"/>
      <c r="GP521" s="162"/>
      <c r="GQ521" s="162"/>
    </row>
    <row r="522" spans="3:199"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2"/>
      <c r="GM522" s="162"/>
      <c r="GN522" s="162"/>
      <c r="GO522" s="162"/>
      <c r="GP522" s="162"/>
      <c r="GQ522" s="162"/>
    </row>
    <row r="523" spans="3:199"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c r="GN523" s="162"/>
      <c r="GO523" s="162"/>
      <c r="GP523" s="162"/>
      <c r="GQ523" s="162"/>
    </row>
    <row r="524" spans="3:199"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c r="GL524" s="162"/>
      <c r="GM524" s="162"/>
      <c r="GN524" s="162"/>
      <c r="GO524" s="162"/>
      <c r="GP524" s="162"/>
      <c r="GQ524" s="162"/>
    </row>
    <row r="525" spans="3:199"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c r="GL525" s="162"/>
      <c r="GM525" s="162"/>
      <c r="GN525" s="162"/>
      <c r="GO525" s="162"/>
      <c r="GP525" s="162"/>
      <c r="GQ525" s="162"/>
    </row>
    <row r="526" spans="3:199"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c r="GL526" s="162"/>
      <c r="GM526" s="162"/>
      <c r="GN526" s="162"/>
      <c r="GO526" s="162"/>
      <c r="GP526" s="162"/>
      <c r="GQ526" s="162"/>
    </row>
    <row r="527" spans="3:199"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c r="GL527" s="162"/>
      <c r="GM527" s="162"/>
      <c r="GN527" s="162"/>
      <c r="GO527" s="162"/>
      <c r="GP527" s="162"/>
      <c r="GQ527" s="162"/>
    </row>
    <row r="528" spans="3:199"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c r="GL528" s="162"/>
      <c r="GM528" s="162"/>
      <c r="GN528" s="162"/>
      <c r="GO528" s="162"/>
      <c r="GP528" s="162"/>
      <c r="GQ528" s="162"/>
    </row>
    <row r="529" spans="3:199"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c r="GL529" s="162"/>
      <c r="GM529" s="162"/>
      <c r="GN529" s="162"/>
      <c r="GO529" s="162"/>
      <c r="GP529" s="162"/>
      <c r="GQ529" s="162"/>
    </row>
    <row r="530" spans="3:199"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c r="GL530" s="162"/>
      <c r="GM530" s="162"/>
      <c r="GN530" s="162"/>
      <c r="GO530" s="162"/>
      <c r="GP530" s="162"/>
      <c r="GQ530" s="162"/>
    </row>
    <row r="531" spans="3:199"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c r="GL531" s="162"/>
      <c r="GM531" s="162"/>
      <c r="GN531" s="162"/>
      <c r="GO531" s="162"/>
      <c r="GP531" s="162"/>
      <c r="GQ531" s="162"/>
    </row>
    <row r="532" spans="3:199"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c r="GL532" s="162"/>
      <c r="GM532" s="162"/>
      <c r="GN532" s="162"/>
      <c r="GO532" s="162"/>
      <c r="GP532" s="162"/>
      <c r="GQ532" s="162"/>
    </row>
    <row r="533" spans="3:199"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c r="GL533" s="162"/>
      <c r="GM533" s="162"/>
      <c r="GN533" s="162"/>
      <c r="GO533" s="162"/>
      <c r="GP533" s="162"/>
      <c r="GQ533" s="162"/>
    </row>
    <row r="534" spans="3:199"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c r="GL534" s="162"/>
      <c r="GM534" s="162"/>
      <c r="GN534" s="162"/>
      <c r="GO534" s="162"/>
      <c r="GP534" s="162"/>
      <c r="GQ534" s="162"/>
    </row>
    <row r="535" spans="3:199"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c r="GL535" s="162"/>
      <c r="GM535" s="162"/>
      <c r="GN535" s="162"/>
      <c r="GO535" s="162"/>
      <c r="GP535" s="162"/>
      <c r="GQ535" s="162"/>
    </row>
    <row r="536" spans="3:199"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c r="GL536" s="162"/>
      <c r="GM536" s="162"/>
      <c r="GN536" s="162"/>
      <c r="GO536" s="162"/>
      <c r="GP536" s="162"/>
      <c r="GQ536" s="162"/>
    </row>
    <row r="537" spans="3:199"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c r="GL537" s="162"/>
      <c r="GM537" s="162"/>
      <c r="GN537" s="162"/>
      <c r="GO537" s="162"/>
      <c r="GP537" s="162"/>
      <c r="GQ537" s="162"/>
    </row>
    <row r="538" spans="3:199"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c r="GL538" s="162"/>
      <c r="GM538" s="162"/>
      <c r="GN538" s="162"/>
      <c r="GO538" s="162"/>
      <c r="GP538" s="162"/>
      <c r="GQ538" s="162"/>
    </row>
    <row r="539" spans="3:199"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c r="GL539" s="162"/>
      <c r="GM539" s="162"/>
      <c r="GN539" s="162"/>
      <c r="GO539" s="162"/>
      <c r="GP539" s="162"/>
      <c r="GQ539" s="162"/>
    </row>
    <row r="540" spans="3:199"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c r="GL540" s="162"/>
      <c r="GM540" s="162"/>
      <c r="GN540" s="162"/>
      <c r="GO540" s="162"/>
      <c r="GP540" s="162"/>
      <c r="GQ540" s="162"/>
    </row>
    <row r="541" spans="3:199"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c r="GL541" s="162"/>
      <c r="GM541" s="162"/>
      <c r="GN541" s="162"/>
      <c r="GO541" s="162"/>
      <c r="GP541" s="162"/>
      <c r="GQ541" s="162"/>
    </row>
    <row r="542" spans="3:199"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c r="GL542" s="162"/>
      <c r="GM542" s="162"/>
      <c r="GN542" s="162"/>
      <c r="GO542" s="162"/>
      <c r="GP542" s="162"/>
      <c r="GQ542" s="162"/>
    </row>
    <row r="543" spans="3:199"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c r="GL543" s="162"/>
      <c r="GM543" s="162"/>
      <c r="GN543" s="162"/>
      <c r="GO543" s="162"/>
      <c r="GP543" s="162"/>
      <c r="GQ543" s="162"/>
    </row>
    <row r="544" spans="3:199"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c r="GL544" s="162"/>
      <c r="GM544" s="162"/>
      <c r="GN544" s="162"/>
      <c r="GO544" s="162"/>
      <c r="GP544" s="162"/>
      <c r="GQ544" s="162"/>
    </row>
    <row r="545" spans="3:199"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2"/>
      <c r="GM545" s="162"/>
      <c r="GN545" s="162"/>
      <c r="GO545" s="162"/>
      <c r="GP545" s="162"/>
      <c r="GQ545" s="162"/>
    </row>
    <row r="546" spans="3:199"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c r="GL546" s="162"/>
      <c r="GM546" s="162"/>
      <c r="GN546" s="162"/>
      <c r="GO546" s="162"/>
      <c r="GP546" s="162"/>
      <c r="GQ546" s="162"/>
    </row>
    <row r="547" spans="3:199"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c r="GL547" s="162"/>
      <c r="GM547" s="162"/>
      <c r="GN547" s="162"/>
      <c r="GO547" s="162"/>
      <c r="GP547" s="162"/>
      <c r="GQ547" s="162"/>
    </row>
    <row r="548" spans="3:199"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c r="GL548" s="162"/>
      <c r="GM548" s="162"/>
      <c r="GN548" s="162"/>
      <c r="GO548" s="162"/>
      <c r="GP548" s="162"/>
      <c r="GQ548" s="162"/>
    </row>
    <row r="549" spans="3:199"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c r="GL549" s="162"/>
      <c r="GM549" s="162"/>
      <c r="GN549" s="162"/>
      <c r="GO549" s="162"/>
      <c r="GP549" s="162"/>
      <c r="GQ549" s="162"/>
    </row>
    <row r="550" spans="3:199"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c r="GL550" s="162"/>
      <c r="GM550" s="162"/>
      <c r="GN550" s="162"/>
      <c r="GO550" s="162"/>
      <c r="GP550" s="162"/>
      <c r="GQ550" s="162"/>
    </row>
    <row r="551" spans="3:199"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c r="GL551" s="162"/>
      <c r="GM551" s="162"/>
      <c r="GN551" s="162"/>
      <c r="GO551" s="162"/>
      <c r="GP551" s="162"/>
      <c r="GQ551" s="162"/>
    </row>
    <row r="552" spans="3:199"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c r="GL552" s="162"/>
      <c r="GM552" s="162"/>
      <c r="GN552" s="162"/>
      <c r="GO552" s="162"/>
      <c r="GP552" s="162"/>
      <c r="GQ552" s="162"/>
    </row>
    <row r="553" spans="3:199"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c r="GL553" s="162"/>
      <c r="GM553" s="162"/>
      <c r="GN553" s="162"/>
      <c r="GO553" s="162"/>
      <c r="GP553" s="162"/>
      <c r="GQ553" s="162"/>
    </row>
    <row r="554" spans="3:199"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c r="GL554" s="162"/>
      <c r="GM554" s="162"/>
      <c r="GN554" s="162"/>
      <c r="GO554" s="162"/>
      <c r="GP554" s="162"/>
      <c r="GQ554" s="162"/>
    </row>
    <row r="555" spans="3:199"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c r="GL555" s="162"/>
      <c r="GM555" s="162"/>
      <c r="GN555" s="162"/>
      <c r="GO555" s="162"/>
      <c r="GP555" s="162"/>
      <c r="GQ555" s="162"/>
    </row>
    <row r="556" spans="3:199"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c r="GL556" s="162"/>
      <c r="GM556" s="162"/>
      <c r="GN556" s="162"/>
      <c r="GO556" s="162"/>
      <c r="GP556" s="162"/>
      <c r="GQ556" s="162"/>
    </row>
    <row r="557" spans="3:199"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2"/>
      <c r="GM557" s="162"/>
      <c r="GN557" s="162"/>
      <c r="GO557" s="162"/>
      <c r="GP557" s="162"/>
      <c r="GQ557" s="162"/>
    </row>
    <row r="558" spans="3:199"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c r="GL558" s="162"/>
      <c r="GM558" s="162"/>
      <c r="GN558" s="162"/>
      <c r="GO558" s="162"/>
      <c r="GP558" s="162"/>
      <c r="GQ558" s="162"/>
    </row>
    <row r="559" spans="3:199"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c r="GL559" s="162"/>
      <c r="GM559" s="162"/>
      <c r="GN559" s="162"/>
      <c r="GO559" s="162"/>
      <c r="GP559" s="162"/>
      <c r="GQ559" s="162"/>
    </row>
    <row r="560" spans="3:199"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c r="GL560" s="162"/>
      <c r="GM560" s="162"/>
      <c r="GN560" s="162"/>
      <c r="GO560" s="162"/>
      <c r="GP560" s="162"/>
      <c r="GQ560" s="162"/>
    </row>
    <row r="561" spans="3:199"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c r="GL561" s="162"/>
      <c r="GM561" s="162"/>
      <c r="GN561" s="162"/>
      <c r="GO561" s="162"/>
      <c r="GP561" s="162"/>
      <c r="GQ561" s="162"/>
    </row>
    <row r="562" spans="3:199"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c r="GL562" s="162"/>
      <c r="GM562" s="162"/>
      <c r="GN562" s="162"/>
      <c r="GO562" s="162"/>
      <c r="GP562" s="162"/>
      <c r="GQ562" s="162"/>
    </row>
    <row r="563" spans="3:199"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c r="GN563" s="162"/>
      <c r="GO563" s="162"/>
      <c r="GP563" s="162"/>
      <c r="GQ563" s="162"/>
    </row>
    <row r="564" spans="3:199"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c r="GL564" s="162"/>
      <c r="GM564" s="162"/>
      <c r="GN564" s="162"/>
      <c r="GO564" s="162"/>
      <c r="GP564" s="162"/>
      <c r="GQ564" s="162"/>
    </row>
    <row r="565" spans="3:199"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c r="GL565" s="162"/>
      <c r="GM565" s="162"/>
      <c r="GN565" s="162"/>
      <c r="GO565" s="162"/>
      <c r="GP565" s="162"/>
      <c r="GQ565" s="162"/>
    </row>
    <row r="566" spans="3:199"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c r="GL566" s="162"/>
      <c r="GM566" s="162"/>
      <c r="GN566" s="162"/>
      <c r="GO566" s="162"/>
      <c r="GP566" s="162"/>
      <c r="GQ566" s="162"/>
    </row>
    <row r="567" spans="3:199"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c r="GL567" s="162"/>
      <c r="GM567" s="162"/>
      <c r="GN567" s="162"/>
      <c r="GO567" s="162"/>
      <c r="GP567" s="162"/>
      <c r="GQ567" s="162"/>
    </row>
    <row r="568" spans="3:199"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c r="GL568" s="162"/>
      <c r="GM568" s="162"/>
      <c r="GN568" s="162"/>
      <c r="GO568" s="162"/>
      <c r="GP568" s="162"/>
      <c r="GQ568" s="162"/>
    </row>
    <row r="569" spans="3:199"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c r="GL569" s="162"/>
      <c r="GM569" s="162"/>
      <c r="GN569" s="162"/>
      <c r="GO569" s="162"/>
      <c r="GP569" s="162"/>
      <c r="GQ569" s="162"/>
    </row>
    <row r="570" spans="3:199"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c r="GL570" s="162"/>
      <c r="GM570" s="162"/>
      <c r="GN570" s="162"/>
      <c r="GO570" s="162"/>
      <c r="GP570" s="162"/>
      <c r="GQ570" s="162"/>
    </row>
    <row r="571" spans="3:199"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c r="GL571" s="162"/>
      <c r="GM571" s="162"/>
      <c r="GN571" s="162"/>
      <c r="GO571" s="162"/>
      <c r="GP571" s="162"/>
      <c r="GQ571" s="162"/>
    </row>
    <row r="572" spans="3:199"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c r="GL572" s="162"/>
      <c r="GM572" s="162"/>
      <c r="GN572" s="162"/>
      <c r="GO572" s="162"/>
      <c r="GP572" s="162"/>
      <c r="GQ572" s="162"/>
    </row>
    <row r="573" spans="3:199"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c r="GL573" s="162"/>
      <c r="GM573" s="162"/>
      <c r="GN573" s="162"/>
      <c r="GO573" s="162"/>
      <c r="GP573" s="162"/>
      <c r="GQ573" s="162"/>
    </row>
    <row r="574" spans="3:199"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c r="GL574" s="162"/>
      <c r="GM574" s="162"/>
      <c r="GN574" s="162"/>
      <c r="GO574" s="162"/>
      <c r="GP574" s="162"/>
      <c r="GQ574" s="162"/>
    </row>
    <row r="575" spans="3:199"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c r="GL575" s="162"/>
      <c r="GM575" s="162"/>
      <c r="GN575" s="162"/>
      <c r="GO575" s="162"/>
      <c r="GP575" s="162"/>
      <c r="GQ575" s="162"/>
    </row>
    <row r="576" spans="3:199"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c r="GL576" s="162"/>
      <c r="GM576" s="162"/>
      <c r="GN576" s="162"/>
      <c r="GO576" s="162"/>
      <c r="GP576" s="162"/>
      <c r="GQ576" s="162"/>
    </row>
    <row r="577" spans="3:199"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c r="GL577" s="162"/>
      <c r="GM577" s="162"/>
      <c r="GN577" s="162"/>
      <c r="GO577" s="162"/>
      <c r="GP577" s="162"/>
      <c r="GQ577" s="162"/>
    </row>
    <row r="578" spans="3:199"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c r="GL578" s="162"/>
      <c r="GM578" s="162"/>
      <c r="GN578" s="162"/>
      <c r="GO578" s="162"/>
      <c r="GP578" s="162"/>
      <c r="GQ578" s="162"/>
    </row>
    <row r="579" spans="3:199"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c r="GL579" s="162"/>
      <c r="GM579" s="162"/>
      <c r="GN579" s="162"/>
      <c r="GO579" s="162"/>
      <c r="GP579" s="162"/>
      <c r="GQ579" s="162"/>
    </row>
    <row r="580" spans="3:199"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c r="GL580" s="162"/>
      <c r="GM580" s="162"/>
      <c r="GN580" s="162"/>
      <c r="GO580" s="162"/>
      <c r="GP580" s="162"/>
      <c r="GQ580" s="162"/>
    </row>
    <row r="581" spans="3:199"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c r="GL581" s="162"/>
      <c r="GM581" s="162"/>
      <c r="GN581" s="162"/>
      <c r="GO581" s="162"/>
      <c r="GP581" s="162"/>
      <c r="GQ581" s="162"/>
    </row>
    <row r="582" spans="3:199"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c r="GL582" s="162"/>
      <c r="GM582" s="162"/>
      <c r="GN582" s="162"/>
      <c r="GO582" s="162"/>
      <c r="GP582" s="162"/>
      <c r="GQ582" s="162"/>
    </row>
    <row r="583" spans="3:199"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c r="GL583" s="162"/>
      <c r="GM583" s="162"/>
      <c r="GN583" s="162"/>
      <c r="GO583" s="162"/>
      <c r="GP583" s="162"/>
      <c r="GQ583" s="162"/>
    </row>
    <row r="584" spans="3:199"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c r="GL584" s="162"/>
      <c r="GM584" s="162"/>
      <c r="GN584" s="162"/>
      <c r="GO584" s="162"/>
      <c r="GP584" s="162"/>
      <c r="GQ584" s="162"/>
    </row>
    <row r="585" spans="3:199"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c r="GL585" s="162"/>
      <c r="GM585" s="162"/>
      <c r="GN585" s="162"/>
      <c r="GO585" s="162"/>
      <c r="GP585" s="162"/>
      <c r="GQ585" s="162"/>
    </row>
    <row r="586" spans="3:199"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c r="GL586" s="162"/>
      <c r="GM586" s="162"/>
      <c r="GN586" s="162"/>
      <c r="GO586" s="162"/>
      <c r="GP586" s="162"/>
      <c r="GQ586" s="162"/>
    </row>
    <row r="587" spans="3:199"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c r="GL587" s="162"/>
      <c r="GM587" s="162"/>
      <c r="GN587" s="162"/>
      <c r="GO587" s="162"/>
      <c r="GP587" s="162"/>
      <c r="GQ587" s="162"/>
    </row>
    <row r="588" spans="3:199"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c r="GL588" s="162"/>
      <c r="GM588" s="162"/>
      <c r="GN588" s="162"/>
      <c r="GO588" s="162"/>
      <c r="GP588" s="162"/>
      <c r="GQ588" s="162"/>
    </row>
    <row r="589" spans="3:199"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c r="GL589" s="162"/>
      <c r="GM589" s="162"/>
      <c r="GN589" s="162"/>
      <c r="GO589" s="162"/>
      <c r="GP589" s="162"/>
      <c r="GQ589" s="162"/>
    </row>
    <row r="590" spans="3:199"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c r="GL590" s="162"/>
      <c r="GM590" s="162"/>
      <c r="GN590" s="162"/>
      <c r="GO590" s="162"/>
      <c r="GP590" s="162"/>
      <c r="GQ590" s="162"/>
    </row>
    <row r="591" spans="3:199"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c r="GL591" s="162"/>
      <c r="GM591" s="162"/>
      <c r="GN591" s="162"/>
      <c r="GO591" s="162"/>
      <c r="GP591" s="162"/>
      <c r="GQ591" s="162"/>
    </row>
    <row r="592" spans="3:199"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c r="GL592" s="162"/>
      <c r="GM592" s="162"/>
      <c r="GN592" s="162"/>
      <c r="GO592" s="162"/>
      <c r="GP592" s="162"/>
      <c r="GQ592" s="162"/>
    </row>
    <row r="593" spans="3:199"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c r="GL593" s="162"/>
      <c r="GM593" s="162"/>
      <c r="GN593" s="162"/>
      <c r="GO593" s="162"/>
      <c r="GP593" s="162"/>
      <c r="GQ593" s="162"/>
    </row>
    <row r="594" spans="3:199"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c r="GL594" s="162"/>
      <c r="GM594" s="162"/>
      <c r="GN594" s="162"/>
      <c r="GO594" s="162"/>
      <c r="GP594" s="162"/>
      <c r="GQ594" s="162"/>
    </row>
    <row r="595" spans="3:199"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c r="GL595" s="162"/>
      <c r="GM595" s="162"/>
      <c r="GN595" s="162"/>
      <c r="GO595" s="162"/>
      <c r="GP595" s="162"/>
      <c r="GQ595" s="162"/>
    </row>
    <row r="596" spans="3:199"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c r="GL596" s="162"/>
      <c r="GM596" s="162"/>
      <c r="GN596" s="162"/>
      <c r="GO596" s="162"/>
      <c r="GP596" s="162"/>
      <c r="GQ596" s="162"/>
    </row>
    <row r="597" spans="3:199"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c r="GL597" s="162"/>
      <c r="GM597" s="162"/>
      <c r="GN597" s="162"/>
      <c r="GO597" s="162"/>
      <c r="GP597" s="162"/>
      <c r="GQ597" s="162"/>
    </row>
    <row r="598" spans="3:199"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c r="GL598" s="162"/>
      <c r="GM598" s="162"/>
      <c r="GN598" s="162"/>
      <c r="GO598" s="162"/>
      <c r="GP598" s="162"/>
      <c r="GQ598" s="162"/>
    </row>
    <row r="599" spans="3:199"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c r="GL599" s="162"/>
      <c r="GM599" s="162"/>
      <c r="GN599" s="162"/>
      <c r="GO599" s="162"/>
      <c r="GP599" s="162"/>
      <c r="GQ599" s="162"/>
    </row>
    <row r="600" spans="3:199"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c r="GL600" s="162"/>
      <c r="GM600" s="162"/>
      <c r="GN600" s="162"/>
      <c r="GO600" s="162"/>
      <c r="GP600" s="162"/>
      <c r="GQ600" s="162"/>
    </row>
    <row r="601" spans="3:199"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c r="GL601" s="162"/>
      <c r="GM601" s="162"/>
      <c r="GN601" s="162"/>
      <c r="GO601" s="162"/>
      <c r="GP601" s="162"/>
      <c r="GQ601" s="162"/>
    </row>
    <row r="602" spans="3:199"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c r="GL602" s="162"/>
      <c r="GM602" s="162"/>
      <c r="GN602" s="162"/>
      <c r="GO602" s="162"/>
      <c r="GP602" s="162"/>
      <c r="GQ602" s="162"/>
    </row>
    <row r="603" spans="3:199"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c r="GL603" s="162"/>
      <c r="GM603" s="162"/>
      <c r="GN603" s="162"/>
      <c r="GO603" s="162"/>
      <c r="GP603" s="162"/>
      <c r="GQ603" s="162"/>
    </row>
    <row r="604" spans="3:199"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c r="GN604" s="162"/>
      <c r="GO604" s="162"/>
      <c r="GP604" s="162"/>
      <c r="GQ604" s="162"/>
    </row>
    <row r="605" spans="3:199"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c r="GL605" s="162"/>
      <c r="GM605" s="162"/>
      <c r="GN605" s="162"/>
      <c r="GO605" s="162"/>
      <c r="GP605" s="162"/>
      <c r="GQ605" s="162"/>
    </row>
    <row r="606" spans="3:199"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c r="GL606" s="162"/>
      <c r="GM606" s="162"/>
      <c r="GN606" s="162"/>
      <c r="GO606" s="162"/>
      <c r="GP606" s="162"/>
      <c r="GQ606" s="162"/>
    </row>
    <row r="607" spans="3:199"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c r="GL607" s="162"/>
      <c r="GM607" s="162"/>
      <c r="GN607" s="162"/>
      <c r="GO607" s="162"/>
      <c r="GP607" s="162"/>
      <c r="GQ607" s="162"/>
    </row>
    <row r="608" spans="3:199"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c r="GL608" s="162"/>
      <c r="GM608" s="162"/>
      <c r="GN608" s="162"/>
      <c r="GO608" s="162"/>
      <c r="GP608" s="162"/>
      <c r="GQ608" s="162"/>
    </row>
    <row r="609" spans="3:199"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c r="GL609" s="162"/>
      <c r="GM609" s="162"/>
      <c r="GN609" s="162"/>
      <c r="GO609" s="162"/>
      <c r="GP609" s="162"/>
      <c r="GQ609" s="162"/>
    </row>
    <row r="610" spans="3:199"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c r="GL610" s="162"/>
      <c r="GM610" s="162"/>
      <c r="GN610" s="162"/>
      <c r="GO610" s="162"/>
      <c r="GP610" s="162"/>
      <c r="GQ610" s="162"/>
    </row>
    <row r="611" spans="3:199"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c r="GL611" s="162"/>
      <c r="GM611" s="162"/>
      <c r="GN611" s="162"/>
      <c r="GO611" s="162"/>
      <c r="GP611" s="162"/>
      <c r="GQ611" s="162"/>
    </row>
    <row r="612" spans="3:199"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c r="GL612" s="162"/>
      <c r="GM612" s="162"/>
      <c r="GN612" s="162"/>
      <c r="GO612" s="162"/>
      <c r="GP612" s="162"/>
      <c r="GQ612" s="162"/>
    </row>
    <row r="613" spans="3:199"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c r="GL613" s="162"/>
      <c r="GM613" s="162"/>
      <c r="GN613" s="162"/>
      <c r="GO613" s="162"/>
      <c r="GP613" s="162"/>
      <c r="GQ613" s="162"/>
    </row>
    <row r="614" spans="3:199"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c r="GL614" s="162"/>
      <c r="GM614" s="162"/>
      <c r="GN614" s="162"/>
      <c r="GO614" s="162"/>
      <c r="GP614" s="162"/>
      <c r="GQ614" s="162"/>
    </row>
    <row r="615" spans="3:199"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c r="GL615" s="162"/>
      <c r="GM615" s="162"/>
      <c r="GN615" s="162"/>
      <c r="GO615" s="162"/>
      <c r="GP615" s="162"/>
      <c r="GQ615" s="162"/>
    </row>
    <row r="616" spans="3:199"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c r="GL616" s="162"/>
      <c r="GM616" s="162"/>
      <c r="GN616" s="162"/>
      <c r="GO616" s="162"/>
      <c r="GP616" s="162"/>
      <c r="GQ616" s="162"/>
    </row>
    <row r="617" spans="3:199"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c r="GL617" s="162"/>
      <c r="GM617" s="162"/>
      <c r="GN617" s="162"/>
      <c r="GO617" s="162"/>
      <c r="GP617" s="162"/>
      <c r="GQ617" s="162"/>
    </row>
    <row r="618" spans="3:199"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c r="GL618" s="162"/>
      <c r="GM618" s="162"/>
      <c r="GN618" s="162"/>
      <c r="GO618" s="162"/>
      <c r="GP618" s="162"/>
      <c r="GQ618" s="162"/>
    </row>
    <row r="619" spans="3:199"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c r="GL619" s="162"/>
      <c r="GM619" s="162"/>
      <c r="GN619" s="162"/>
      <c r="GO619" s="162"/>
      <c r="GP619" s="162"/>
      <c r="GQ619" s="162"/>
    </row>
    <row r="620" spans="3:199"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c r="GL620" s="162"/>
      <c r="GM620" s="162"/>
      <c r="GN620" s="162"/>
      <c r="GO620" s="162"/>
      <c r="GP620" s="162"/>
      <c r="GQ620" s="162"/>
    </row>
    <row r="621" spans="3:199"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c r="GL621" s="162"/>
      <c r="GM621" s="162"/>
      <c r="GN621" s="162"/>
      <c r="GO621" s="162"/>
      <c r="GP621" s="162"/>
      <c r="GQ621" s="162"/>
    </row>
    <row r="622" spans="3:199"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c r="GL622" s="162"/>
      <c r="GM622" s="162"/>
      <c r="GN622" s="162"/>
      <c r="GO622" s="162"/>
      <c r="GP622" s="162"/>
      <c r="GQ622" s="162"/>
    </row>
    <row r="623" spans="3:199"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c r="GK623" s="162"/>
      <c r="GL623" s="162"/>
      <c r="GM623" s="162"/>
      <c r="GN623" s="162"/>
      <c r="GO623" s="162"/>
      <c r="GP623" s="162"/>
      <c r="GQ623" s="162"/>
    </row>
    <row r="624" spans="3:199"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c r="GK624" s="162"/>
      <c r="GL624" s="162"/>
      <c r="GM624" s="162"/>
      <c r="GN624" s="162"/>
      <c r="GO624" s="162"/>
      <c r="GP624" s="162"/>
      <c r="GQ624" s="162"/>
    </row>
    <row r="625" spans="3:199"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c r="GJ625" s="162"/>
      <c r="GK625" s="162"/>
      <c r="GL625" s="162"/>
      <c r="GM625" s="162"/>
      <c r="GN625" s="162"/>
      <c r="GO625" s="162"/>
      <c r="GP625" s="162"/>
      <c r="GQ625" s="162"/>
    </row>
    <row r="626" spans="3:199"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c r="GJ626" s="162"/>
      <c r="GK626" s="162"/>
      <c r="GL626" s="162"/>
      <c r="GM626" s="162"/>
      <c r="GN626" s="162"/>
      <c r="GO626" s="162"/>
      <c r="GP626" s="162"/>
      <c r="GQ626" s="162"/>
    </row>
    <row r="627" spans="3:199"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c r="GJ627" s="162"/>
      <c r="GK627" s="162"/>
      <c r="GL627" s="162"/>
      <c r="GM627" s="162"/>
      <c r="GN627" s="162"/>
      <c r="GO627" s="162"/>
      <c r="GP627" s="162"/>
      <c r="GQ627" s="162"/>
    </row>
    <row r="628" spans="3:199"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c r="GJ628" s="162"/>
      <c r="GK628" s="162"/>
      <c r="GL628" s="162"/>
      <c r="GM628" s="162"/>
      <c r="GN628" s="162"/>
      <c r="GO628" s="162"/>
      <c r="GP628" s="162"/>
      <c r="GQ628" s="162"/>
    </row>
    <row r="629" spans="3:199"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c r="GJ629" s="162"/>
      <c r="GK629" s="162"/>
      <c r="GL629" s="162"/>
      <c r="GM629" s="162"/>
      <c r="GN629" s="162"/>
      <c r="GO629" s="162"/>
      <c r="GP629" s="162"/>
      <c r="GQ629" s="162"/>
    </row>
    <row r="630" spans="3:199"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c r="GJ630" s="162"/>
      <c r="GK630" s="162"/>
      <c r="GL630" s="162"/>
      <c r="GM630" s="162"/>
      <c r="GN630" s="162"/>
      <c r="GO630" s="162"/>
      <c r="GP630" s="162"/>
      <c r="GQ630" s="162"/>
    </row>
    <row r="631" spans="3:199"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c r="GG631" s="162"/>
      <c r="GH631" s="162"/>
      <c r="GI631" s="162"/>
      <c r="GJ631" s="162"/>
      <c r="GK631" s="162"/>
      <c r="GL631" s="162"/>
      <c r="GM631" s="162"/>
      <c r="GN631" s="162"/>
      <c r="GO631" s="162"/>
      <c r="GP631" s="162"/>
      <c r="GQ631" s="162"/>
    </row>
    <row r="632" spans="3:199"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c r="GG632" s="162"/>
      <c r="GH632" s="162"/>
      <c r="GI632" s="162"/>
      <c r="GJ632" s="162"/>
      <c r="GK632" s="162"/>
      <c r="GL632" s="162"/>
      <c r="GM632" s="162"/>
      <c r="GN632" s="162"/>
      <c r="GO632" s="162"/>
      <c r="GP632" s="162"/>
      <c r="GQ632" s="162"/>
    </row>
    <row r="633" spans="3:199"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c r="GG633" s="162"/>
      <c r="GH633" s="162"/>
      <c r="GI633" s="162"/>
      <c r="GJ633" s="162"/>
      <c r="GK633" s="162"/>
      <c r="GL633" s="162"/>
      <c r="GM633" s="162"/>
      <c r="GN633" s="162"/>
      <c r="GO633" s="162"/>
      <c r="GP633" s="162"/>
      <c r="GQ633" s="162"/>
    </row>
    <row r="634" spans="3:199"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c r="GG634" s="162"/>
      <c r="GH634" s="162"/>
      <c r="GI634" s="162"/>
      <c r="GJ634" s="162"/>
      <c r="GK634" s="162"/>
      <c r="GL634" s="162"/>
      <c r="GM634" s="162"/>
      <c r="GN634" s="162"/>
      <c r="GO634" s="162"/>
      <c r="GP634" s="162"/>
      <c r="GQ634" s="162"/>
    </row>
    <row r="635" spans="3:199"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c r="GG635" s="162"/>
      <c r="GH635" s="162"/>
      <c r="GI635" s="162"/>
      <c r="GJ635" s="162"/>
      <c r="GK635" s="162"/>
      <c r="GL635" s="162"/>
      <c r="GM635" s="162"/>
      <c r="GN635" s="162"/>
      <c r="GO635" s="162"/>
      <c r="GP635" s="162"/>
      <c r="GQ635" s="162"/>
    </row>
    <row r="636" spans="3:199"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c r="GG636" s="162"/>
      <c r="GH636" s="162"/>
      <c r="GI636" s="162"/>
      <c r="GJ636" s="162"/>
      <c r="GK636" s="162"/>
      <c r="GL636" s="162"/>
      <c r="GM636" s="162"/>
      <c r="GN636" s="162"/>
      <c r="GO636" s="162"/>
      <c r="GP636" s="162"/>
      <c r="GQ636" s="162"/>
    </row>
    <row r="637" spans="3:199"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c r="GG637" s="162"/>
      <c r="GH637" s="162"/>
      <c r="GI637" s="162"/>
      <c r="GJ637" s="162"/>
      <c r="GK637" s="162"/>
      <c r="GL637" s="162"/>
      <c r="GM637" s="162"/>
      <c r="GN637" s="162"/>
      <c r="GO637" s="162"/>
      <c r="GP637" s="162"/>
      <c r="GQ637" s="162"/>
    </row>
    <row r="638" spans="3:199"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c r="GG638" s="162"/>
      <c r="GH638" s="162"/>
      <c r="GI638" s="162"/>
      <c r="GJ638" s="162"/>
      <c r="GK638" s="162"/>
      <c r="GL638" s="162"/>
      <c r="GM638" s="162"/>
      <c r="GN638" s="162"/>
      <c r="GO638" s="162"/>
      <c r="GP638" s="162"/>
      <c r="GQ638" s="162"/>
    </row>
    <row r="639" spans="3:199"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c r="GG639" s="162"/>
      <c r="GH639" s="162"/>
      <c r="GI639" s="162"/>
      <c r="GJ639" s="162"/>
      <c r="GK639" s="162"/>
      <c r="GL639" s="162"/>
      <c r="GM639" s="162"/>
      <c r="GN639" s="162"/>
      <c r="GO639" s="162"/>
      <c r="GP639" s="162"/>
      <c r="GQ639" s="162"/>
    </row>
    <row r="640" spans="3:199"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c r="GG640" s="162"/>
      <c r="GH640" s="162"/>
      <c r="GI640" s="162"/>
      <c r="GJ640" s="162"/>
      <c r="GK640" s="162"/>
      <c r="GL640" s="162"/>
      <c r="GM640" s="162"/>
      <c r="GN640" s="162"/>
      <c r="GO640" s="162"/>
      <c r="GP640" s="162"/>
      <c r="GQ640" s="162"/>
    </row>
    <row r="641" spans="3:199"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c r="GG641" s="162"/>
      <c r="GH641" s="162"/>
      <c r="GI641" s="162"/>
      <c r="GJ641" s="162"/>
      <c r="GK641" s="162"/>
      <c r="GL641" s="162"/>
      <c r="GM641" s="162"/>
      <c r="GN641" s="162"/>
      <c r="GO641" s="162"/>
      <c r="GP641" s="162"/>
      <c r="GQ641" s="162"/>
    </row>
    <row r="642" spans="3:199"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c r="GG642" s="162"/>
      <c r="GH642" s="162"/>
      <c r="GI642" s="162"/>
      <c r="GJ642" s="162"/>
      <c r="GK642" s="162"/>
      <c r="GL642" s="162"/>
      <c r="GM642" s="162"/>
      <c r="GN642" s="162"/>
      <c r="GO642" s="162"/>
      <c r="GP642" s="162"/>
      <c r="GQ642" s="162"/>
    </row>
    <row r="643" spans="3:199"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c r="GE643" s="162"/>
      <c r="GF643" s="162"/>
      <c r="GG643" s="162"/>
      <c r="GH643" s="162"/>
      <c r="GI643" s="162"/>
      <c r="GJ643" s="162"/>
      <c r="GK643" s="162"/>
      <c r="GL643" s="162"/>
      <c r="GM643" s="162"/>
      <c r="GN643" s="162"/>
      <c r="GO643" s="162"/>
      <c r="GP643" s="162"/>
      <c r="GQ643" s="162"/>
    </row>
    <row r="644" spans="3:199" x14ac:dyDescent="0.2">
      <c r="D644" s="162"/>
      <c r="P644"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S45"/>
  <sheetViews>
    <sheetView showGridLines="0" zoomScale="80" zoomScaleNormal="80" workbookViewId="0">
      <pane xSplit="2" ySplit="14" topLeftCell="EE21" activePane="bottomRight" state="frozenSplit"/>
      <selection sqref="A1:XFD1048576"/>
      <selection pane="topRight" sqref="A1:XFD1048576"/>
      <selection pane="bottomLeft" sqref="A1:XFD1048576"/>
      <selection pane="bottomRight" activeCell="B13" sqref="B13"/>
    </sheetView>
  </sheetViews>
  <sheetFormatPr baseColWidth="10" defaultColWidth="11.44140625" defaultRowHeight="13.8" x14ac:dyDescent="0.25"/>
  <cols>
    <col min="1" max="1" width="1.5546875" style="123" customWidth="1"/>
    <col min="2" max="2" width="60.5546875" style="124" customWidth="1"/>
    <col min="3" max="61" width="15.33203125" style="123" bestFit="1" customWidth="1"/>
    <col min="62" max="149" width="12" style="123" bestFit="1" customWidth="1"/>
    <col min="150" max="16384" width="11.44140625" style="123"/>
  </cols>
  <sheetData>
    <row r="1" spans="1:149"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9"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9"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9"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9"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9"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9"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9"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9"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9"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9"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9" s="98" customFormat="1" ht="72.75" customHeight="1" x14ac:dyDescent="0.3">
      <c r="B12" s="99" t="s">
        <v>2578</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9" s="98" customFormat="1" ht="27" thickBot="1" x14ac:dyDescent="0.3">
      <c r="B13" s="101" t="s">
        <v>117</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9"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c r="EO14" s="105">
        <v>45962</v>
      </c>
      <c r="EP14" s="105">
        <v>45992</v>
      </c>
      <c r="EQ14" s="105">
        <v>46023</v>
      </c>
      <c r="ER14" s="105">
        <v>46054</v>
      </c>
      <c r="ES14" s="105">
        <v>46082</v>
      </c>
    </row>
    <row r="15" spans="1:149" s="107" customFormat="1" ht="13.2" x14ac:dyDescent="0.25">
      <c r="B15" s="108" t="s">
        <v>50</v>
      </c>
      <c r="C15" s="109">
        <v>8936923.3575376663</v>
      </c>
      <c r="D15" s="109">
        <v>9067907.5950242523</v>
      </c>
      <c r="E15" s="109">
        <v>8733549.0235760733</v>
      </c>
      <c r="F15" s="109">
        <v>9170812.0833807569</v>
      </c>
      <c r="G15" s="109">
        <v>9041956.874684399</v>
      </c>
      <c r="H15" s="109">
        <v>9159231.9203889798</v>
      </c>
      <c r="I15" s="109">
        <v>9159542.0046563633</v>
      </c>
      <c r="J15" s="109">
        <v>9068823.4008506238</v>
      </c>
      <c r="K15" s="109">
        <v>8874611.2071643397</v>
      </c>
      <c r="L15" s="109">
        <v>8737038.8849502131</v>
      </c>
      <c r="M15" s="109">
        <v>8801481.7139146645</v>
      </c>
      <c r="N15" s="109">
        <v>8518640.1578369942</v>
      </c>
      <c r="O15" s="109">
        <v>8831489.303752536</v>
      </c>
      <c r="P15" s="109">
        <v>8908410.4138117135</v>
      </c>
      <c r="Q15" s="109">
        <v>8629929.5184763018</v>
      </c>
      <c r="R15" s="109">
        <v>8714393.612255061</v>
      </c>
      <c r="S15" s="109">
        <v>8712633.674609296</v>
      </c>
      <c r="T15" s="109">
        <v>8647222.2711258493</v>
      </c>
      <c r="U15" s="109">
        <v>8568177.9133048393</v>
      </c>
      <c r="V15" s="109">
        <v>8463435.1929064784</v>
      </c>
      <c r="W15" s="109">
        <v>8535066.3506311756</v>
      </c>
      <c r="X15" s="109">
        <v>8452057.0087362565</v>
      </c>
      <c r="Y15" s="109">
        <v>8346695.0100645777</v>
      </c>
      <c r="Z15" s="109">
        <v>8317543.958573102</v>
      </c>
      <c r="AA15" s="109">
        <v>8351117.6161204679</v>
      </c>
      <c r="AB15" s="109">
        <v>8293645.9524259986</v>
      </c>
      <c r="AC15" s="109">
        <v>8533696.6759936605</v>
      </c>
      <c r="AD15" s="109">
        <v>8436816.8962415196</v>
      </c>
      <c r="AE15" s="109">
        <v>8419775.1109079812</v>
      </c>
      <c r="AF15" s="109">
        <v>8235640.5876776939</v>
      </c>
      <c r="AG15" s="109">
        <v>8385827.3781509902</v>
      </c>
      <c r="AH15" s="109">
        <v>8385876.1755687697</v>
      </c>
      <c r="AI15" s="109">
        <v>8151227.8461894626</v>
      </c>
      <c r="AJ15" s="109">
        <v>8181260.4936680049</v>
      </c>
      <c r="AK15" s="109">
        <v>8306811.276765042</v>
      </c>
      <c r="AL15" s="109">
        <v>8175943.1257272111</v>
      </c>
      <c r="AM15" s="109">
        <v>8027617.6302288976</v>
      </c>
      <c r="AN15" s="109">
        <v>8017745.5968402196</v>
      </c>
      <c r="AO15" s="109">
        <v>7757291.3572395928</v>
      </c>
      <c r="AP15" s="109">
        <v>7824882.0944897411</v>
      </c>
      <c r="AQ15" s="109">
        <v>8814920.4481226429</v>
      </c>
      <c r="AR15" s="109">
        <v>8749419.4105600119</v>
      </c>
      <c r="AS15" s="109">
        <v>8762787.7205990236</v>
      </c>
      <c r="AT15" s="109">
        <v>8650622.2702924628</v>
      </c>
      <c r="AU15" s="109">
        <v>8672750.0146464501</v>
      </c>
      <c r="AV15" s="109">
        <v>8700708.7839755751</v>
      </c>
      <c r="AW15" s="109">
        <v>8264728.2595457379</v>
      </c>
      <c r="AX15" s="109">
        <v>8695302.8453856483</v>
      </c>
      <c r="AY15" s="109">
        <v>8518490.7159394603</v>
      </c>
      <c r="AZ15" s="109">
        <v>8372286.9206361612</v>
      </c>
      <c r="BA15" s="109">
        <v>8592944.7353244349</v>
      </c>
      <c r="BB15" s="109">
        <v>8448540.3724120315</v>
      </c>
      <c r="BC15" s="109">
        <v>8469039.8304423224</v>
      </c>
      <c r="BD15" s="109">
        <v>8227414.8308764594</v>
      </c>
      <c r="BE15" s="109">
        <v>8162605.648627379</v>
      </c>
      <c r="BF15" s="109">
        <v>8211537.4380911235</v>
      </c>
      <c r="BG15" s="109">
        <v>8073013.4434539918</v>
      </c>
      <c r="BH15" s="109">
        <v>8179607.528105069</v>
      </c>
      <c r="BI15" s="109">
        <v>8001231.5660347892</v>
      </c>
      <c r="BJ15" s="109">
        <v>8008269.9189436994</v>
      </c>
      <c r="BK15" s="109">
        <v>8106902.8994095158</v>
      </c>
      <c r="BL15" s="109">
        <v>8202668.8630512962</v>
      </c>
      <c r="BM15" s="109">
        <v>7880539.8572123041</v>
      </c>
      <c r="BN15" s="109">
        <v>8108452.6544621801</v>
      </c>
      <c r="BO15" s="109">
        <v>7990595.0290255062</v>
      </c>
      <c r="BP15" s="109">
        <v>7970430.5629248573</v>
      </c>
      <c r="BQ15" s="109">
        <v>7873097.1870390438</v>
      </c>
      <c r="BR15" s="109">
        <v>7920354.9592805607</v>
      </c>
      <c r="BS15" s="109">
        <v>7773795.2284396933</v>
      </c>
      <c r="BT15" s="109">
        <v>7679221.413643877</v>
      </c>
      <c r="BU15" s="109">
        <v>7876847.5104899425</v>
      </c>
      <c r="BV15" s="109">
        <v>7714931.4217190761</v>
      </c>
      <c r="BW15" s="109">
        <v>7619660.3993786657</v>
      </c>
      <c r="BX15" s="109">
        <v>7677698.1774389278</v>
      </c>
      <c r="BY15" s="109">
        <v>5404922.9181437846</v>
      </c>
      <c r="BZ15" s="109">
        <v>4270501.8278116109</v>
      </c>
      <c r="CA15" s="109">
        <v>6720062.1082996475</v>
      </c>
      <c r="CB15" s="109">
        <v>7737531.5734398337</v>
      </c>
      <c r="CC15" s="109">
        <v>7040571.3784038257</v>
      </c>
      <c r="CD15" s="109">
        <v>7323156.0498648034</v>
      </c>
      <c r="CE15" s="109">
        <v>7154453.3821447436</v>
      </c>
      <c r="CF15" s="109">
        <v>6742852.6312721334</v>
      </c>
      <c r="CG15" s="109">
        <v>6775256.1299120048</v>
      </c>
      <c r="CH15" s="109">
        <v>6545977.7460284783</v>
      </c>
      <c r="CI15" s="109">
        <v>7347498.3454925008</v>
      </c>
      <c r="CJ15" s="109">
        <v>7228514.291682221</v>
      </c>
      <c r="CK15" s="109">
        <v>7186967.8175521493</v>
      </c>
      <c r="CL15" s="109">
        <v>6991670.7078890456</v>
      </c>
      <c r="CM15" s="109">
        <v>6946025.9110261695</v>
      </c>
      <c r="CN15" s="109">
        <v>6679420.2680318365</v>
      </c>
      <c r="CO15" s="109">
        <v>6743659.6532470565</v>
      </c>
      <c r="CP15" s="109">
        <v>6610749.9079222623</v>
      </c>
      <c r="CQ15" s="109">
        <v>6556800.725764012</v>
      </c>
      <c r="CR15" s="109">
        <v>6584442.9134775735</v>
      </c>
      <c r="CS15" s="109">
        <v>6882677.6008585254</v>
      </c>
      <c r="CT15" s="109">
        <v>6251859.8540956005</v>
      </c>
      <c r="CU15" s="109">
        <v>6390920.1564729931</v>
      </c>
      <c r="CV15" s="109">
        <v>6357495.1681552576</v>
      </c>
      <c r="CW15" s="109">
        <v>6475001.5466197599</v>
      </c>
      <c r="CX15" s="109">
        <v>6553373.3096148092</v>
      </c>
      <c r="CY15" s="109">
        <v>6418836.010209634</v>
      </c>
      <c r="CZ15" s="109">
        <v>6562017.5779131381</v>
      </c>
      <c r="DA15" s="109">
        <v>6497786.1909854198</v>
      </c>
      <c r="DB15" s="109">
        <v>6552489.4115100121</v>
      </c>
      <c r="DC15" s="109">
        <v>6382947.0699114632</v>
      </c>
      <c r="DD15" s="109">
        <v>6467838.2603213806</v>
      </c>
      <c r="DE15" s="109">
        <v>6642251.3639333136</v>
      </c>
      <c r="DF15" s="109">
        <v>6344105.1419131849</v>
      </c>
      <c r="DG15" s="109">
        <v>6323638.0181160504</v>
      </c>
      <c r="DH15" s="109">
        <v>6166273.6887614606</v>
      </c>
      <c r="DI15" s="109">
        <v>6211732.0036490494</v>
      </c>
      <c r="DJ15" s="109">
        <v>6184264.9248447986</v>
      </c>
      <c r="DK15" s="109">
        <v>6369694.8273400115</v>
      </c>
      <c r="DL15" s="109">
        <v>6255802.1923567094</v>
      </c>
      <c r="DM15" s="109">
        <v>6208286.2394272061</v>
      </c>
      <c r="DN15" s="109">
        <v>6281647.7137559224</v>
      </c>
      <c r="DO15" s="109">
        <v>6140216.6737510283</v>
      </c>
      <c r="DP15" s="109">
        <v>6161149.2580548013</v>
      </c>
      <c r="DQ15" s="109">
        <v>6501041.5716716647</v>
      </c>
      <c r="DR15" s="109">
        <v>6637534.2022262448</v>
      </c>
      <c r="DS15" s="109">
        <v>6493315.2204825552</v>
      </c>
      <c r="DT15" s="109">
        <v>6597890.5435832664</v>
      </c>
      <c r="DU15" s="109">
        <v>6301173.1259394055</v>
      </c>
      <c r="DV15" s="109">
        <v>6573951.3325738786</v>
      </c>
      <c r="DW15" s="109">
        <v>6592654.9185258765</v>
      </c>
      <c r="DX15" s="109">
        <v>6285862.6357802441</v>
      </c>
      <c r="DY15" s="109">
        <v>6328790.5740723778</v>
      </c>
      <c r="DZ15" s="109">
        <v>6283032.5465314602</v>
      </c>
      <c r="EA15" s="109">
        <v>6336089.0735608088</v>
      </c>
      <c r="EB15" s="109">
        <v>6300036.3569179075</v>
      </c>
      <c r="EC15" s="109">
        <v>6241996.785029009</v>
      </c>
      <c r="ED15" s="109">
        <v>6362522.4089995725</v>
      </c>
      <c r="EE15" s="109">
        <v>7208676.7132340409</v>
      </c>
      <c r="EF15" s="109">
        <v>7032499.5376957003</v>
      </c>
      <c r="EG15" s="109">
        <v>6889997.5728145316</v>
      </c>
      <c r="EH15" s="109">
        <v>6880194.3191113565</v>
      </c>
      <c r="EI15" s="109">
        <v>6824194.9555601692</v>
      </c>
      <c r="EJ15" s="109">
        <v>6905505.0382377431</v>
      </c>
      <c r="EK15" s="109">
        <v>6941166.3715620935</v>
      </c>
      <c r="EL15" s="109">
        <v>6731065.9713280704</v>
      </c>
      <c r="EM15" s="109">
        <v>6860055.0120473495</v>
      </c>
      <c r="EN15" s="109">
        <v>6648261.1207947964</v>
      </c>
      <c r="EO15" s="109">
        <v>6617467.6006265273</v>
      </c>
      <c r="EP15" s="109">
        <v>6742964.131306204</v>
      </c>
      <c r="EQ15" s="109">
        <v>6699541.6822601873</v>
      </c>
      <c r="ER15" s="109">
        <v>6610008.2906545969</v>
      </c>
      <c r="ES15" s="109">
        <v>6719414.8778542392</v>
      </c>
    </row>
    <row r="16" spans="1:149" s="107" customFormat="1" ht="13.2" x14ac:dyDescent="0.25">
      <c r="B16" s="108" t="s">
        <v>51</v>
      </c>
      <c r="C16" s="109">
        <v>6073595.0836071214</v>
      </c>
      <c r="D16" s="109">
        <v>6126281.5224249605</v>
      </c>
      <c r="E16" s="109">
        <v>6092114.1919746501</v>
      </c>
      <c r="F16" s="109">
        <v>6296162.2552099107</v>
      </c>
      <c r="G16" s="109">
        <v>6151646.9466753742</v>
      </c>
      <c r="H16" s="109">
        <v>6233856.5957445828</v>
      </c>
      <c r="I16" s="109">
        <v>6110839.4297429677</v>
      </c>
      <c r="J16" s="109">
        <v>6038709.841363945</v>
      </c>
      <c r="K16" s="109">
        <v>5990575.691227261</v>
      </c>
      <c r="L16" s="109">
        <v>5848106.8122232761</v>
      </c>
      <c r="M16" s="109">
        <v>5887474.0362104373</v>
      </c>
      <c r="N16" s="109">
        <v>5892852.90477724</v>
      </c>
      <c r="O16" s="109">
        <v>5977281.3112122258</v>
      </c>
      <c r="P16" s="109">
        <v>6141474.6158035267</v>
      </c>
      <c r="Q16" s="109">
        <v>5885695.7320106551</v>
      </c>
      <c r="R16" s="109">
        <v>5804094.3633251004</v>
      </c>
      <c r="S16" s="109">
        <v>5763047.4567035567</v>
      </c>
      <c r="T16" s="109">
        <v>5694511.9923535343</v>
      </c>
      <c r="U16" s="109">
        <v>5712061.5729562994</v>
      </c>
      <c r="V16" s="109">
        <v>5486679.178448881</v>
      </c>
      <c r="W16" s="109">
        <v>5574621.5715293624</v>
      </c>
      <c r="X16" s="109">
        <v>5563865.3346170401</v>
      </c>
      <c r="Y16" s="109">
        <v>5429070.034498495</v>
      </c>
      <c r="Z16" s="109">
        <v>5356602.1213135952</v>
      </c>
      <c r="AA16" s="109">
        <v>5340943.7709220434</v>
      </c>
      <c r="AB16" s="109">
        <v>5380685.0749349399</v>
      </c>
      <c r="AC16" s="109">
        <v>5505141.7961980039</v>
      </c>
      <c r="AD16" s="109">
        <v>5410352.4881610945</v>
      </c>
      <c r="AE16" s="109">
        <v>5388833.4988859752</v>
      </c>
      <c r="AF16" s="109">
        <v>5219951.1218679557</v>
      </c>
      <c r="AG16" s="109">
        <v>5324425.8561306978</v>
      </c>
      <c r="AH16" s="109">
        <v>5283376.0492114723</v>
      </c>
      <c r="AI16" s="109">
        <v>5154766.9374219943</v>
      </c>
      <c r="AJ16" s="109">
        <v>5195037.8992849421</v>
      </c>
      <c r="AK16" s="109">
        <v>5219131.5197286224</v>
      </c>
      <c r="AL16" s="109">
        <v>5197618.8267600834</v>
      </c>
      <c r="AM16" s="109">
        <v>5332391.4773403453</v>
      </c>
      <c r="AN16" s="109">
        <v>5034526.397845245</v>
      </c>
      <c r="AO16" s="109">
        <v>4887443.5167338066</v>
      </c>
      <c r="AP16" s="109">
        <v>4864903.640889517</v>
      </c>
      <c r="AQ16" s="109">
        <v>5167253.3250948591</v>
      </c>
      <c r="AR16" s="109">
        <v>5197117.4476179974</v>
      </c>
      <c r="AS16" s="109">
        <v>5116919.8069735374</v>
      </c>
      <c r="AT16" s="109">
        <v>5126708.4054764966</v>
      </c>
      <c r="AU16" s="109">
        <v>5107680.856957674</v>
      </c>
      <c r="AV16" s="109">
        <v>5052134.033660464</v>
      </c>
      <c r="AW16" s="109">
        <v>4888196.6750377798</v>
      </c>
      <c r="AX16" s="109">
        <v>5132488.7871295596</v>
      </c>
      <c r="AY16" s="109">
        <v>4952924.9239609884</v>
      </c>
      <c r="AZ16" s="109">
        <v>4898141.9664273951</v>
      </c>
      <c r="BA16" s="109">
        <v>5098489.6582649136</v>
      </c>
      <c r="BB16" s="109">
        <v>4865314.627681694</v>
      </c>
      <c r="BC16" s="109">
        <v>4834398.887729601</v>
      </c>
      <c r="BD16" s="109">
        <v>4706610.2145085363</v>
      </c>
      <c r="BE16" s="109">
        <v>4700181.8516279496</v>
      </c>
      <c r="BF16" s="109">
        <v>4718938.260015592</v>
      </c>
      <c r="BG16" s="109">
        <v>4632155.6739564827</v>
      </c>
      <c r="BH16" s="109">
        <v>4629142.2241682662</v>
      </c>
      <c r="BI16" s="109">
        <v>4479720.9463855438</v>
      </c>
      <c r="BJ16" s="109">
        <v>4497584.8625296336</v>
      </c>
      <c r="BK16" s="109">
        <v>4535003.0678457702</v>
      </c>
      <c r="BL16" s="109">
        <v>4562107.7052910905</v>
      </c>
      <c r="BM16" s="109">
        <v>4435649.9043693617</v>
      </c>
      <c r="BN16" s="109">
        <v>4444690.9981598947</v>
      </c>
      <c r="BO16" s="109">
        <v>4367903.8839933751</v>
      </c>
      <c r="BP16" s="109">
        <v>4407804.3857544716</v>
      </c>
      <c r="BQ16" s="109">
        <v>4340586.6884016087</v>
      </c>
      <c r="BR16" s="109">
        <v>4288023.204988936</v>
      </c>
      <c r="BS16" s="109">
        <v>4210005.2330736499</v>
      </c>
      <c r="BT16" s="109">
        <v>4154381.8087143516</v>
      </c>
      <c r="BU16" s="109">
        <v>4207572.9805432418</v>
      </c>
      <c r="BV16" s="109">
        <v>4140513.9068452953</v>
      </c>
      <c r="BW16" s="109">
        <v>3989992.9813102446</v>
      </c>
      <c r="BX16" s="109">
        <v>4058933.2673194124</v>
      </c>
      <c r="BY16" s="109">
        <v>3496006.1793102152</v>
      </c>
      <c r="BZ16" s="109">
        <v>3495478.420334117</v>
      </c>
      <c r="CA16" s="109">
        <v>4262969.2473761318</v>
      </c>
      <c r="CB16" s="109">
        <v>4222883.8144591497</v>
      </c>
      <c r="CC16" s="109">
        <v>4069382.3772123535</v>
      </c>
      <c r="CD16" s="109">
        <v>4139463.8470383408</v>
      </c>
      <c r="CE16" s="109">
        <v>4134678.5091357115</v>
      </c>
      <c r="CF16" s="109">
        <v>4045534.0506569548</v>
      </c>
      <c r="CG16" s="109">
        <v>4248794.2905856986</v>
      </c>
      <c r="CH16" s="109">
        <v>4139790.5122040473</v>
      </c>
      <c r="CI16" s="109">
        <v>4250956.596630279</v>
      </c>
      <c r="CJ16" s="109">
        <v>4101392.5547187789</v>
      </c>
      <c r="CK16" s="109">
        <v>4045126.0125918929</v>
      </c>
      <c r="CL16" s="109">
        <v>3997822.1425112542</v>
      </c>
      <c r="CM16" s="109">
        <v>3899666.7262874502</v>
      </c>
      <c r="CN16" s="109">
        <v>3783459.7388561089</v>
      </c>
      <c r="CO16" s="109">
        <v>3693351.1163115641</v>
      </c>
      <c r="CP16" s="109">
        <v>3649916.087713148</v>
      </c>
      <c r="CQ16" s="109">
        <v>3637096.7564671352</v>
      </c>
      <c r="CR16" s="109">
        <v>3580546.6641713516</v>
      </c>
      <c r="CS16" s="109">
        <v>3619557.4822010784</v>
      </c>
      <c r="CT16" s="109">
        <v>3316607.9740143525</v>
      </c>
      <c r="CU16" s="109">
        <v>3374532.2122510816</v>
      </c>
      <c r="CV16" s="109">
        <v>3415916.7880164576</v>
      </c>
      <c r="CW16" s="109">
        <v>3399556.0559985717</v>
      </c>
      <c r="CX16" s="109">
        <v>3783159.0289527872</v>
      </c>
      <c r="CY16" s="109">
        <v>3617817.2188710691</v>
      </c>
      <c r="CZ16" s="109">
        <v>3665581.3853204702</v>
      </c>
      <c r="DA16" s="109">
        <v>3726761.9584248513</v>
      </c>
      <c r="DB16" s="109">
        <v>3669205.3878792101</v>
      </c>
      <c r="DC16" s="109">
        <v>3533233.4264913169</v>
      </c>
      <c r="DD16" s="109">
        <v>3557644.831724979</v>
      </c>
      <c r="DE16" s="109">
        <v>3501002.6646257527</v>
      </c>
      <c r="DF16" s="109">
        <v>3411130.0225192364</v>
      </c>
      <c r="DG16" s="109">
        <v>3507424.0945581845</v>
      </c>
      <c r="DH16" s="109">
        <v>3335277.5579335596</v>
      </c>
      <c r="DI16" s="109">
        <v>3352694.7694989103</v>
      </c>
      <c r="DJ16" s="109">
        <v>3400877.8730144654</v>
      </c>
      <c r="DK16" s="109">
        <v>3433816.2131969626</v>
      </c>
      <c r="DL16" s="109">
        <v>3294077.3143517231</v>
      </c>
      <c r="DM16" s="109">
        <v>3290532.4423887599</v>
      </c>
      <c r="DN16" s="109">
        <v>3266997.3673477806</v>
      </c>
      <c r="DO16" s="109">
        <v>3241710.5862502065</v>
      </c>
      <c r="DP16" s="109">
        <v>3254803.070495504</v>
      </c>
      <c r="DQ16" s="109">
        <v>3171434.5931733986</v>
      </c>
      <c r="DR16" s="109">
        <v>3243594.0830177027</v>
      </c>
      <c r="DS16" s="109">
        <v>3275096.9655844853</v>
      </c>
      <c r="DT16" s="109">
        <v>3178705.0121177537</v>
      </c>
      <c r="DU16" s="109">
        <v>3040994.1290626037</v>
      </c>
      <c r="DV16" s="109">
        <v>3172280.9411141402</v>
      </c>
      <c r="DW16" s="109">
        <v>3084322.832661618</v>
      </c>
      <c r="DX16" s="109">
        <v>2920870.5151041141</v>
      </c>
      <c r="DY16" s="109">
        <v>3025367.2393536721</v>
      </c>
      <c r="DZ16" s="109">
        <v>2909308.5213329731</v>
      </c>
      <c r="EA16" s="109">
        <v>2903237.498243432</v>
      </c>
      <c r="EB16" s="109">
        <v>2911837.214510839</v>
      </c>
      <c r="EC16" s="109">
        <v>2819592.0110991606</v>
      </c>
      <c r="ED16" s="109">
        <v>2704190.9383296333</v>
      </c>
      <c r="EE16" s="109">
        <v>3071287.519762015</v>
      </c>
      <c r="EF16" s="109">
        <v>2863344.968813573</v>
      </c>
      <c r="EG16" s="109">
        <v>2787591.6598659377</v>
      </c>
      <c r="EH16" s="109">
        <v>2890755.8630386535</v>
      </c>
      <c r="EI16" s="109">
        <v>2723498.4892284605</v>
      </c>
      <c r="EJ16" s="109">
        <v>2761603.6459442251</v>
      </c>
      <c r="EK16" s="109">
        <v>2813222.8887555646</v>
      </c>
      <c r="EL16" s="109">
        <v>2624002.7246887516</v>
      </c>
      <c r="EM16" s="109">
        <v>2659582.4962911778</v>
      </c>
      <c r="EN16" s="109">
        <v>2611204.6425018315</v>
      </c>
      <c r="EO16" s="109">
        <v>2495482.8949477286</v>
      </c>
      <c r="EP16" s="109">
        <v>2481307.8960532737</v>
      </c>
      <c r="EQ16" s="109">
        <v>2647460.3767164564</v>
      </c>
      <c r="ER16" s="109">
        <v>2473051.0778748426</v>
      </c>
      <c r="ES16" s="109">
        <v>2498397.4512817631</v>
      </c>
    </row>
    <row r="17" spans="2:149" s="107" customFormat="1" ht="13.2" x14ac:dyDescent="0.25">
      <c r="B17" s="108" t="s">
        <v>96</v>
      </c>
      <c r="C17" s="109">
        <v>3011664.9943589144</v>
      </c>
      <c r="D17" s="109">
        <v>3046056.9590414986</v>
      </c>
      <c r="E17" s="109">
        <v>3029241.2141100671</v>
      </c>
      <c r="F17" s="109">
        <v>3131193.5379622444</v>
      </c>
      <c r="G17" s="109">
        <v>3112595.9130984619</v>
      </c>
      <c r="H17" s="109">
        <v>3110639.5446753455</v>
      </c>
      <c r="I17" s="109">
        <v>3530745.1634070482</v>
      </c>
      <c r="J17" s="109">
        <v>3502792.289245259</v>
      </c>
      <c r="K17" s="109">
        <v>3557270.7120778854</v>
      </c>
      <c r="L17" s="109">
        <v>3515389.5752855917</v>
      </c>
      <c r="M17" s="109">
        <v>3519032.3557224418</v>
      </c>
      <c r="N17" s="109">
        <v>3572407.2453062618</v>
      </c>
      <c r="O17" s="109">
        <v>3608505.9740488874</v>
      </c>
      <c r="P17" s="109">
        <v>3612660.6153915809</v>
      </c>
      <c r="Q17" s="109">
        <v>3628413.2238809005</v>
      </c>
      <c r="R17" s="109">
        <v>3614483.1464123749</v>
      </c>
      <c r="S17" s="109">
        <v>3550014.077210763</v>
      </c>
      <c r="T17" s="109">
        <v>3609483.683834638</v>
      </c>
      <c r="U17" s="109">
        <v>3454490.5191172939</v>
      </c>
      <c r="V17" s="109">
        <v>3456943.3630839009</v>
      </c>
      <c r="W17" s="109">
        <v>3414077.851133435</v>
      </c>
      <c r="X17" s="109">
        <v>3411424.9930224651</v>
      </c>
      <c r="Y17" s="109">
        <v>3480586.183273918</v>
      </c>
      <c r="Z17" s="109">
        <v>3589672.9170421702</v>
      </c>
      <c r="AA17" s="109">
        <v>3579836.0169273363</v>
      </c>
      <c r="AB17" s="109">
        <v>3628582.6881884309</v>
      </c>
      <c r="AC17" s="109">
        <v>3507338.7295726263</v>
      </c>
      <c r="AD17" s="109">
        <v>3544536.8999287896</v>
      </c>
      <c r="AE17" s="109">
        <v>3614748.7157097086</v>
      </c>
      <c r="AF17" s="109">
        <v>3536903.4486993058</v>
      </c>
      <c r="AG17" s="109">
        <v>3404372.1433702749</v>
      </c>
      <c r="AH17" s="109">
        <v>3476664.9345399234</v>
      </c>
      <c r="AI17" s="109">
        <v>3331948.3470879132</v>
      </c>
      <c r="AJ17" s="109">
        <v>3252840.3536322881</v>
      </c>
      <c r="AK17" s="109">
        <v>3398950.5417547058</v>
      </c>
      <c r="AL17" s="109">
        <v>3529956.6611467055</v>
      </c>
      <c r="AM17" s="109">
        <v>3641599.8172227801</v>
      </c>
      <c r="AN17" s="109">
        <v>3707203.2689286815</v>
      </c>
      <c r="AO17" s="109">
        <v>3549754.3144968622</v>
      </c>
      <c r="AP17" s="109">
        <v>3356656.0472282614</v>
      </c>
      <c r="AQ17" s="109">
        <v>3471491.798993954</v>
      </c>
      <c r="AR17" s="109">
        <v>3363736.4706565049</v>
      </c>
      <c r="AS17" s="109">
        <v>3289072.1016975068</v>
      </c>
      <c r="AT17" s="109">
        <v>3460717.022247605</v>
      </c>
      <c r="AU17" s="109">
        <v>3196346.9984136461</v>
      </c>
      <c r="AV17" s="109">
        <v>2974078.3561696722</v>
      </c>
      <c r="AW17" s="109">
        <v>3166802.4921432389</v>
      </c>
      <c r="AX17" s="109">
        <v>3366981.96491445</v>
      </c>
      <c r="AY17" s="109">
        <v>585762.78887259995</v>
      </c>
      <c r="AZ17" s="109">
        <v>583892.42964250222</v>
      </c>
      <c r="BA17" s="109">
        <v>637561.90169637534</v>
      </c>
      <c r="BB17" s="109">
        <v>726141.63329196221</v>
      </c>
      <c r="BC17" s="109">
        <v>652090.59117348562</v>
      </c>
      <c r="BD17" s="109">
        <v>707971.634696992</v>
      </c>
      <c r="BE17" s="109">
        <v>660301.90476824099</v>
      </c>
      <c r="BF17" s="109">
        <v>584227.21479977563</v>
      </c>
      <c r="BG17" s="109">
        <v>694664.40210204548</v>
      </c>
      <c r="BH17" s="109">
        <v>704357.00434326869</v>
      </c>
      <c r="BI17" s="109">
        <v>698602.39975942252</v>
      </c>
      <c r="BJ17" s="109">
        <v>608899.23327602609</v>
      </c>
      <c r="BK17" s="109">
        <v>610965.03279393469</v>
      </c>
      <c r="BL17" s="109">
        <v>608035.42036520317</v>
      </c>
      <c r="BM17" s="109">
        <v>641808.95224824792</v>
      </c>
      <c r="BN17" s="109">
        <v>664859.75678182696</v>
      </c>
      <c r="BO17" s="109">
        <v>671972.43042185763</v>
      </c>
      <c r="BP17" s="109">
        <v>586374.97729742364</v>
      </c>
      <c r="BQ17" s="109">
        <v>674254.82698560786</v>
      </c>
      <c r="BR17" s="109">
        <v>549202.10927965795</v>
      </c>
      <c r="BS17" s="109">
        <v>643961.97300112457</v>
      </c>
      <c r="BT17" s="109">
        <v>680423.65156437783</v>
      </c>
      <c r="BU17" s="109">
        <v>653966.02849500987</v>
      </c>
      <c r="BV17" s="109">
        <v>664548.32907253853</v>
      </c>
      <c r="BW17" s="109">
        <v>669148.40209479618</v>
      </c>
      <c r="BX17" s="109">
        <v>660478.47439446743</v>
      </c>
      <c r="BY17" s="109">
        <v>780850.22477642342</v>
      </c>
      <c r="BZ17" s="109">
        <v>1641018.617690759</v>
      </c>
      <c r="CA17" s="109">
        <v>1218163.4329653571</v>
      </c>
      <c r="CB17" s="109">
        <v>962077.54480317375</v>
      </c>
      <c r="CC17" s="109">
        <v>915364.70741348597</v>
      </c>
      <c r="CD17" s="109">
        <v>678503.21268125169</v>
      </c>
      <c r="CE17" s="109">
        <v>774965.51549894141</v>
      </c>
      <c r="CF17" s="109">
        <v>748738.15258029825</v>
      </c>
      <c r="CG17" s="109">
        <v>1068700.9681162389</v>
      </c>
      <c r="CH17" s="109">
        <v>1068987.4752607567</v>
      </c>
      <c r="CI17" s="109">
        <v>1146567.1369708406</v>
      </c>
      <c r="CJ17" s="109">
        <v>1168521.7494138395</v>
      </c>
      <c r="CK17" s="109">
        <v>1900504.6149904546</v>
      </c>
      <c r="CL17" s="109">
        <v>1663474.718067361</v>
      </c>
      <c r="CM17" s="109">
        <v>1235654.9832707378</v>
      </c>
      <c r="CN17" s="109">
        <v>1386830.1196933994</v>
      </c>
      <c r="CO17" s="109">
        <v>1240822.6317557872</v>
      </c>
      <c r="CP17" s="109">
        <v>1013452.569109229</v>
      </c>
      <c r="CQ17" s="109">
        <v>942015.65971206187</v>
      </c>
      <c r="CR17" s="109">
        <v>866686.2036585171</v>
      </c>
      <c r="CS17" s="109">
        <v>1094091.7193865702</v>
      </c>
      <c r="CT17" s="109">
        <v>1581644.0282697526</v>
      </c>
      <c r="CU17" s="109">
        <v>1098040.3637890762</v>
      </c>
      <c r="CV17" s="109">
        <v>869576.17076336814</v>
      </c>
      <c r="CW17" s="109">
        <v>862992.30771467544</v>
      </c>
      <c r="CX17" s="109">
        <v>832385.63795942185</v>
      </c>
      <c r="CY17" s="109">
        <v>899938.23982390726</v>
      </c>
      <c r="CZ17" s="109">
        <v>817425.10090308741</v>
      </c>
      <c r="DA17" s="109">
        <v>850377.02929714241</v>
      </c>
      <c r="DB17" s="109">
        <v>844045.91479916067</v>
      </c>
      <c r="DC17" s="109">
        <v>811642.00038201152</v>
      </c>
      <c r="DD17" s="109">
        <v>731265.07110516634</v>
      </c>
      <c r="DE17" s="109">
        <v>767635.56360955012</v>
      </c>
      <c r="DF17" s="109">
        <v>777707.77817820117</v>
      </c>
      <c r="DG17" s="109">
        <v>832823.4926722307</v>
      </c>
      <c r="DH17" s="109">
        <v>810495.97486644564</v>
      </c>
      <c r="DI17" s="109">
        <v>825033.24197887478</v>
      </c>
      <c r="DJ17" s="109">
        <v>773209.16818835086</v>
      </c>
      <c r="DK17" s="109">
        <v>808070.13514861453</v>
      </c>
      <c r="DL17" s="109">
        <v>840738.78813120315</v>
      </c>
      <c r="DM17" s="109">
        <v>725599.29293921823</v>
      </c>
      <c r="DN17" s="109">
        <v>824395.49812802044</v>
      </c>
      <c r="DO17" s="109">
        <v>719572.0328464536</v>
      </c>
      <c r="DP17" s="109">
        <v>757438.76541760343</v>
      </c>
      <c r="DQ17" s="109">
        <v>772915.87757336523</v>
      </c>
      <c r="DR17" s="109">
        <v>737667.48714269267</v>
      </c>
      <c r="DS17" s="109">
        <v>774457.69537287869</v>
      </c>
      <c r="DT17" s="109">
        <v>875931.69065365184</v>
      </c>
      <c r="DU17" s="109">
        <v>778654.25861203286</v>
      </c>
      <c r="DV17" s="109">
        <v>775257.6322317787</v>
      </c>
      <c r="DW17" s="109">
        <v>449169.07927507785</v>
      </c>
      <c r="DX17" s="109">
        <v>452177.07919895154</v>
      </c>
      <c r="DY17" s="109">
        <v>510087.96873165114</v>
      </c>
      <c r="DZ17" s="109">
        <v>413725.39595365117</v>
      </c>
      <c r="EA17" s="109">
        <v>473724.48771600332</v>
      </c>
      <c r="EB17" s="109">
        <v>484922.88621000352</v>
      </c>
      <c r="EC17" s="109">
        <v>500751.39990099584</v>
      </c>
      <c r="ED17" s="109">
        <v>495249.97131664609</v>
      </c>
      <c r="EE17" s="109">
        <v>323264.34140177869</v>
      </c>
      <c r="EF17" s="109">
        <v>371496.34610558796</v>
      </c>
      <c r="EG17" s="109">
        <v>371448.71550354664</v>
      </c>
      <c r="EH17" s="109">
        <v>382520.08915361523</v>
      </c>
      <c r="EI17" s="109">
        <v>374722.20277206332</v>
      </c>
      <c r="EJ17" s="109">
        <v>384002.52006075118</v>
      </c>
      <c r="EK17" s="109">
        <v>395905.36098908179</v>
      </c>
      <c r="EL17" s="109">
        <v>372291.39397934353</v>
      </c>
      <c r="EM17" s="109">
        <v>425135.92345469311</v>
      </c>
      <c r="EN17" s="109">
        <v>414803.37933968537</v>
      </c>
      <c r="EO17" s="109">
        <v>410599.76682137267</v>
      </c>
      <c r="EP17" s="109">
        <v>430984.47637248418</v>
      </c>
      <c r="EQ17" s="109">
        <v>292110.008761762</v>
      </c>
      <c r="ER17" s="109">
        <v>386131.02095303393</v>
      </c>
      <c r="ES17" s="109">
        <v>401991.69767531939</v>
      </c>
    </row>
    <row r="18" spans="2:149" s="107" customFormat="1" ht="13.2" x14ac:dyDescent="0.25">
      <c r="B18" s="110" t="s">
        <v>92</v>
      </c>
      <c r="C18" s="111">
        <v>18022183.435503703</v>
      </c>
      <c r="D18" s="111">
        <v>18240246.076490711</v>
      </c>
      <c r="E18" s="111">
        <v>17854904.429660793</v>
      </c>
      <c r="F18" s="111">
        <v>18598167.87655291</v>
      </c>
      <c r="G18" s="111">
        <v>18306199.734458238</v>
      </c>
      <c r="H18" s="111">
        <v>18503728.060808908</v>
      </c>
      <c r="I18" s="111">
        <v>18801126.597806379</v>
      </c>
      <c r="J18" s="111">
        <v>18610325.531459827</v>
      </c>
      <c r="K18" s="111">
        <v>18422457.610469487</v>
      </c>
      <c r="L18" s="111">
        <v>18100535.272459079</v>
      </c>
      <c r="M18" s="111">
        <v>18207988.105847545</v>
      </c>
      <c r="N18" s="111">
        <v>17983900.307920497</v>
      </c>
      <c r="O18" s="111">
        <v>18417276.589013651</v>
      </c>
      <c r="P18" s="111">
        <v>18662545.645006821</v>
      </c>
      <c r="Q18" s="111">
        <v>18144038.474367853</v>
      </c>
      <c r="R18" s="111">
        <v>18132971.121992536</v>
      </c>
      <c r="S18" s="111">
        <v>18025695.208523616</v>
      </c>
      <c r="T18" s="111">
        <v>17951217.94731402</v>
      </c>
      <c r="U18" s="111">
        <v>17734730.005378433</v>
      </c>
      <c r="V18" s="111">
        <v>17407057.734439258</v>
      </c>
      <c r="W18" s="111">
        <v>17523765.773293972</v>
      </c>
      <c r="X18" s="111">
        <v>17427347.336375762</v>
      </c>
      <c r="Y18" s="111">
        <v>17256351.227836989</v>
      </c>
      <c r="Z18" s="111">
        <v>17263818.996928867</v>
      </c>
      <c r="AA18" s="111">
        <v>17271897.403969847</v>
      </c>
      <c r="AB18" s="111">
        <v>17302913.715549368</v>
      </c>
      <c r="AC18" s="111">
        <v>17546177.201764289</v>
      </c>
      <c r="AD18" s="111">
        <v>17391706.284331404</v>
      </c>
      <c r="AE18" s="111">
        <v>17423357.325503666</v>
      </c>
      <c r="AF18" s="111">
        <v>16992495.158244956</v>
      </c>
      <c r="AG18" s="111">
        <v>17114625.377651963</v>
      </c>
      <c r="AH18" s="111">
        <v>17145917.159320164</v>
      </c>
      <c r="AI18" s="111">
        <v>16637943.130699372</v>
      </c>
      <c r="AJ18" s="111">
        <v>16629138.746585235</v>
      </c>
      <c r="AK18" s="111">
        <v>16924893.338248368</v>
      </c>
      <c r="AL18" s="111">
        <v>16903518.613633998</v>
      </c>
      <c r="AM18" s="111">
        <v>17001608.924792025</v>
      </c>
      <c r="AN18" s="111">
        <v>16759475.263614146</v>
      </c>
      <c r="AO18" s="111">
        <v>16194489.188470263</v>
      </c>
      <c r="AP18" s="111">
        <v>16046441.78260752</v>
      </c>
      <c r="AQ18" s="111">
        <v>17453665.572211456</v>
      </c>
      <c r="AR18" s="111">
        <v>17310273.328834515</v>
      </c>
      <c r="AS18" s="111">
        <v>17168779.629270069</v>
      </c>
      <c r="AT18" s="111">
        <v>17238047.698016562</v>
      </c>
      <c r="AU18" s="111">
        <v>16976777.870017771</v>
      </c>
      <c r="AV18" s="111">
        <v>16726921.173805714</v>
      </c>
      <c r="AW18" s="111">
        <v>16319727.426726757</v>
      </c>
      <c r="AX18" s="111">
        <v>17194773.597429659</v>
      </c>
      <c r="AY18" s="111">
        <v>14057178.428773049</v>
      </c>
      <c r="AZ18" s="111">
        <v>13854321.31670606</v>
      </c>
      <c r="BA18" s="111">
        <v>14328996.295285724</v>
      </c>
      <c r="BB18" s="111">
        <v>14039996.633385686</v>
      </c>
      <c r="BC18" s="111">
        <v>13955529.309345407</v>
      </c>
      <c r="BD18" s="111">
        <v>13641996.680081988</v>
      </c>
      <c r="BE18" s="111">
        <v>13523089.405023571</v>
      </c>
      <c r="BF18" s="111">
        <v>13514702.91290649</v>
      </c>
      <c r="BG18" s="111">
        <v>13399833.519512519</v>
      </c>
      <c r="BH18" s="111">
        <v>13513106.756616604</v>
      </c>
      <c r="BI18" s="111">
        <v>13179554.912179753</v>
      </c>
      <c r="BJ18" s="111">
        <v>13114754.014749359</v>
      </c>
      <c r="BK18" s="111">
        <v>13252871.00004922</v>
      </c>
      <c r="BL18" s="111">
        <v>13372811.988707589</v>
      </c>
      <c r="BM18" s="111">
        <v>12957998.713829914</v>
      </c>
      <c r="BN18" s="111">
        <v>13218003.409403902</v>
      </c>
      <c r="BO18" s="111">
        <v>13030471.343440739</v>
      </c>
      <c r="BP18" s="111">
        <v>12964609.925976753</v>
      </c>
      <c r="BQ18" s="111">
        <v>12887938.702426262</v>
      </c>
      <c r="BR18" s="111">
        <v>12757580.273549156</v>
      </c>
      <c r="BS18" s="111">
        <v>12627762.434514469</v>
      </c>
      <c r="BT18" s="111">
        <v>12514026.873922607</v>
      </c>
      <c r="BU18" s="111">
        <v>12738386.519528193</v>
      </c>
      <c r="BV18" s="111">
        <v>12519993.657636911</v>
      </c>
      <c r="BW18" s="111">
        <v>12278801.782783704</v>
      </c>
      <c r="BX18" s="111">
        <v>12397109.919152807</v>
      </c>
      <c r="BY18" s="111">
        <v>9681779.3222304229</v>
      </c>
      <c r="BZ18" s="111">
        <v>9406998.8658364881</v>
      </c>
      <c r="CA18" s="111">
        <v>12201194.788641136</v>
      </c>
      <c r="CB18" s="111">
        <v>12922492.932702158</v>
      </c>
      <c r="CC18" s="111">
        <v>12025318.463029666</v>
      </c>
      <c r="CD18" s="111">
        <v>12141123.109584395</v>
      </c>
      <c r="CE18" s="111">
        <v>12064097.406779397</v>
      </c>
      <c r="CF18" s="111">
        <v>11537124.834509386</v>
      </c>
      <c r="CG18" s="111">
        <v>12092751.388613943</v>
      </c>
      <c r="CH18" s="111">
        <v>11754755.733493283</v>
      </c>
      <c r="CI18" s="111">
        <v>12745022.079093618</v>
      </c>
      <c r="CJ18" s="111">
        <v>12498428.595814839</v>
      </c>
      <c r="CK18" s="111">
        <v>13132598.445134496</v>
      </c>
      <c r="CL18" s="111">
        <v>12652967.56846766</v>
      </c>
      <c r="CM18" s="111">
        <v>12081347.620584358</v>
      </c>
      <c r="CN18" s="111">
        <v>11849710.126581345</v>
      </c>
      <c r="CO18" s="111">
        <v>11677833.401314409</v>
      </c>
      <c r="CP18" s="111">
        <v>11274118.56474464</v>
      </c>
      <c r="CQ18" s="111">
        <v>11135913.141943209</v>
      </c>
      <c r="CR18" s="111">
        <v>11031675.781307442</v>
      </c>
      <c r="CS18" s="111">
        <v>11596326.802446174</v>
      </c>
      <c r="CT18" s="111">
        <v>11150111.856379706</v>
      </c>
      <c r="CU18" s="111">
        <v>10863492.73251315</v>
      </c>
      <c r="CV18" s="111">
        <v>10642988.126935085</v>
      </c>
      <c r="CW18" s="111">
        <v>10737549.910333008</v>
      </c>
      <c r="CX18" s="111">
        <v>11168917.976527018</v>
      </c>
      <c r="CY18" s="111">
        <v>10936591.468904609</v>
      </c>
      <c r="CZ18" s="111">
        <v>11045024.064136695</v>
      </c>
      <c r="DA18" s="111">
        <v>11074925.178707413</v>
      </c>
      <c r="DB18" s="111">
        <v>11065740.714188384</v>
      </c>
      <c r="DC18" s="111">
        <v>10727822.496784791</v>
      </c>
      <c r="DD18" s="111">
        <v>10756748.163151525</v>
      </c>
      <c r="DE18" s="111">
        <v>10910889.592168616</v>
      </c>
      <c r="DF18" s="111">
        <v>10532942.942610621</v>
      </c>
      <c r="DG18" s="111">
        <v>10663885.605346465</v>
      </c>
      <c r="DH18" s="111">
        <v>10312047.221561467</v>
      </c>
      <c r="DI18" s="111">
        <v>10389460.015126836</v>
      </c>
      <c r="DJ18" s="111">
        <v>10358351.966047615</v>
      </c>
      <c r="DK18" s="111">
        <v>10611581.175685588</v>
      </c>
      <c r="DL18" s="111">
        <v>10390618.294839634</v>
      </c>
      <c r="DM18" s="111">
        <v>10224417.974755185</v>
      </c>
      <c r="DN18" s="111">
        <v>10373040.579231724</v>
      </c>
      <c r="DO18" s="111">
        <v>10101499.292847687</v>
      </c>
      <c r="DP18" s="111">
        <v>10173391.093967909</v>
      </c>
      <c r="DQ18" s="111">
        <v>10445392.042418428</v>
      </c>
      <c r="DR18" s="111">
        <v>10618795.77238664</v>
      </c>
      <c r="DS18" s="111">
        <v>10542869.881439919</v>
      </c>
      <c r="DT18" s="111">
        <v>10652527.246354671</v>
      </c>
      <c r="DU18" s="111">
        <v>10120821.51361404</v>
      </c>
      <c r="DV18" s="111">
        <v>10521489.905919798</v>
      </c>
      <c r="DW18" s="111">
        <v>10126146.830462573</v>
      </c>
      <c r="DX18" s="111">
        <v>9658910.2300833091</v>
      </c>
      <c r="DY18" s="111">
        <v>9864245.7821577024</v>
      </c>
      <c r="DZ18" s="111">
        <v>9606066.4638180844</v>
      </c>
      <c r="EA18" s="111">
        <v>9713051.0595202446</v>
      </c>
      <c r="EB18" s="111">
        <v>9696796.4576387499</v>
      </c>
      <c r="EC18" s="111">
        <v>9562340.1960291658</v>
      </c>
      <c r="ED18" s="111">
        <v>9561963.3186458498</v>
      </c>
      <c r="EE18" s="111">
        <v>10603228.574397834</v>
      </c>
      <c r="EF18" s="111">
        <v>10267340.852614861</v>
      </c>
      <c r="EG18" s="111">
        <v>10049037.948184015</v>
      </c>
      <c r="EH18" s="111">
        <v>10153470.271303626</v>
      </c>
      <c r="EI18" s="111">
        <v>9922415.6475606933</v>
      </c>
      <c r="EJ18" s="111">
        <v>10051111.204242719</v>
      </c>
      <c r="EK18" s="111">
        <v>10150294.62130674</v>
      </c>
      <c r="EL18" s="111">
        <v>9727360.0899961665</v>
      </c>
      <c r="EM18" s="111">
        <v>9944773.4317932203</v>
      </c>
      <c r="EN18" s="111">
        <v>9674269.142636314</v>
      </c>
      <c r="EO18" s="111">
        <v>9523550.2623956297</v>
      </c>
      <c r="EP18" s="111">
        <v>9655256.5037319642</v>
      </c>
      <c r="EQ18" s="111">
        <v>9639112.0677384045</v>
      </c>
      <c r="ER18" s="111">
        <v>9469190.389482474</v>
      </c>
      <c r="ES18" s="111">
        <v>9619804.0268113222</v>
      </c>
    </row>
    <row r="19" spans="2:149" s="107" customFormat="1" ht="13.2" x14ac:dyDescent="0.25">
      <c r="B19" s="108" t="s">
        <v>50</v>
      </c>
      <c r="C19" s="109">
        <v>3761860.4255390889</v>
      </c>
      <c r="D19" s="109">
        <v>3978267.1112169954</v>
      </c>
      <c r="E19" s="109">
        <v>3600669.9235024252</v>
      </c>
      <c r="F19" s="109">
        <v>3858842.0248618303</v>
      </c>
      <c r="G19" s="109">
        <v>3751990.280771913</v>
      </c>
      <c r="H19" s="109">
        <v>3730525.385983435</v>
      </c>
      <c r="I19" s="109">
        <v>3760348.3863594821</v>
      </c>
      <c r="J19" s="109">
        <v>3713127.8168370244</v>
      </c>
      <c r="K19" s="109">
        <v>3699611.6822615457</v>
      </c>
      <c r="L19" s="109">
        <v>3637434.3069885601</v>
      </c>
      <c r="M19" s="109">
        <v>3600491.6256463593</v>
      </c>
      <c r="N19" s="109">
        <v>3696077.0025741304</v>
      </c>
      <c r="O19" s="109">
        <v>3574180.9872099101</v>
      </c>
      <c r="P19" s="109">
        <v>3565809.0915634539</v>
      </c>
      <c r="Q19" s="109">
        <v>3567377.7410413586</v>
      </c>
      <c r="R19" s="109">
        <v>3591440.925072263</v>
      </c>
      <c r="S19" s="109">
        <v>3527101.8663871656</v>
      </c>
      <c r="T19" s="109">
        <v>3604588.438092012</v>
      </c>
      <c r="U19" s="109">
        <v>3495085.0107917679</v>
      </c>
      <c r="V19" s="109">
        <v>3494833.4524236657</v>
      </c>
      <c r="W19" s="109">
        <v>3539000.6739235423</v>
      </c>
      <c r="X19" s="109">
        <v>3494864.8159643617</v>
      </c>
      <c r="Y19" s="109">
        <v>3496336.7530350024</v>
      </c>
      <c r="Z19" s="109">
        <v>3449427.2470235769</v>
      </c>
      <c r="AA19" s="109">
        <v>3518260.6441394556</v>
      </c>
      <c r="AB19" s="109">
        <v>3445977.4672452165</v>
      </c>
      <c r="AC19" s="109">
        <v>3439381.6569837495</v>
      </c>
      <c r="AD19" s="109">
        <v>3395151.7630981146</v>
      </c>
      <c r="AE19" s="109">
        <v>3495710.689000478</v>
      </c>
      <c r="AF19" s="109">
        <v>3397219.5019238265</v>
      </c>
      <c r="AG19" s="109">
        <v>3382802.877722689</v>
      </c>
      <c r="AH19" s="109">
        <v>3458042.0486953747</v>
      </c>
      <c r="AI19" s="109">
        <v>3362664.8091158648</v>
      </c>
      <c r="AJ19" s="109">
        <v>3304400.0856449483</v>
      </c>
      <c r="AK19" s="109">
        <v>3347690.6404222199</v>
      </c>
      <c r="AL19" s="109">
        <v>3244258.8173484467</v>
      </c>
      <c r="AM19" s="109">
        <v>3285504.414363137</v>
      </c>
      <c r="AN19" s="109">
        <v>3262118.3996244911</v>
      </c>
      <c r="AO19" s="109">
        <v>3285246.3065038375</v>
      </c>
      <c r="AP19" s="109">
        <v>3191771.2973863846</v>
      </c>
      <c r="AQ19" s="109">
        <v>3355945.9564619162</v>
      </c>
      <c r="AR19" s="109">
        <v>3276409.6536396947</v>
      </c>
      <c r="AS19" s="109">
        <v>3354339.7525822306</v>
      </c>
      <c r="AT19" s="109">
        <v>3386548.9722187207</v>
      </c>
      <c r="AU19" s="109">
        <v>3353117.4437767221</v>
      </c>
      <c r="AV19" s="109">
        <v>3430439.3416217887</v>
      </c>
      <c r="AW19" s="109">
        <v>3351936.4651487749</v>
      </c>
      <c r="AX19" s="109">
        <v>3506688.4309033337</v>
      </c>
      <c r="AY19" s="109">
        <v>3311862.0445839092</v>
      </c>
      <c r="AZ19" s="109">
        <v>3371762.8860749891</v>
      </c>
      <c r="BA19" s="109">
        <v>3275976.8020367883</v>
      </c>
      <c r="BB19" s="109">
        <v>3414705.3245213777</v>
      </c>
      <c r="BC19" s="109">
        <v>3290581.8143222681</v>
      </c>
      <c r="BD19" s="109">
        <v>3399702.5048896517</v>
      </c>
      <c r="BE19" s="109">
        <v>3362096.0169392964</v>
      </c>
      <c r="BF19" s="109">
        <v>3348244.4311254192</v>
      </c>
      <c r="BG19" s="109">
        <v>3359473.8971972745</v>
      </c>
      <c r="BH19" s="109">
        <v>3366206.093885913</v>
      </c>
      <c r="BI19" s="109">
        <v>3343812.9100453053</v>
      </c>
      <c r="BJ19" s="109">
        <v>3329347.1399090169</v>
      </c>
      <c r="BK19" s="109">
        <v>3264479.3436393877</v>
      </c>
      <c r="BL19" s="109">
        <v>3262837.3813326578</v>
      </c>
      <c r="BM19" s="109">
        <v>3304076.1839562897</v>
      </c>
      <c r="BN19" s="109">
        <v>3313415.0827247561</v>
      </c>
      <c r="BO19" s="109">
        <v>3295890.8617533664</v>
      </c>
      <c r="BP19" s="109">
        <v>3250470.6135334196</v>
      </c>
      <c r="BQ19" s="109">
        <v>3254196.6761174221</v>
      </c>
      <c r="BR19" s="109">
        <v>3262276.1595976455</v>
      </c>
      <c r="BS19" s="109">
        <v>3247819.6780634071</v>
      </c>
      <c r="BT19" s="109">
        <v>3190592.315275643</v>
      </c>
      <c r="BU19" s="109">
        <v>3226610.7846392002</v>
      </c>
      <c r="BV19" s="109">
        <v>3208313.9839801835</v>
      </c>
      <c r="BW19" s="109">
        <v>3165860.2944234</v>
      </c>
      <c r="BX19" s="109">
        <v>3143183.492914862</v>
      </c>
      <c r="BY19" s="109">
        <v>1860687.0529895793</v>
      </c>
      <c r="BZ19" s="109">
        <v>1110708.7473301101</v>
      </c>
      <c r="CA19" s="109">
        <v>2459780.3931672936</v>
      </c>
      <c r="CB19" s="109">
        <v>3082353.2209239909</v>
      </c>
      <c r="CC19" s="109">
        <v>3126327.4569745124</v>
      </c>
      <c r="CD19" s="109">
        <v>3063890.5245350832</v>
      </c>
      <c r="CE19" s="109">
        <v>3012246.7640969483</v>
      </c>
      <c r="CF19" s="109">
        <v>2855667.3194048437</v>
      </c>
      <c r="CG19" s="109">
        <v>2829810.6591330911</v>
      </c>
      <c r="CH19" s="109">
        <v>2795714.0941264592</v>
      </c>
      <c r="CI19" s="109">
        <v>2917642.5987549988</v>
      </c>
      <c r="CJ19" s="109">
        <v>2816875.6296932553</v>
      </c>
      <c r="CK19" s="109">
        <v>2792533.6831700238</v>
      </c>
      <c r="CL19" s="109">
        <v>2800238.6510360017</v>
      </c>
      <c r="CM19" s="109">
        <v>2770290.7129948735</v>
      </c>
      <c r="CN19" s="109">
        <v>2873151.558513673</v>
      </c>
      <c r="CO19" s="109">
        <v>2873064.1600577203</v>
      </c>
      <c r="CP19" s="109">
        <v>2828061.1373129305</v>
      </c>
      <c r="CQ19" s="109">
        <v>2865502.2338723307</v>
      </c>
      <c r="CR19" s="109">
        <v>2874854.3276142413</v>
      </c>
      <c r="CS19" s="109">
        <v>2805122.2237018752</v>
      </c>
      <c r="CT19" s="109">
        <v>2624088.738665442</v>
      </c>
      <c r="CU19" s="109">
        <v>2810497.8879436729</v>
      </c>
      <c r="CV19" s="109">
        <v>2727248.9456046843</v>
      </c>
      <c r="CW19" s="109">
        <v>2780877.1367341587</v>
      </c>
      <c r="CX19" s="109">
        <v>2876639.3353808899</v>
      </c>
      <c r="CY19" s="109">
        <v>2930409.8535029381</v>
      </c>
      <c r="CZ19" s="109">
        <v>2939508.8342919643</v>
      </c>
      <c r="DA19" s="109">
        <v>2887285.5168867698</v>
      </c>
      <c r="DB19" s="109">
        <v>2976924.1087162932</v>
      </c>
      <c r="DC19" s="109">
        <v>2979114.5934202974</v>
      </c>
      <c r="DD19" s="109">
        <v>2973970.1652892134</v>
      </c>
      <c r="DE19" s="109">
        <v>2917776.1489369515</v>
      </c>
      <c r="DF19" s="109">
        <v>2792853.1105784616</v>
      </c>
      <c r="DG19" s="109">
        <v>3017680.464060354</v>
      </c>
      <c r="DH19" s="109">
        <v>2881391.4287518119</v>
      </c>
      <c r="DI19" s="109">
        <v>2933732.864510993</v>
      </c>
      <c r="DJ19" s="109">
        <v>2877610.4475544794</v>
      </c>
      <c r="DK19" s="109">
        <v>2927652.7822757512</v>
      </c>
      <c r="DL19" s="109">
        <v>2929984.0973763014</v>
      </c>
      <c r="DM19" s="109">
        <v>2880241.5195576949</v>
      </c>
      <c r="DN19" s="109">
        <v>2911471.6860786332</v>
      </c>
      <c r="DO19" s="109">
        <v>2880296.97441955</v>
      </c>
      <c r="DP19" s="109">
        <v>2890676.7056427374</v>
      </c>
      <c r="DQ19" s="109">
        <v>2949803.4564453452</v>
      </c>
      <c r="DR19" s="109">
        <v>3052665.9754331829</v>
      </c>
      <c r="DS19" s="109">
        <v>2907901.4125073724</v>
      </c>
      <c r="DT19" s="109">
        <v>2984788.7259615366</v>
      </c>
      <c r="DU19" s="109">
        <v>2840247.8585566231</v>
      </c>
      <c r="DV19" s="109">
        <v>3017848.8829066642</v>
      </c>
      <c r="DW19" s="109">
        <v>2919606.0440563126</v>
      </c>
      <c r="DX19" s="109">
        <v>2908111.0254489076</v>
      </c>
      <c r="DY19" s="109">
        <v>2910526.532274636</v>
      </c>
      <c r="DZ19" s="109">
        <v>2882917.6507125031</v>
      </c>
      <c r="EA19" s="109">
        <v>2901836.7013776395</v>
      </c>
      <c r="EB19" s="109">
        <v>2868835.3410357893</v>
      </c>
      <c r="EC19" s="109">
        <v>2916913.2350801304</v>
      </c>
      <c r="ED19" s="109">
        <v>2885968.3673536708</v>
      </c>
      <c r="EE19" s="109">
        <v>3074793.8738116277</v>
      </c>
      <c r="EF19" s="109">
        <v>3010146.6345720561</v>
      </c>
      <c r="EG19" s="109">
        <v>3031550.5809712927</v>
      </c>
      <c r="EH19" s="109">
        <v>3034130.861791146</v>
      </c>
      <c r="EI19" s="109">
        <v>2996535.5900149993</v>
      </c>
      <c r="EJ19" s="109">
        <v>3006609.4225109238</v>
      </c>
      <c r="EK19" s="109">
        <v>2998790.5574021628</v>
      </c>
      <c r="EL19" s="109">
        <v>2871912.3286986952</v>
      </c>
      <c r="EM19" s="109">
        <v>3025908.0857491125</v>
      </c>
      <c r="EN19" s="109">
        <v>2928425.4729211852</v>
      </c>
      <c r="EO19" s="109">
        <v>2941291.7216915055</v>
      </c>
      <c r="EP19" s="109">
        <v>2986271.2711906638</v>
      </c>
      <c r="EQ19" s="109">
        <v>2887727.5242247949</v>
      </c>
      <c r="ER19" s="109">
        <v>2926784.7102819243</v>
      </c>
      <c r="ES19" s="109">
        <v>3022975.6127041155</v>
      </c>
    </row>
    <row r="20" spans="2:149" s="107" customFormat="1" ht="13.2" x14ac:dyDescent="0.25">
      <c r="B20" s="108" t="s">
        <v>40</v>
      </c>
      <c r="C20" s="109">
        <v>14903333.823189016</v>
      </c>
      <c r="D20" s="109">
        <v>16117775.302953148</v>
      </c>
      <c r="E20" s="109">
        <v>14068092.627358474</v>
      </c>
      <c r="F20" s="109">
        <v>15387951.122858915</v>
      </c>
      <c r="G20" s="109">
        <v>15008659.528232157</v>
      </c>
      <c r="H20" s="109">
        <v>14951679.662231492</v>
      </c>
      <c r="I20" s="109">
        <v>15310045.740441868</v>
      </c>
      <c r="J20" s="109">
        <v>15062909.926500652</v>
      </c>
      <c r="K20" s="109">
        <v>15100403.987148959</v>
      </c>
      <c r="L20" s="109">
        <v>15014789.411369007</v>
      </c>
      <c r="M20" s="109">
        <v>14911036.49099228</v>
      </c>
      <c r="N20" s="109">
        <v>14963355.32969988</v>
      </c>
      <c r="O20" s="109">
        <v>14844275.273314804</v>
      </c>
      <c r="P20" s="109">
        <v>15087634.115202874</v>
      </c>
      <c r="Q20" s="109">
        <v>14919328.879772114</v>
      </c>
      <c r="R20" s="109">
        <v>15192102.260800539</v>
      </c>
      <c r="S20" s="109">
        <v>14613161.203854589</v>
      </c>
      <c r="T20" s="109">
        <v>15200795.520476932</v>
      </c>
      <c r="U20" s="109">
        <v>15090365.464594427</v>
      </c>
      <c r="V20" s="109">
        <v>14863241.15931664</v>
      </c>
      <c r="W20" s="109">
        <v>14991982.205794822</v>
      </c>
      <c r="X20" s="109">
        <v>14946924.740947723</v>
      </c>
      <c r="Y20" s="109">
        <v>15022445.742752511</v>
      </c>
      <c r="Z20" s="109">
        <v>14284798.851869408</v>
      </c>
      <c r="AA20" s="109">
        <v>15386053.893742615</v>
      </c>
      <c r="AB20" s="109">
        <v>14892295.948644962</v>
      </c>
      <c r="AC20" s="109">
        <v>15101897.054817578</v>
      </c>
      <c r="AD20" s="109">
        <v>14826453.152299041</v>
      </c>
      <c r="AE20" s="109">
        <v>15148712.300758285</v>
      </c>
      <c r="AF20" s="109">
        <v>14834189.667520761</v>
      </c>
      <c r="AG20" s="109">
        <v>14755413.681736952</v>
      </c>
      <c r="AH20" s="109">
        <v>15448518.586693935</v>
      </c>
      <c r="AI20" s="109">
        <v>14824176.658545157</v>
      </c>
      <c r="AJ20" s="109">
        <v>14784695.327930054</v>
      </c>
      <c r="AK20" s="109">
        <v>14800218.369977176</v>
      </c>
      <c r="AL20" s="109">
        <v>14074898.261528714</v>
      </c>
      <c r="AM20" s="109">
        <v>15012751.652878143</v>
      </c>
      <c r="AN20" s="109">
        <v>14786692.083392987</v>
      </c>
      <c r="AO20" s="109">
        <v>14760225.392233737</v>
      </c>
      <c r="AP20" s="109">
        <v>14562738.521199036</v>
      </c>
      <c r="AQ20" s="109">
        <v>15085728.437875364</v>
      </c>
      <c r="AR20" s="109">
        <v>15020241.854788641</v>
      </c>
      <c r="AS20" s="109">
        <v>14837135.044580968</v>
      </c>
      <c r="AT20" s="109">
        <v>15009463.131390808</v>
      </c>
      <c r="AU20" s="109">
        <v>15025507.706628338</v>
      </c>
      <c r="AV20" s="109">
        <v>15299689.47384092</v>
      </c>
      <c r="AW20" s="109">
        <v>14986280.369580954</v>
      </c>
      <c r="AX20" s="109">
        <v>15359929.879415203</v>
      </c>
      <c r="AY20" s="109">
        <v>14818099.249627326</v>
      </c>
      <c r="AZ20" s="109">
        <v>15213223.273600291</v>
      </c>
      <c r="BA20" s="109">
        <v>14954997.167680649</v>
      </c>
      <c r="BB20" s="109">
        <v>15514360.674814226</v>
      </c>
      <c r="BC20" s="109">
        <v>14660921.621646833</v>
      </c>
      <c r="BD20" s="109">
        <v>14752582.774204865</v>
      </c>
      <c r="BE20" s="109">
        <v>14689180.702800451</v>
      </c>
      <c r="BF20" s="109">
        <v>14900077.099541469</v>
      </c>
      <c r="BG20" s="109">
        <v>14648904.891656443</v>
      </c>
      <c r="BH20" s="109">
        <v>14475009.628585368</v>
      </c>
      <c r="BI20" s="109">
        <v>14686984.69678255</v>
      </c>
      <c r="BJ20" s="109">
        <v>14592302.24879857</v>
      </c>
      <c r="BK20" s="109">
        <v>14312247.693840902</v>
      </c>
      <c r="BL20" s="109">
        <v>14426126.425593022</v>
      </c>
      <c r="BM20" s="109">
        <v>14722523.15676092</v>
      </c>
      <c r="BN20" s="109">
        <v>14815487.389811434</v>
      </c>
      <c r="BO20" s="109">
        <v>14758110.940649953</v>
      </c>
      <c r="BP20" s="109">
        <v>14560464.694970893</v>
      </c>
      <c r="BQ20" s="109">
        <v>14803660.695777917</v>
      </c>
      <c r="BR20" s="109">
        <v>14460484.352354407</v>
      </c>
      <c r="BS20" s="109">
        <v>14607007.795010302</v>
      </c>
      <c r="BT20" s="109">
        <v>14617337.117775695</v>
      </c>
      <c r="BU20" s="109">
        <v>14778616.025021845</v>
      </c>
      <c r="BV20" s="109">
        <v>14554803.504692515</v>
      </c>
      <c r="BW20" s="109">
        <v>14604151.68447471</v>
      </c>
      <c r="BX20" s="109">
        <v>14414259.772097899</v>
      </c>
      <c r="BY20" s="109">
        <v>9056374.8929013256</v>
      </c>
      <c r="BZ20" s="109">
        <v>6114245.2069035321</v>
      </c>
      <c r="CA20" s="109">
        <v>10698973.38196088</v>
      </c>
      <c r="CB20" s="109">
        <v>13617579.667747291</v>
      </c>
      <c r="CC20" s="109">
        <v>14927321.290325318</v>
      </c>
      <c r="CD20" s="109">
        <v>14428401.208065927</v>
      </c>
      <c r="CE20" s="109">
        <v>13920072.833786296</v>
      </c>
      <c r="CF20" s="109">
        <v>13491237.94359103</v>
      </c>
      <c r="CG20" s="109">
        <v>12853843.162695769</v>
      </c>
      <c r="CH20" s="109">
        <v>13440550.343168203</v>
      </c>
      <c r="CI20" s="109">
        <v>13821379.789062973</v>
      </c>
      <c r="CJ20" s="109">
        <v>13640567.165760711</v>
      </c>
      <c r="CK20" s="109">
        <v>13319027.222390719</v>
      </c>
      <c r="CL20" s="109">
        <v>13447317.178296935</v>
      </c>
      <c r="CM20" s="109">
        <v>13367945.83180166</v>
      </c>
      <c r="CN20" s="109">
        <v>13842409.325592533</v>
      </c>
      <c r="CO20" s="109">
        <v>13543495.926111296</v>
      </c>
      <c r="CP20" s="109">
        <v>13345421.847974449</v>
      </c>
      <c r="CQ20" s="109">
        <v>13668784.027806479</v>
      </c>
      <c r="CR20" s="109">
        <v>13859339.010159478</v>
      </c>
      <c r="CS20" s="109">
        <v>13457359.175997971</v>
      </c>
      <c r="CT20" s="109">
        <v>12966914.51838674</v>
      </c>
      <c r="CU20" s="109">
        <v>13428885.353886962</v>
      </c>
      <c r="CV20" s="109">
        <v>13328828.356520161</v>
      </c>
      <c r="CW20" s="109">
        <v>13504543.994133784</v>
      </c>
      <c r="CX20" s="109">
        <v>13217468.468510697</v>
      </c>
      <c r="CY20" s="109">
        <v>13504560.519733189</v>
      </c>
      <c r="CZ20" s="109">
        <v>13682163.32742353</v>
      </c>
      <c r="DA20" s="109">
        <v>13317456.185547622</v>
      </c>
      <c r="DB20" s="109">
        <v>13890870.803055219</v>
      </c>
      <c r="DC20" s="109">
        <v>13785381.637678543</v>
      </c>
      <c r="DD20" s="109">
        <v>13764449.701827457</v>
      </c>
      <c r="DE20" s="109">
        <v>13458250.543212466</v>
      </c>
      <c r="DF20" s="109">
        <v>13436070.158567093</v>
      </c>
      <c r="DG20" s="109">
        <v>14058350.962315714</v>
      </c>
      <c r="DH20" s="109">
        <v>13273996.956722101</v>
      </c>
      <c r="DI20" s="109">
        <v>13815083.674608754</v>
      </c>
      <c r="DJ20" s="109">
        <v>13602730.213873742</v>
      </c>
      <c r="DK20" s="109">
        <v>14005853.325942917</v>
      </c>
      <c r="DL20" s="109">
        <v>13636051.785695547</v>
      </c>
      <c r="DM20" s="109">
        <v>13886148.29014957</v>
      </c>
      <c r="DN20" s="109">
        <v>13811998.504141496</v>
      </c>
      <c r="DO20" s="109">
        <v>13596268.521146215</v>
      </c>
      <c r="DP20" s="109">
        <v>13753516.521508934</v>
      </c>
      <c r="DQ20" s="109">
        <v>13783375.457497275</v>
      </c>
      <c r="DR20" s="109">
        <v>14512456.577160094</v>
      </c>
      <c r="DS20" s="109">
        <v>13232566.148113176</v>
      </c>
      <c r="DT20" s="109">
        <v>14051592.922809109</v>
      </c>
      <c r="DU20" s="109">
        <v>12921118.617407978</v>
      </c>
      <c r="DV20" s="109">
        <v>13929708.798859106</v>
      </c>
      <c r="DW20" s="109">
        <v>13539995.555381093</v>
      </c>
      <c r="DX20" s="109">
        <v>13439643.194488151</v>
      </c>
      <c r="DY20" s="109">
        <v>13790175.637967933</v>
      </c>
      <c r="DZ20" s="109">
        <v>13844392.245298542</v>
      </c>
      <c r="EA20" s="109">
        <v>13631254.004172925</v>
      </c>
      <c r="EB20" s="109">
        <v>13571049.051794289</v>
      </c>
      <c r="EC20" s="109">
        <v>14090822.578631062</v>
      </c>
      <c r="ED20" s="109">
        <v>13904431.292664301</v>
      </c>
      <c r="EE20" s="109">
        <v>14054301.740428444</v>
      </c>
      <c r="EF20" s="109">
        <v>14248516.019117018</v>
      </c>
      <c r="EG20" s="109">
        <v>14132733.970643545</v>
      </c>
      <c r="EH20" s="109">
        <v>14284119.837796859</v>
      </c>
      <c r="EI20" s="109">
        <v>14056778.95927285</v>
      </c>
      <c r="EJ20" s="109">
        <v>14164264.35562725</v>
      </c>
      <c r="EK20" s="109">
        <v>14247332.657487456</v>
      </c>
      <c r="EL20" s="109">
        <v>13516728.743500223</v>
      </c>
      <c r="EM20" s="109">
        <v>14194966.017201224</v>
      </c>
      <c r="EN20" s="109">
        <v>14141768.711735513</v>
      </c>
      <c r="EO20" s="109">
        <v>14088296.169392889</v>
      </c>
      <c r="EP20" s="109">
        <v>14471299.546251517</v>
      </c>
      <c r="EQ20" s="109">
        <v>13946819.589425037</v>
      </c>
      <c r="ER20" s="109">
        <v>13999375.785847308</v>
      </c>
      <c r="ES20" s="109">
        <v>14821967.440866243</v>
      </c>
    </row>
    <row r="21" spans="2:149" s="107" customFormat="1" ht="13.2" x14ac:dyDescent="0.25">
      <c r="B21" s="108" t="s">
        <v>41</v>
      </c>
      <c r="C21" s="109">
        <v>3884132.5732400459</v>
      </c>
      <c r="D21" s="109">
        <v>4051521.2508977065</v>
      </c>
      <c r="E21" s="109">
        <v>3665660.3665178055</v>
      </c>
      <c r="F21" s="109">
        <v>3911294.6153093437</v>
      </c>
      <c r="G21" s="109">
        <v>3819712.7481700117</v>
      </c>
      <c r="H21" s="109">
        <v>3830415.9458618867</v>
      </c>
      <c r="I21" s="109">
        <v>3838088.4313564212</v>
      </c>
      <c r="J21" s="109">
        <v>3743068.2390085938</v>
      </c>
      <c r="K21" s="109">
        <v>3779363.4908771222</v>
      </c>
      <c r="L21" s="109">
        <v>3741083.0203599548</v>
      </c>
      <c r="M21" s="109">
        <v>3737381.0282070055</v>
      </c>
      <c r="N21" s="109">
        <v>3671641.8993282267</v>
      </c>
      <c r="O21" s="109">
        <v>3663094.5773156076</v>
      </c>
      <c r="P21" s="109">
        <v>3664971.3498557247</v>
      </c>
      <c r="Q21" s="109">
        <v>3658768.7945949957</v>
      </c>
      <c r="R21" s="109">
        <v>3780698.5050988616</v>
      </c>
      <c r="S21" s="109">
        <v>3705144.734540239</v>
      </c>
      <c r="T21" s="109">
        <v>3760623.9931467609</v>
      </c>
      <c r="U21" s="109">
        <v>3525435.0429798667</v>
      </c>
      <c r="V21" s="109">
        <v>3555089.7818756681</v>
      </c>
      <c r="W21" s="109">
        <v>3594533.4508649278</v>
      </c>
      <c r="X21" s="109">
        <v>3594703.7677112711</v>
      </c>
      <c r="Y21" s="109">
        <v>3591607.8100580508</v>
      </c>
      <c r="Z21" s="109">
        <v>3582085.8769962345</v>
      </c>
      <c r="AA21" s="109">
        <v>3611926.8008466144</v>
      </c>
      <c r="AB21" s="109">
        <v>3545002.8258007108</v>
      </c>
      <c r="AC21" s="109">
        <v>3577188.4346610056</v>
      </c>
      <c r="AD21" s="109">
        <v>3518209.7499820092</v>
      </c>
      <c r="AE21" s="109">
        <v>3530426.2930680723</v>
      </c>
      <c r="AF21" s="109">
        <v>3507346.212779772</v>
      </c>
      <c r="AG21" s="109">
        <v>3474839.349507839</v>
      </c>
      <c r="AH21" s="109">
        <v>3537810.8764291629</v>
      </c>
      <c r="AI21" s="109">
        <v>3488622.6651129499</v>
      </c>
      <c r="AJ21" s="109">
        <v>3453683.5640823217</v>
      </c>
      <c r="AK21" s="109">
        <v>3468695.9936716594</v>
      </c>
      <c r="AL21" s="109">
        <v>3464763.9630318284</v>
      </c>
      <c r="AM21" s="109">
        <v>3445785.028657903</v>
      </c>
      <c r="AN21" s="109">
        <v>3459260.4994808366</v>
      </c>
      <c r="AO21" s="109">
        <v>3465682.9688904081</v>
      </c>
      <c r="AP21" s="109">
        <v>3419362.2044809018</v>
      </c>
      <c r="AQ21" s="109">
        <v>3407890.5671646683</v>
      </c>
      <c r="AR21" s="109">
        <v>3411399.5169253321</v>
      </c>
      <c r="AS21" s="109">
        <v>3414600.0416375627</v>
      </c>
      <c r="AT21" s="109">
        <v>3408516.5588355563</v>
      </c>
      <c r="AU21" s="109">
        <v>3387588.5274195946</v>
      </c>
      <c r="AV21" s="109">
        <v>3395896.0062763188</v>
      </c>
      <c r="AW21" s="109">
        <v>3368934.4003617289</v>
      </c>
      <c r="AX21" s="109">
        <v>3477647.1456086836</v>
      </c>
      <c r="AY21" s="109">
        <v>3300241.2641751203</v>
      </c>
      <c r="AZ21" s="109">
        <v>3361425.9327523662</v>
      </c>
      <c r="BA21" s="109">
        <v>3324180.9750212254</v>
      </c>
      <c r="BB21" s="109">
        <v>3418599.2804136677</v>
      </c>
      <c r="BC21" s="109">
        <v>3278661.6297614081</v>
      </c>
      <c r="BD21" s="109">
        <v>3271314.1511250776</v>
      </c>
      <c r="BE21" s="109">
        <v>3262215.2882653759</v>
      </c>
      <c r="BF21" s="109">
        <v>3257338.2089316305</v>
      </c>
      <c r="BG21" s="109">
        <v>3237986.0880374438</v>
      </c>
      <c r="BH21" s="109">
        <v>3235719.2526816376</v>
      </c>
      <c r="BI21" s="109">
        <v>3214749.7614024342</v>
      </c>
      <c r="BJ21" s="109">
        <v>3162332.762141271</v>
      </c>
      <c r="BK21" s="109">
        <v>3202639.6535211415</v>
      </c>
      <c r="BL21" s="109">
        <v>3201936.4593950291</v>
      </c>
      <c r="BM21" s="109">
        <v>3196880.5489882329</v>
      </c>
      <c r="BN21" s="109">
        <v>3223014.8350653034</v>
      </c>
      <c r="BO21" s="109">
        <v>3271332.9546499979</v>
      </c>
      <c r="BP21" s="109">
        <v>3208155.1624880005</v>
      </c>
      <c r="BQ21" s="109">
        <v>3198310.2633183706</v>
      </c>
      <c r="BR21" s="109">
        <v>3221816.3657901622</v>
      </c>
      <c r="BS21" s="109">
        <v>3207979.5102001699</v>
      </c>
      <c r="BT21" s="109">
        <v>3177892.6221262417</v>
      </c>
      <c r="BU21" s="109">
        <v>3179350.0263463557</v>
      </c>
      <c r="BV21" s="109">
        <v>3173170.2423505476</v>
      </c>
      <c r="BW21" s="109">
        <v>3157006.9512294605</v>
      </c>
      <c r="BX21" s="109">
        <v>3144789.5408560149</v>
      </c>
      <c r="BY21" s="109">
        <v>1909181.7286987437</v>
      </c>
      <c r="BZ21" s="109">
        <v>1138391.9137173072</v>
      </c>
      <c r="CA21" s="109">
        <v>2438434.3054913543</v>
      </c>
      <c r="CB21" s="109">
        <v>3044305.8821228868</v>
      </c>
      <c r="CC21" s="109">
        <v>3177545.1099969377</v>
      </c>
      <c r="CD21" s="109">
        <v>3115796.8011494349</v>
      </c>
      <c r="CE21" s="109">
        <v>3048398.437870387</v>
      </c>
      <c r="CF21" s="109">
        <v>2910918.3792810533</v>
      </c>
      <c r="CG21" s="109">
        <v>2768207.9107804755</v>
      </c>
      <c r="CH21" s="109">
        <v>2887489.8384604314</v>
      </c>
      <c r="CI21" s="109">
        <v>2967085.1835935665</v>
      </c>
      <c r="CJ21" s="109">
        <v>2841361.9700395642</v>
      </c>
      <c r="CK21" s="109">
        <v>2818299.3665467873</v>
      </c>
      <c r="CL21" s="109">
        <v>2812521.5889828242</v>
      </c>
      <c r="CM21" s="109">
        <v>2813259.6675892891</v>
      </c>
      <c r="CN21" s="109">
        <v>2923472.1482891701</v>
      </c>
      <c r="CO21" s="109">
        <v>2934813.9929034156</v>
      </c>
      <c r="CP21" s="109">
        <v>2858353.8416581182</v>
      </c>
      <c r="CQ21" s="109">
        <v>2862158.2113749133</v>
      </c>
      <c r="CR21" s="109">
        <v>2911283.0613716049</v>
      </c>
      <c r="CS21" s="109">
        <v>2911345.7243809174</v>
      </c>
      <c r="CT21" s="109">
        <v>2771744.5648185541</v>
      </c>
      <c r="CU21" s="109">
        <v>2838494.4378108843</v>
      </c>
      <c r="CV21" s="109">
        <v>2858993.1099646501</v>
      </c>
      <c r="CW21" s="109">
        <v>2906172.620570099</v>
      </c>
      <c r="CX21" s="109">
        <v>2873169.5072588907</v>
      </c>
      <c r="CY21" s="109">
        <v>2889801.1957028601</v>
      </c>
      <c r="CZ21" s="109">
        <v>2906024.8005018872</v>
      </c>
      <c r="DA21" s="109">
        <v>2889302.8283460531</v>
      </c>
      <c r="DB21" s="109">
        <v>2872399.931195809</v>
      </c>
      <c r="DC21" s="109">
        <v>2960952.5795908058</v>
      </c>
      <c r="DD21" s="109">
        <v>2889184.9842051473</v>
      </c>
      <c r="DE21" s="109">
        <v>2818247.0140117379</v>
      </c>
      <c r="DF21" s="109">
        <v>2891061.6067356095</v>
      </c>
      <c r="DG21" s="109">
        <v>3001350.8340419112</v>
      </c>
      <c r="DH21" s="109">
        <v>2896071.9834817043</v>
      </c>
      <c r="DI21" s="109">
        <v>2894689.8461004994</v>
      </c>
      <c r="DJ21" s="109">
        <v>2885593.9509173492</v>
      </c>
      <c r="DK21" s="109">
        <v>2928801.141600417</v>
      </c>
      <c r="DL21" s="109">
        <v>2909249.9278154732</v>
      </c>
      <c r="DM21" s="109">
        <v>2891402.2304933867</v>
      </c>
      <c r="DN21" s="109">
        <v>2967044.2223551353</v>
      </c>
      <c r="DO21" s="109">
        <v>2868909.7421555994</v>
      </c>
      <c r="DP21" s="109">
        <v>2909631.164435728</v>
      </c>
      <c r="DQ21" s="109">
        <v>2915625.5754441284</v>
      </c>
      <c r="DR21" s="109">
        <v>3047561.7008771733</v>
      </c>
      <c r="DS21" s="109">
        <v>2916550.9205896603</v>
      </c>
      <c r="DT21" s="109">
        <v>2934469.4258752568</v>
      </c>
      <c r="DU21" s="109">
        <v>2905705.6441067653</v>
      </c>
      <c r="DV21" s="109">
        <v>2943589.9252075488</v>
      </c>
      <c r="DW21" s="109">
        <v>2863124.6129089645</v>
      </c>
      <c r="DX21" s="109">
        <v>2834188.4680179316</v>
      </c>
      <c r="DY21" s="109">
        <v>2868940.0547734452</v>
      </c>
      <c r="DZ21" s="109">
        <v>2862942.7482623267</v>
      </c>
      <c r="EA21" s="109">
        <v>2897646.97648418</v>
      </c>
      <c r="EB21" s="109">
        <v>2838959.2528573787</v>
      </c>
      <c r="EC21" s="109">
        <v>2923732.0982450317</v>
      </c>
      <c r="ED21" s="109">
        <v>2885071.1968362117</v>
      </c>
      <c r="EE21" s="109">
        <v>2934321.683850694</v>
      </c>
      <c r="EF21" s="109">
        <v>2925535.3332102224</v>
      </c>
      <c r="EG21" s="109">
        <v>2908651.704847842</v>
      </c>
      <c r="EH21" s="109">
        <v>2942067.7219244298</v>
      </c>
      <c r="EI21" s="109">
        <v>2932571.1329480293</v>
      </c>
      <c r="EJ21" s="109">
        <v>2949292.4155936907</v>
      </c>
      <c r="EK21" s="109">
        <v>2945791.561344265</v>
      </c>
      <c r="EL21" s="109">
        <v>2911150.3811915079</v>
      </c>
      <c r="EM21" s="109">
        <v>2898702.3252585386</v>
      </c>
      <c r="EN21" s="109">
        <v>2924343.0022107055</v>
      </c>
      <c r="EO21" s="109">
        <v>2837599.689782985</v>
      </c>
      <c r="EP21" s="109">
        <v>2899242.6177907088</v>
      </c>
      <c r="EQ21" s="109">
        <v>2809986.179549396</v>
      </c>
      <c r="ER21" s="109">
        <v>2856198.7894722773</v>
      </c>
      <c r="ES21" s="109">
        <v>2891808.140952575</v>
      </c>
    </row>
    <row r="22" spans="2:149" s="107" customFormat="1" ht="13.2" x14ac:dyDescent="0.25">
      <c r="B22" s="108" t="s">
        <v>96</v>
      </c>
      <c r="C22" s="109">
        <v>1393649.5717967176</v>
      </c>
      <c r="D22" s="109">
        <v>1424941.045463467</v>
      </c>
      <c r="E22" s="109">
        <v>1370341.9064756329</v>
      </c>
      <c r="F22" s="109">
        <v>1415274.8500068001</v>
      </c>
      <c r="G22" s="109">
        <v>1407189.0091799577</v>
      </c>
      <c r="H22" s="109">
        <v>1463075.2171502584</v>
      </c>
      <c r="I22" s="109">
        <v>1441771.96893459</v>
      </c>
      <c r="J22" s="109">
        <v>1422260.0973125407</v>
      </c>
      <c r="K22" s="109">
        <v>1430498.7377273592</v>
      </c>
      <c r="L22" s="109">
        <v>1399755.7366928752</v>
      </c>
      <c r="M22" s="109">
        <v>1449811.2961284842</v>
      </c>
      <c r="N22" s="109">
        <v>1423748.0849630903</v>
      </c>
      <c r="O22" s="109">
        <v>1425102.7491600923</v>
      </c>
      <c r="P22" s="109">
        <v>1427032.1129317053</v>
      </c>
      <c r="Q22" s="109">
        <v>1440924.6446252696</v>
      </c>
      <c r="R22" s="109">
        <v>1530373.7850891291</v>
      </c>
      <c r="S22" s="109">
        <v>1489302.0266488651</v>
      </c>
      <c r="T22" s="109">
        <v>1377395.6172480073</v>
      </c>
      <c r="U22" s="109">
        <v>1377520.9001476946</v>
      </c>
      <c r="V22" s="109">
        <v>1427191.4913273707</v>
      </c>
      <c r="W22" s="109">
        <v>1438523.1745111027</v>
      </c>
      <c r="X22" s="109">
        <v>1456960.4606835293</v>
      </c>
      <c r="Y22" s="109">
        <v>1402781.8234539451</v>
      </c>
      <c r="Z22" s="109">
        <v>1469305.4653808498</v>
      </c>
      <c r="AA22" s="109">
        <v>1532658.3455814135</v>
      </c>
      <c r="AB22" s="109">
        <v>1530745.9817701364</v>
      </c>
      <c r="AC22" s="109">
        <v>1589587.7343638546</v>
      </c>
      <c r="AD22" s="109">
        <v>1577424.7519606987</v>
      </c>
      <c r="AE22" s="109">
        <v>1611737.7630624662</v>
      </c>
      <c r="AF22" s="109">
        <v>1511181.4780022048</v>
      </c>
      <c r="AG22" s="109">
        <v>1519947.470825729</v>
      </c>
      <c r="AH22" s="109">
        <v>1534368.456831391</v>
      </c>
      <c r="AI22" s="109">
        <v>1524531.7435265128</v>
      </c>
      <c r="AJ22" s="109">
        <v>1546211.9156763286</v>
      </c>
      <c r="AK22" s="109">
        <v>1534831.3266280435</v>
      </c>
      <c r="AL22" s="109">
        <v>1564222.3238585221</v>
      </c>
      <c r="AM22" s="109">
        <v>1600761.3527108964</v>
      </c>
      <c r="AN22" s="109">
        <v>1579021.7682899525</v>
      </c>
      <c r="AO22" s="109">
        <v>1578644.8534055906</v>
      </c>
      <c r="AP22" s="109">
        <v>1569090.2615696932</v>
      </c>
      <c r="AQ22" s="109">
        <v>1600718.6236750253</v>
      </c>
      <c r="AR22" s="109">
        <v>1621089.5669740781</v>
      </c>
      <c r="AS22" s="109">
        <v>1660779.5330175678</v>
      </c>
      <c r="AT22" s="109">
        <v>1671780.9292650199</v>
      </c>
      <c r="AU22" s="109">
        <v>1652865.3978064395</v>
      </c>
      <c r="AV22" s="109">
        <v>1634253.7981792735</v>
      </c>
      <c r="AW22" s="109">
        <v>1565389.6719304861</v>
      </c>
      <c r="AX22" s="109">
        <v>1649036.7188979927</v>
      </c>
      <c r="AY22" s="109">
        <v>1568749.8915909515</v>
      </c>
      <c r="AZ22" s="109">
        <v>1632894.9526591084</v>
      </c>
      <c r="BA22" s="109">
        <v>1636167.5716091478</v>
      </c>
      <c r="BB22" s="109">
        <v>1641882.1472490041</v>
      </c>
      <c r="BC22" s="109">
        <v>1619075.686705648</v>
      </c>
      <c r="BD22" s="109">
        <v>1660726.4255421625</v>
      </c>
      <c r="BE22" s="109">
        <v>1654157.7892376687</v>
      </c>
      <c r="BF22" s="109">
        <v>1615259.2381488853</v>
      </c>
      <c r="BG22" s="109">
        <v>1678544.4395824503</v>
      </c>
      <c r="BH22" s="109">
        <v>1655200.9195171443</v>
      </c>
      <c r="BI22" s="109">
        <v>1633346.4441092194</v>
      </c>
      <c r="BJ22" s="109">
        <v>1548662.9754162394</v>
      </c>
      <c r="BK22" s="109">
        <v>1614600.6437528164</v>
      </c>
      <c r="BL22" s="109">
        <v>1643642.0198747304</v>
      </c>
      <c r="BM22" s="109">
        <v>1634500.2034684115</v>
      </c>
      <c r="BN22" s="109">
        <v>1653416.6376835753</v>
      </c>
      <c r="BO22" s="109">
        <v>1673278.3393094828</v>
      </c>
      <c r="BP22" s="109">
        <v>1642799.996072771</v>
      </c>
      <c r="BQ22" s="109">
        <v>1666217.839616284</v>
      </c>
      <c r="BR22" s="109">
        <v>1707786.9581163251</v>
      </c>
      <c r="BS22" s="109">
        <v>1837647.5170297218</v>
      </c>
      <c r="BT22" s="109">
        <v>1835984.8112333692</v>
      </c>
      <c r="BU22" s="109">
        <v>1824576.4753831278</v>
      </c>
      <c r="BV22" s="109">
        <v>1821300.7242330511</v>
      </c>
      <c r="BW22" s="109">
        <v>1743199.4713850899</v>
      </c>
      <c r="BX22" s="109">
        <v>1750978.3209370079</v>
      </c>
      <c r="BY22" s="109">
        <v>1187303.5243540355</v>
      </c>
      <c r="BZ22" s="109">
        <v>982517.1311539798</v>
      </c>
      <c r="CA22" s="109">
        <v>1554699.9965984873</v>
      </c>
      <c r="CB22" s="109">
        <v>1838932.5004584244</v>
      </c>
      <c r="CC22" s="109">
        <v>1928876.6874853396</v>
      </c>
      <c r="CD22" s="109">
        <v>1976321.7896352366</v>
      </c>
      <c r="CE22" s="109">
        <v>1928768.5201049694</v>
      </c>
      <c r="CF22" s="109">
        <v>1801349.181606658</v>
      </c>
      <c r="CG22" s="109">
        <v>1738224.6507124957</v>
      </c>
      <c r="CH22" s="109">
        <v>1769018.7345992511</v>
      </c>
      <c r="CI22" s="109">
        <v>1763889.1923828316</v>
      </c>
      <c r="CJ22" s="109">
        <v>1717284.197933292</v>
      </c>
      <c r="CK22" s="109">
        <v>1727515.5132216993</v>
      </c>
      <c r="CL22" s="109">
        <v>1739303.3520983746</v>
      </c>
      <c r="CM22" s="109">
        <v>1740591.7413313447</v>
      </c>
      <c r="CN22" s="109">
        <v>1781887.0567625517</v>
      </c>
      <c r="CO22" s="109">
        <v>1800751.4820882496</v>
      </c>
      <c r="CP22" s="109">
        <v>1750172.4724516468</v>
      </c>
      <c r="CQ22" s="109">
        <v>1817195.405081958</v>
      </c>
      <c r="CR22" s="109">
        <v>1816212.2130217142</v>
      </c>
      <c r="CS22" s="109">
        <v>1827400.9828154661</v>
      </c>
      <c r="CT22" s="109">
        <v>1792868.7276138389</v>
      </c>
      <c r="CU22" s="109">
        <v>1787818.7313275863</v>
      </c>
      <c r="CV22" s="109">
        <v>1821544.5556599339</v>
      </c>
      <c r="CW22" s="109">
        <v>1848657.2514634237</v>
      </c>
      <c r="CX22" s="109">
        <v>1837745.9194907844</v>
      </c>
      <c r="CY22" s="109">
        <v>1854857.6696982884</v>
      </c>
      <c r="CZ22" s="109">
        <v>1852695.0820902591</v>
      </c>
      <c r="DA22" s="109">
        <v>1860605.5894193936</v>
      </c>
      <c r="DB22" s="109">
        <v>1847095.0369207123</v>
      </c>
      <c r="DC22" s="109">
        <v>1885430.3356593212</v>
      </c>
      <c r="DD22" s="109">
        <v>1851460.8442060272</v>
      </c>
      <c r="DE22" s="109">
        <v>1944253.6989767218</v>
      </c>
      <c r="DF22" s="109">
        <v>1842818.7882253749</v>
      </c>
      <c r="DG22" s="109">
        <v>1966834.6932546366</v>
      </c>
      <c r="DH22" s="109">
        <v>1935767.4591908215</v>
      </c>
      <c r="DI22" s="109">
        <v>1936116.2399850001</v>
      </c>
      <c r="DJ22" s="109">
        <v>1946185.7923007596</v>
      </c>
      <c r="DK22" s="109">
        <v>1956195.6283689248</v>
      </c>
      <c r="DL22" s="109">
        <v>1950562.0190113173</v>
      </c>
      <c r="DM22" s="109">
        <v>1941431.8801554781</v>
      </c>
      <c r="DN22" s="109">
        <v>2000269.2572064786</v>
      </c>
      <c r="DO22" s="109">
        <v>2005708.8449402098</v>
      </c>
      <c r="DP22" s="109">
        <v>2027537.3262548347</v>
      </c>
      <c r="DQ22" s="109">
        <v>2111195.9577128789</v>
      </c>
      <c r="DR22" s="109">
        <v>2116057.8288189187</v>
      </c>
      <c r="DS22" s="109">
        <v>2115922.3635007255</v>
      </c>
      <c r="DT22" s="109">
        <v>2152153.7180674952</v>
      </c>
      <c r="DU22" s="109">
        <v>2214083.4327974375</v>
      </c>
      <c r="DV22" s="109">
        <v>2087154.8452413531</v>
      </c>
      <c r="DW22" s="109">
        <v>1872190.3230378092</v>
      </c>
      <c r="DX22" s="109">
        <v>1467168.11284986</v>
      </c>
      <c r="DY22" s="109">
        <v>1935597.9905949584</v>
      </c>
      <c r="DZ22" s="109">
        <v>1943203.5992383645</v>
      </c>
      <c r="EA22" s="109">
        <v>1907711.9727843928</v>
      </c>
      <c r="EB22" s="109">
        <v>1975296.4525752424</v>
      </c>
      <c r="EC22" s="109">
        <v>1919252.5840486761</v>
      </c>
      <c r="ED22" s="109">
        <v>2011367.3809904717</v>
      </c>
      <c r="EE22" s="109">
        <v>2062386.7618793519</v>
      </c>
      <c r="EF22" s="109">
        <v>2057280.4612873583</v>
      </c>
      <c r="EG22" s="109">
        <v>2098385.3624267932</v>
      </c>
      <c r="EH22" s="109">
        <v>2103208.4947282546</v>
      </c>
      <c r="EI22" s="109">
        <v>2130451.2712457599</v>
      </c>
      <c r="EJ22" s="109">
        <v>2149042.4812386995</v>
      </c>
      <c r="EK22" s="109">
        <v>2163235.4931477457</v>
      </c>
      <c r="EL22" s="109">
        <v>2223988.3858815124</v>
      </c>
      <c r="EM22" s="109">
        <v>2279445.8396697501</v>
      </c>
      <c r="EN22" s="109">
        <v>2293633.9664526908</v>
      </c>
      <c r="EO22" s="109">
        <v>1979229.7071070324</v>
      </c>
      <c r="EP22" s="109">
        <v>2021224.1133401883</v>
      </c>
      <c r="EQ22" s="109">
        <v>2034000.3233570973</v>
      </c>
      <c r="ER22" s="109">
        <v>2066017.7858562043</v>
      </c>
      <c r="ES22" s="109">
        <v>2033522.5565179207</v>
      </c>
    </row>
    <row r="23" spans="2:149" s="107" customFormat="1" ht="13.2" x14ac:dyDescent="0.25">
      <c r="B23" s="110" t="s">
        <v>93</v>
      </c>
      <c r="C23" s="111">
        <v>23942976.393764872</v>
      </c>
      <c r="D23" s="111">
        <v>25572504.710531317</v>
      </c>
      <c r="E23" s="111">
        <v>22704764.823854338</v>
      </c>
      <c r="F23" s="111">
        <v>24573362.613036893</v>
      </c>
      <c r="G23" s="111">
        <v>23987551.56635404</v>
      </c>
      <c r="H23" s="111">
        <v>23975696.211227071</v>
      </c>
      <c r="I23" s="111">
        <v>24350254.527092364</v>
      </c>
      <c r="J23" s="111">
        <v>23941366.079658814</v>
      </c>
      <c r="K23" s="111">
        <v>24009877.898014989</v>
      </c>
      <c r="L23" s="111">
        <v>23793062.475410398</v>
      </c>
      <c r="M23" s="111">
        <v>23698720.440974124</v>
      </c>
      <c r="N23" s="111">
        <v>23754822.316565324</v>
      </c>
      <c r="O23" s="111">
        <v>23506653.587000415</v>
      </c>
      <c r="P23" s="111">
        <v>23745446.66955376</v>
      </c>
      <c r="Q23" s="111">
        <v>23586400.060033735</v>
      </c>
      <c r="R23" s="111">
        <v>24094615.476060793</v>
      </c>
      <c r="S23" s="111">
        <v>23334709.831430856</v>
      </c>
      <c r="T23" s="111">
        <v>23943403.56896371</v>
      </c>
      <c r="U23" s="111">
        <v>23488406.418513756</v>
      </c>
      <c r="V23" s="111">
        <v>23340355.884943347</v>
      </c>
      <c r="W23" s="111">
        <v>23564039.505094394</v>
      </c>
      <c r="X23" s="111">
        <v>23493453.785306882</v>
      </c>
      <c r="Y23" s="111">
        <v>23513172.129299507</v>
      </c>
      <c r="Z23" s="111">
        <v>22785617.441270072</v>
      </c>
      <c r="AA23" s="111">
        <v>24048899.684310101</v>
      </c>
      <c r="AB23" s="111">
        <v>23414022.223461028</v>
      </c>
      <c r="AC23" s="111">
        <v>23708054.88082619</v>
      </c>
      <c r="AD23" s="111">
        <v>23317239.417339861</v>
      </c>
      <c r="AE23" s="111">
        <v>23786587.045889299</v>
      </c>
      <c r="AF23" s="111">
        <v>23249936.860226564</v>
      </c>
      <c r="AG23" s="111">
        <v>23133003.379793208</v>
      </c>
      <c r="AH23" s="111">
        <v>23978739.96864986</v>
      </c>
      <c r="AI23" s="111">
        <v>23199995.876300484</v>
      </c>
      <c r="AJ23" s="111">
        <v>23088990.893333655</v>
      </c>
      <c r="AK23" s="111">
        <v>23151436.330699101</v>
      </c>
      <c r="AL23" s="111">
        <v>22348143.365767512</v>
      </c>
      <c r="AM23" s="111">
        <v>23344802.448610079</v>
      </c>
      <c r="AN23" s="111">
        <v>23087092.750788268</v>
      </c>
      <c r="AO23" s="111">
        <v>23089799.521033574</v>
      </c>
      <c r="AP23" s="111">
        <v>22742962.284636017</v>
      </c>
      <c r="AQ23" s="111">
        <v>23450283.585176975</v>
      </c>
      <c r="AR23" s="111">
        <v>23329140.592327744</v>
      </c>
      <c r="AS23" s="111">
        <v>23266854.371818326</v>
      </c>
      <c r="AT23" s="111">
        <v>23476309.591710106</v>
      </c>
      <c r="AU23" s="111">
        <v>23419079.075631093</v>
      </c>
      <c r="AV23" s="111">
        <v>23760278.619918302</v>
      </c>
      <c r="AW23" s="111">
        <v>23272540.907021943</v>
      </c>
      <c r="AX23" s="111">
        <v>23993302.174825214</v>
      </c>
      <c r="AY23" s="111">
        <v>22998952.449977309</v>
      </c>
      <c r="AZ23" s="111">
        <v>23579307.045086756</v>
      </c>
      <c r="BA23" s="111">
        <v>23191322.516347814</v>
      </c>
      <c r="BB23" s="111">
        <v>23989547.42699828</v>
      </c>
      <c r="BC23" s="111">
        <v>22849240.752436154</v>
      </c>
      <c r="BD23" s="111">
        <v>23084325.855761755</v>
      </c>
      <c r="BE23" s="111">
        <v>22967649.797242794</v>
      </c>
      <c r="BF23" s="111">
        <v>23120918.977747403</v>
      </c>
      <c r="BG23" s="111">
        <v>22924909.316473614</v>
      </c>
      <c r="BH23" s="111">
        <v>22732135.894670065</v>
      </c>
      <c r="BI23" s="111">
        <v>22878893.812339507</v>
      </c>
      <c r="BJ23" s="111">
        <v>22632645.126265094</v>
      </c>
      <c r="BK23" s="111">
        <v>22393967.334754247</v>
      </c>
      <c r="BL23" s="111">
        <v>22534542.286195438</v>
      </c>
      <c r="BM23" s="111">
        <v>22857980.093173854</v>
      </c>
      <c r="BN23" s="111">
        <v>23005333.945285071</v>
      </c>
      <c r="BO23" s="111">
        <v>22998613.096362803</v>
      </c>
      <c r="BP23" s="111">
        <v>22661890.467065085</v>
      </c>
      <c r="BQ23" s="111">
        <v>22922385.474829998</v>
      </c>
      <c r="BR23" s="111">
        <v>22652363.835858542</v>
      </c>
      <c r="BS23" s="111">
        <v>22900454.500303604</v>
      </c>
      <c r="BT23" s="111">
        <v>22821806.866410948</v>
      </c>
      <c r="BU23" s="111">
        <v>23009153.31139053</v>
      </c>
      <c r="BV23" s="111">
        <v>22757588.455256298</v>
      </c>
      <c r="BW23" s="111">
        <v>22670218.401512664</v>
      </c>
      <c r="BX23" s="111">
        <v>22453211.126805782</v>
      </c>
      <c r="BY23" s="111">
        <v>14013547.198943684</v>
      </c>
      <c r="BZ23" s="111">
        <v>9345862.9991049301</v>
      </c>
      <c r="CA23" s="111">
        <v>17151888.077218011</v>
      </c>
      <c r="CB23" s="111">
        <v>21583171.271252591</v>
      </c>
      <c r="CC23" s="111">
        <v>23160070.544782106</v>
      </c>
      <c r="CD23" s="111">
        <v>22584410.323385682</v>
      </c>
      <c r="CE23" s="111">
        <v>21909486.555858597</v>
      </c>
      <c r="CF23" s="111">
        <v>21059172.823883586</v>
      </c>
      <c r="CG23" s="111">
        <v>20190086.383321833</v>
      </c>
      <c r="CH23" s="111">
        <v>20892773.010354348</v>
      </c>
      <c r="CI23" s="111">
        <v>21469996.76379437</v>
      </c>
      <c r="CJ23" s="111">
        <v>21016088.963426821</v>
      </c>
      <c r="CK23" s="111">
        <v>20657375.78532923</v>
      </c>
      <c r="CL23" s="111">
        <v>20799380.770414133</v>
      </c>
      <c r="CM23" s="111">
        <v>20692087.953717168</v>
      </c>
      <c r="CN23" s="111">
        <v>21420920.089157928</v>
      </c>
      <c r="CO23" s="111">
        <v>21152125.561160684</v>
      </c>
      <c r="CP23" s="111">
        <v>20782009.299397141</v>
      </c>
      <c r="CQ23" s="111">
        <v>21213639.878135685</v>
      </c>
      <c r="CR23" s="111">
        <v>21461688.612167038</v>
      </c>
      <c r="CS23" s="111">
        <v>21001228.106896229</v>
      </c>
      <c r="CT23" s="111">
        <v>20155616.549484577</v>
      </c>
      <c r="CU23" s="111">
        <v>20865696.410969105</v>
      </c>
      <c r="CV23" s="111">
        <v>20736614.967749428</v>
      </c>
      <c r="CW23" s="111">
        <v>21040251.002901465</v>
      </c>
      <c r="CX23" s="111">
        <v>20805023.230641261</v>
      </c>
      <c r="CY23" s="111">
        <v>21179629.238637272</v>
      </c>
      <c r="CZ23" s="111">
        <v>21380392.044307638</v>
      </c>
      <c r="DA23" s="111">
        <v>20954650.120199841</v>
      </c>
      <c r="DB23" s="111">
        <v>21587289.879888035</v>
      </c>
      <c r="DC23" s="111">
        <v>21610879.146348968</v>
      </c>
      <c r="DD23" s="111">
        <v>21479065.695527848</v>
      </c>
      <c r="DE23" s="111">
        <v>21138527.405137878</v>
      </c>
      <c r="DF23" s="111">
        <v>20962803.664106537</v>
      </c>
      <c r="DG23" s="111">
        <v>22044216.953672618</v>
      </c>
      <c r="DH23" s="111">
        <v>20987227.828146439</v>
      </c>
      <c r="DI23" s="111">
        <v>21579622.625205245</v>
      </c>
      <c r="DJ23" s="111">
        <v>21312120.40464633</v>
      </c>
      <c r="DK23" s="111">
        <v>21818502.87818801</v>
      </c>
      <c r="DL23" s="111">
        <v>21425847.829898641</v>
      </c>
      <c r="DM23" s="111">
        <v>21599223.920356125</v>
      </c>
      <c r="DN23" s="111">
        <v>21690783.669781741</v>
      </c>
      <c r="DO23" s="111">
        <v>21351184.082661577</v>
      </c>
      <c r="DP23" s="111">
        <v>21581361.717842236</v>
      </c>
      <c r="DQ23" s="111">
        <v>21760000.44709963</v>
      </c>
      <c r="DR23" s="111">
        <v>22728742.082289364</v>
      </c>
      <c r="DS23" s="111">
        <v>21172940.844710935</v>
      </c>
      <c r="DT23" s="111">
        <v>22123004.7927134</v>
      </c>
      <c r="DU23" s="111">
        <v>20881155.552868806</v>
      </c>
      <c r="DV23" s="111">
        <v>21978302.452214669</v>
      </c>
      <c r="DW23" s="111">
        <v>21194916.535384178</v>
      </c>
      <c r="DX23" s="111">
        <v>20649110.80080485</v>
      </c>
      <c r="DY23" s="111">
        <v>21505240.21561097</v>
      </c>
      <c r="DZ23" s="111">
        <v>21533456.243511736</v>
      </c>
      <c r="EA23" s="111">
        <v>21338449.654819138</v>
      </c>
      <c r="EB23" s="111">
        <v>21254140.098262697</v>
      </c>
      <c r="EC23" s="111">
        <v>21850720.496004898</v>
      </c>
      <c r="ED23" s="111">
        <v>21686838.237844653</v>
      </c>
      <c r="EE23" s="111">
        <v>22125804.059970118</v>
      </c>
      <c r="EF23" s="111">
        <v>22241478.448186651</v>
      </c>
      <c r="EG23" s="111">
        <v>22171321.618889473</v>
      </c>
      <c r="EH23" s="111">
        <v>22363526.916240692</v>
      </c>
      <c r="EI23" s="111">
        <v>22116336.953481637</v>
      </c>
      <c r="EJ23" s="111">
        <v>22269208.674970564</v>
      </c>
      <c r="EK23" s="111">
        <v>22355150.269381627</v>
      </c>
      <c r="EL23" s="111">
        <v>21523779.839271937</v>
      </c>
      <c r="EM23" s="111">
        <v>22399022.267878629</v>
      </c>
      <c r="EN23" s="111">
        <v>22288171.153320093</v>
      </c>
      <c r="EO23" s="111">
        <v>21846417.28797441</v>
      </c>
      <c r="EP23" s="111">
        <v>22378037.548573077</v>
      </c>
      <c r="EQ23" s="111">
        <v>21678533.616556324</v>
      </c>
      <c r="ER23" s="111">
        <v>21848377.071457714</v>
      </c>
      <c r="ES23" s="111">
        <v>22770273.75104085</v>
      </c>
    </row>
    <row r="24" spans="2:149" s="107" customFormat="1" ht="13.2" x14ac:dyDescent="0.25">
      <c r="B24" s="125" t="s">
        <v>72</v>
      </c>
      <c r="C24" s="113">
        <v>53964.940865166885</v>
      </c>
      <c r="D24" s="113">
        <v>57530.528727994992</v>
      </c>
      <c r="E24" s="113">
        <v>54550.457410908195</v>
      </c>
      <c r="F24" s="113">
        <v>56728.19196450185</v>
      </c>
      <c r="G24" s="113">
        <v>56134.136089203472</v>
      </c>
      <c r="H24" s="113">
        <v>58942.441338219935</v>
      </c>
      <c r="I24" s="113">
        <v>57819.061217933115</v>
      </c>
      <c r="J24" s="113">
        <v>55857.728679568012</v>
      </c>
      <c r="K24" s="113">
        <v>63167.414643708595</v>
      </c>
      <c r="L24" s="113">
        <v>57797.592192773307</v>
      </c>
      <c r="M24" s="113">
        <v>60210.903416772941</v>
      </c>
      <c r="N24" s="113">
        <v>59642.803122551464</v>
      </c>
      <c r="O24" s="113">
        <v>60980.591245029304</v>
      </c>
      <c r="P24" s="113">
        <v>59279.940542884739</v>
      </c>
      <c r="Q24" s="113">
        <v>62704.141656936888</v>
      </c>
      <c r="R24" s="113">
        <v>62441.143458804894</v>
      </c>
      <c r="S24" s="113">
        <v>60299.996634380514</v>
      </c>
      <c r="T24" s="113">
        <v>61760.885183800441</v>
      </c>
      <c r="U24" s="113">
        <v>64644.304037815717</v>
      </c>
      <c r="V24" s="113">
        <v>62719.736829976726</v>
      </c>
      <c r="W24" s="113">
        <v>63566.186832159146</v>
      </c>
      <c r="X24" s="113">
        <v>63501.016183636828</v>
      </c>
      <c r="Y24" s="113">
        <v>66245.842568238106</v>
      </c>
      <c r="Z24" s="113">
        <v>67064.661212151535</v>
      </c>
      <c r="AA24" s="113">
        <v>67591.845708104433</v>
      </c>
      <c r="AB24" s="113">
        <v>66653.682691098133</v>
      </c>
      <c r="AC24" s="113">
        <v>66452.237186950428</v>
      </c>
      <c r="AD24" s="113">
        <v>67691.323300821663</v>
      </c>
      <c r="AE24" s="113">
        <v>73367.015588294831</v>
      </c>
      <c r="AF24" s="113">
        <v>69261.241960657033</v>
      </c>
      <c r="AG24" s="113">
        <v>71793.867145985685</v>
      </c>
      <c r="AH24" s="113">
        <v>75907.293504596862</v>
      </c>
      <c r="AI24" s="113">
        <v>76278.440692601434</v>
      </c>
      <c r="AJ24" s="113">
        <v>76437.71327244406</v>
      </c>
      <c r="AK24" s="113">
        <v>77240.91970365122</v>
      </c>
      <c r="AL24" s="113">
        <v>75294.803361994505</v>
      </c>
      <c r="AM24" s="113">
        <v>79923.408261535471</v>
      </c>
      <c r="AN24" s="113">
        <v>81131.777292440471</v>
      </c>
      <c r="AO24" s="113">
        <v>80563.11381484961</v>
      </c>
      <c r="AP24" s="113">
        <v>78580.308089305443</v>
      </c>
      <c r="AQ24" s="113">
        <v>82305.763839081686</v>
      </c>
      <c r="AR24" s="113">
        <v>82387.566570009323</v>
      </c>
      <c r="AS24" s="113">
        <v>77843.234241677768</v>
      </c>
      <c r="AT24" s="113">
        <v>79108.28284308537</v>
      </c>
      <c r="AU24" s="113">
        <v>78947.468379401485</v>
      </c>
      <c r="AV24" s="113">
        <v>87529.483944748878</v>
      </c>
      <c r="AW24" s="113">
        <v>80492.162941359027</v>
      </c>
      <c r="AX24" s="113">
        <v>92319.963728562347</v>
      </c>
      <c r="AY24" s="113">
        <v>81933.70080171687</v>
      </c>
      <c r="AZ24" s="113">
        <v>83334.835271426156</v>
      </c>
      <c r="BA24" s="113">
        <v>85988.599650685195</v>
      </c>
      <c r="BB24" s="113">
        <v>86428.1687778341</v>
      </c>
      <c r="BC24" s="113">
        <v>82291.615935816313</v>
      </c>
      <c r="BD24" s="113">
        <v>85296.85383396312</v>
      </c>
      <c r="BE24" s="113">
        <v>91732.989710600057</v>
      </c>
      <c r="BF24" s="113">
        <v>86590.960625616077</v>
      </c>
      <c r="BG24" s="113">
        <v>85706.705660122476</v>
      </c>
      <c r="BH24" s="113">
        <v>91914.094072934633</v>
      </c>
      <c r="BI24" s="113">
        <v>89397.856004477275</v>
      </c>
      <c r="BJ24" s="113">
        <v>93370.164336705013</v>
      </c>
      <c r="BK24" s="113">
        <v>90910.385795764683</v>
      </c>
      <c r="BL24" s="113">
        <v>95186.479395572256</v>
      </c>
      <c r="BM24" s="113">
        <v>95498.700542331775</v>
      </c>
      <c r="BN24" s="113">
        <v>102572.18226698227</v>
      </c>
      <c r="BO24" s="113">
        <v>106794.19459215629</v>
      </c>
      <c r="BP24" s="113">
        <v>104941.12899992814</v>
      </c>
      <c r="BQ24" s="113">
        <v>109134.71845043015</v>
      </c>
      <c r="BR24" s="113">
        <v>110565.10029507335</v>
      </c>
      <c r="BS24" s="113">
        <v>112769.86488023384</v>
      </c>
      <c r="BT24" s="113">
        <v>103415.01813323365</v>
      </c>
      <c r="BU24" s="113">
        <v>109544.41176049536</v>
      </c>
      <c r="BV24" s="113">
        <v>107441.62009546516</v>
      </c>
      <c r="BW24" s="113">
        <v>106549.29017335242</v>
      </c>
      <c r="BX24" s="113">
        <v>107651.52177540616</v>
      </c>
      <c r="BY24" s="113">
        <v>75390.003126234224</v>
      </c>
      <c r="BZ24" s="113">
        <v>59400.244022792838</v>
      </c>
      <c r="CA24" s="113">
        <v>79281.803836463543</v>
      </c>
      <c r="CB24" s="113">
        <v>105044.48116286224</v>
      </c>
      <c r="CC24" s="113">
        <v>110902.97111482528</v>
      </c>
      <c r="CD24" s="113">
        <v>113266.42663852773</v>
      </c>
      <c r="CE24" s="113">
        <v>111180.65830968421</v>
      </c>
      <c r="CF24" s="113">
        <v>110840.7418135006</v>
      </c>
      <c r="CG24" s="113">
        <v>117254.96293229306</v>
      </c>
      <c r="CH24" s="113">
        <v>119332.44683611153</v>
      </c>
      <c r="CI24" s="113">
        <v>126498.20394298818</v>
      </c>
      <c r="CJ24" s="113">
        <v>120779.0782036274</v>
      </c>
      <c r="CK24" s="113">
        <v>127653.30465315813</v>
      </c>
      <c r="CL24" s="113">
        <v>127054.29014792267</v>
      </c>
      <c r="CM24" s="113">
        <v>123809.01500530208</v>
      </c>
      <c r="CN24" s="113">
        <v>127265.41475660649</v>
      </c>
      <c r="CO24" s="113">
        <v>130469.74960828492</v>
      </c>
      <c r="CP24" s="113">
        <v>134860.72520736334</v>
      </c>
      <c r="CQ24" s="113">
        <v>127525.56342957255</v>
      </c>
      <c r="CR24" s="113">
        <v>137299.44837060271</v>
      </c>
      <c r="CS24" s="113">
        <v>131635.86676038374</v>
      </c>
      <c r="CT24" s="113">
        <v>124945.44291494506</v>
      </c>
      <c r="CU24" s="113">
        <v>135223.54492313354</v>
      </c>
      <c r="CV24" s="113">
        <v>136318.68084728115</v>
      </c>
      <c r="CW24" s="113">
        <v>137055.57915069914</v>
      </c>
      <c r="CX24" s="113">
        <v>132778.2497137996</v>
      </c>
      <c r="CY24" s="113">
        <v>132235.5688468953</v>
      </c>
      <c r="CZ24" s="113">
        <v>133112.69695316732</v>
      </c>
      <c r="DA24" s="113">
        <v>134122.41819152568</v>
      </c>
      <c r="DB24" s="113">
        <v>135396.54729939872</v>
      </c>
      <c r="DC24" s="113">
        <v>139807.07256065283</v>
      </c>
      <c r="DD24" s="113">
        <v>149551.27968163116</v>
      </c>
      <c r="DE24" s="113">
        <v>145656.01240526172</v>
      </c>
      <c r="DF24" s="113">
        <v>141064.24830807935</v>
      </c>
      <c r="DG24" s="113">
        <v>144628.74924482778</v>
      </c>
      <c r="DH24" s="113">
        <v>145005.52020019872</v>
      </c>
      <c r="DI24" s="113">
        <v>147154.92842895119</v>
      </c>
      <c r="DJ24" s="113">
        <v>143570.50573063944</v>
      </c>
      <c r="DK24" s="113">
        <v>151370.29583729</v>
      </c>
      <c r="DL24" s="113">
        <v>161701.29594979068</v>
      </c>
      <c r="DM24" s="113">
        <v>150783.75138347328</v>
      </c>
      <c r="DN24" s="113">
        <v>150921.03116484004</v>
      </c>
      <c r="DO24" s="113">
        <v>156171.26213308945</v>
      </c>
      <c r="DP24" s="113">
        <v>156672.51489382581</v>
      </c>
      <c r="DQ24" s="113">
        <v>156797.48981554472</v>
      </c>
      <c r="DR24" s="113">
        <v>165274.32416207492</v>
      </c>
      <c r="DS24" s="113">
        <v>152642.80572302136</v>
      </c>
      <c r="DT24" s="113">
        <v>167849.39453629131</v>
      </c>
      <c r="DU24" s="113">
        <v>164950.61783128057</v>
      </c>
      <c r="DV24" s="113">
        <v>179822.55018378745</v>
      </c>
      <c r="DW24" s="113">
        <v>172275.80167952878</v>
      </c>
      <c r="DX24" s="113">
        <v>172268.83495566738</v>
      </c>
      <c r="DY24" s="113">
        <v>177279.66954788705</v>
      </c>
      <c r="DZ24" s="113">
        <v>178089.35551922178</v>
      </c>
      <c r="EA24" s="113">
        <v>181796.34501755776</v>
      </c>
      <c r="EB24" s="113">
        <v>179014.23543303742</v>
      </c>
      <c r="EC24" s="113">
        <v>186272.36131650602</v>
      </c>
      <c r="ED24" s="113">
        <v>182216.19578536763</v>
      </c>
      <c r="EE24" s="113">
        <v>180844.10417457245</v>
      </c>
      <c r="EF24" s="113">
        <v>184452.9142385466</v>
      </c>
      <c r="EG24" s="113">
        <v>182440.4335594929</v>
      </c>
      <c r="EH24" s="113">
        <v>183260.52155380958</v>
      </c>
      <c r="EI24" s="113">
        <v>186189.75154594256</v>
      </c>
      <c r="EJ24" s="113">
        <v>188278.84138895979</v>
      </c>
      <c r="EK24" s="113">
        <v>188375.44847487935</v>
      </c>
      <c r="EL24" s="113">
        <v>187675.01618602918</v>
      </c>
      <c r="EM24" s="113">
        <v>190510.18635597092</v>
      </c>
      <c r="EN24" s="113">
        <v>184144.61371676461</v>
      </c>
      <c r="EO24" s="113">
        <v>188611.12215515354</v>
      </c>
      <c r="EP24" s="113">
        <v>197180.34813851034</v>
      </c>
      <c r="EQ24" s="113">
        <v>195040.11275715326</v>
      </c>
      <c r="ER24" s="113">
        <v>184405.86960547089</v>
      </c>
      <c r="ES24" s="113">
        <v>196505.86816556385</v>
      </c>
    </row>
    <row r="25" spans="2:149" s="107" customFormat="1" ht="13.2" x14ac:dyDescent="0.25">
      <c r="B25" s="125" t="s">
        <v>73</v>
      </c>
      <c r="C25" s="113">
        <v>5660100.125040113</v>
      </c>
      <c r="D25" s="113">
        <v>6098123.4629509188</v>
      </c>
      <c r="E25" s="113">
        <v>5312232.8991101626</v>
      </c>
      <c r="F25" s="113">
        <v>6003871.1619249629</v>
      </c>
      <c r="G25" s="113">
        <v>5612721.8036511699</v>
      </c>
      <c r="H25" s="113">
        <v>5356849.5593180172</v>
      </c>
      <c r="I25" s="113">
        <v>5525015.4653104944</v>
      </c>
      <c r="J25" s="113">
        <v>5424900.7192515358</v>
      </c>
      <c r="K25" s="113">
        <v>5187583.9951210786</v>
      </c>
      <c r="L25" s="113">
        <v>5605884.774999504</v>
      </c>
      <c r="M25" s="113">
        <v>5499179.4587951005</v>
      </c>
      <c r="N25" s="113">
        <v>5716267.3194697937</v>
      </c>
      <c r="O25" s="113">
        <v>5560447.6662217751</v>
      </c>
      <c r="P25" s="113">
        <v>5624055.3500817548</v>
      </c>
      <c r="Q25" s="113">
        <v>5631359.7795804534</v>
      </c>
      <c r="R25" s="113">
        <v>5782427.7835576441</v>
      </c>
      <c r="S25" s="113">
        <v>5504443.9915467808</v>
      </c>
      <c r="T25" s="113">
        <v>5779877.0971304365</v>
      </c>
      <c r="U25" s="113">
        <v>5589412.8781342302</v>
      </c>
      <c r="V25" s="113">
        <v>5558849.4856919432</v>
      </c>
      <c r="W25" s="113">
        <v>5663990.0584393591</v>
      </c>
      <c r="X25" s="113">
        <v>5590460.8394416533</v>
      </c>
      <c r="Y25" s="113">
        <v>5684617.8454513894</v>
      </c>
      <c r="Z25" s="113">
        <v>5610880.143545744</v>
      </c>
      <c r="AA25" s="113">
        <v>5753719.0012743594</v>
      </c>
      <c r="AB25" s="113">
        <v>5544032.3190590339</v>
      </c>
      <c r="AC25" s="113">
        <v>5656570.7936416119</v>
      </c>
      <c r="AD25" s="113">
        <v>5542841.367479844</v>
      </c>
      <c r="AE25" s="113">
        <v>5607249.1351547288</v>
      </c>
      <c r="AF25" s="113">
        <v>5456423.1924961032</v>
      </c>
      <c r="AG25" s="113">
        <v>5554499.9284339463</v>
      </c>
      <c r="AH25" s="113">
        <v>5581905.8676682413</v>
      </c>
      <c r="AI25" s="113">
        <v>5425509.739071819</v>
      </c>
      <c r="AJ25" s="113">
        <v>5304908.2803489324</v>
      </c>
      <c r="AK25" s="113">
        <v>5456200.3414575476</v>
      </c>
      <c r="AL25" s="113">
        <v>5165155.6502279062</v>
      </c>
      <c r="AM25" s="113">
        <v>5403521.9099406926</v>
      </c>
      <c r="AN25" s="113">
        <v>5371843.5533871287</v>
      </c>
      <c r="AO25" s="113">
        <v>5402406.5429530293</v>
      </c>
      <c r="AP25" s="113">
        <v>5321284.2342469329</v>
      </c>
      <c r="AQ25" s="113">
        <v>5604740.5623061359</v>
      </c>
      <c r="AR25" s="113">
        <v>5443279.7401171131</v>
      </c>
      <c r="AS25" s="113">
        <v>5442839.378413843</v>
      </c>
      <c r="AT25" s="113">
        <v>5520067.5111213531</v>
      </c>
      <c r="AU25" s="113">
        <v>5492649.9577543382</v>
      </c>
      <c r="AV25" s="113">
        <v>5554471.4569835542</v>
      </c>
      <c r="AW25" s="113">
        <v>5382291.0275749099</v>
      </c>
      <c r="AX25" s="113">
        <v>5589479.5062082428</v>
      </c>
      <c r="AY25" s="113">
        <v>5329206.313780644</v>
      </c>
      <c r="AZ25" s="113">
        <v>5473776.1151562929</v>
      </c>
      <c r="BA25" s="113">
        <v>5252567.7457324425</v>
      </c>
      <c r="BB25" s="113">
        <v>5480017.5209178319</v>
      </c>
      <c r="BC25" s="113">
        <v>5095314.9094856894</v>
      </c>
      <c r="BD25" s="113">
        <v>5336507.5684074527</v>
      </c>
      <c r="BE25" s="113">
        <v>5209007.2727078786</v>
      </c>
      <c r="BF25" s="113">
        <v>5275288.2984761782</v>
      </c>
      <c r="BG25" s="113">
        <v>5208935.3024842832</v>
      </c>
      <c r="BH25" s="113">
        <v>5354067.7824778417</v>
      </c>
      <c r="BI25" s="113">
        <v>5223903.0679863542</v>
      </c>
      <c r="BJ25" s="113">
        <v>5387596.4573279554</v>
      </c>
      <c r="BK25" s="113">
        <v>5098563.1957582803</v>
      </c>
      <c r="BL25" s="113">
        <v>5072347.0960240662</v>
      </c>
      <c r="BM25" s="113">
        <v>5521945.6324916547</v>
      </c>
      <c r="BN25" s="113">
        <v>5161643.3498467738</v>
      </c>
      <c r="BO25" s="113">
        <v>5320317.082207148</v>
      </c>
      <c r="BP25" s="113">
        <v>5233041.0737009998</v>
      </c>
      <c r="BQ25" s="113">
        <v>5274725.9648028528</v>
      </c>
      <c r="BR25" s="113">
        <v>5325591.079090693</v>
      </c>
      <c r="BS25" s="113">
        <v>5252857.4941624654</v>
      </c>
      <c r="BT25" s="113">
        <v>5189784.5902032042</v>
      </c>
      <c r="BU25" s="113">
        <v>5214924.0947785759</v>
      </c>
      <c r="BV25" s="113">
        <v>5189586.1472100494</v>
      </c>
      <c r="BW25" s="113">
        <v>5360649.6879889667</v>
      </c>
      <c r="BX25" s="113">
        <v>5411258.7338448539</v>
      </c>
      <c r="BY25" s="113">
        <v>2823300.89671954</v>
      </c>
      <c r="BZ25" s="113">
        <v>290472.50261973572</v>
      </c>
      <c r="CA25" s="113">
        <v>3789109.3299258095</v>
      </c>
      <c r="CB25" s="113">
        <v>5594666.8951100977</v>
      </c>
      <c r="CC25" s="113">
        <v>5787020.6929761851</v>
      </c>
      <c r="CD25" s="113">
        <v>6040092.8711987054</v>
      </c>
      <c r="CE25" s="113">
        <v>5417045.7751179934</v>
      </c>
      <c r="CF25" s="113">
        <v>5244313.3810295183</v>
      </c>
      <c r="CG25" s="113">
        <v>5520138.8380004717</v>
      </c>
      <c r="CH25" s="113">
        <v>5308251.9143904978</v>
      </c>
      <c r="CI25" s="113">
        <v>5486434.5250495793</v>
      </c>
      <c r="CJ25" s="113">
        <v>5522070.5695463847</v>
      </c>
      <c r="CK25" s="113">
        <v>5369845.3458207566</v>
      </c>
      <c r="CL25" s="113">
        <v>5506850.2626234079</v>
      </c>
      <c r="CM25" s="113">
        <v>5352817.8288645856</v>
      </c>
      <c r="CN25" s="113">
        <v>5569573.9165579947</v>
      </c>
      <c r="CO25" s="113">
        <v>5565213.87346741</v>
      </c>
      <c r="CP25" s="113">
        <v>5296133.0045843441</v>
      </c>
      <c r="CQ25" s="113">
        <v>5447946.2565276818</v>
      </c>
      <c r="CR25" s="113">
        <v>5592473.8703030655</v>
      </c>
      <c r="CS25" s="113">
        <v>5484496.4106686413</v>
      </c>
      <c r="CT25" s="113">
        <v>5123327.4022925505</v>
      </c>
      <c r="CU25" s="113">
        <v>5492453.8645910611</v>
      </c>
      <c r="CV25" s="113">
        <v>5512343.2306029787</v>
      </c>
      <c r="CW25" s="113">
        <v>5600784.4632353922</v>
      </c>
      <c r="CX25" s="113">
        <v>5516837.5711828712</v>
      </c>
      <c r="CY25" s="113">
        <v>5733786.9799136268</v>
      </c>
      <c r="CZ25" s="113">
        <v>5483239.2267251862</v>
      </c>
      <c r="DA25" s="113">
        <v>5490572.4619022524</v>
      </c>
      <c r="DB25" s="113">
        <v>5552494.3880069731</v>
      </c>
      <c r="DC25" s="113">
        <v>5586013.5784461396</v>
      </c>
      <c r="DD25" s="113">
        <v>5707722.4513647137</v>
      </c>
      <c r="DE25" s="113">
        <v>5674425.9365989715</v>
      </c>
      <c r="DF25" s="113">
        <v>5385492.8989003999</v>
      </c>
      <c r="DG25" s="113">
        <v>5726800.8808675641</v>
      </c>
      <c r="DH25" s="113">
        <v>5532975.4349556407</v>
      </c>
      <c r="DI25" s="113">
        <v>5739570.6601264616</v>
      </c>
      <c r="DJ25" s="113">
        <v>5549051.7511971528</v>
      </c>
      <c r="DK25" s="113">
        <v>5692170.307330518</v>
      </c>
      <c r="DL25" s="113">
        <v>5719214.8020086475</v>
      </c>
      <c r="DM25" s="113">
        <v>5596145.6187423533</v>
      </c>
      <c r="DN25" s="113">
        <v>5776445.8848387748</v>
      </c>
      <c r="DO25" s="113">
        <v>5648637.6135788551</v>
      </c>
      <c r="DP25" s="113">
        <v>5379530.743432682</v>
      </c>
      <c r="DQ25" s="113">
        <v>4916277.4871367235</v>
      </c>
      <c r="DR25" s="113">
        <v>5104555.9148627743</v>
      </c>
      <c r="DS25" s="113">
        <v>4743613.4484403888</v>
      </c>
      <c r="DT25" s="113">
        <v>4971691.9338334296</v>
      </c>
      <c r="DU25" s="113">
        <v>4865647.4674306205</v>
      </c>
      <c r="DV25" s="113">
        <v>5141823.3288715407</v>
      </c>
      <c r="DW25" s="113">
        <v>4952183.3689653538</v>
      </c>
      <c r="DX25" s="113">
        <v>4859868.433979325</v>
      </c>
      <c r="DY25" s="113">
        <v>4934052.6453225389</v>
      </c>
      <c r="DZ25" s="113">
        <v>4866632.9079994708</v>
      </c>
      <c r="EA25" s="113">
        <v>4894370.8723371429</v>
      </c>
      <c r="EB25" s="113">
        <v>4983270.4300579093</v>
      </c>
      <c r="EC25" s="113">
        <v>5029484.4030599687</v>
      </c>
      <c r="ED25" s="113">
        <v>4997075.898573936</v>
      </c>
      <c r="EE25" s="113">
        <v>5029937.9943130007</v>
      </c>
      <c r="EF25" s="113">
        <v>5035612.286139546</v>
      </c>
      <c r="EG25" s="113">
        <v>4978145.6933555016</v>
      </c>
      <c r="EH25" s="113">
        <v>5126458.0718459366</v>
      </c>
      <c r="EI25" s="113">
        <v>4955778.3972250614</v>
      </c>
      <c r="EJ25" s="113">
        <v>5066736.2242445862</v>
      </c>
      <c r="EK25" s="113">
        <v>5167060.6518834364</v>
      </c>
      <c r="EL25" s="113">
        <v>5022001.9769701092</v>
      </c>
      <c r="EM25" s="113">
        <v>5123022.8652690435</v>
      </c>
      <c r="EN25" s="113">
        <v>5018721.3288935926</v>
      </c>
      <c r="EO25" s="113">
        <v>5040361.7680938048</v>
      </c>
      <c r="EP25" s="113">
        <v>5099099.9914023727</v>
      </c>
      <c r="EQ25" s="113">
        <v>4945343.4259185884</v>
      </c>
      <c r="ER25" s="113">
        <v>5008316.4206244638</v>
      </c>
      <c r="ES25" s="113">
        <v>5121156.8540683966</v>
      </c>
    </row>
    <row r="26" spans="2:149" s="107" customFormat="1" ht="13.2" x14ac:dyDescent="0.25">
      <c r="B26" s="110" t="s">
        <v>75</v>
      </c>
      <c r="C26" s="111">
        <v>39906204.071565479</v>
      </c>
      <c r="D26" s="111">
        <v>39704836.375604212</v>
      </c>
      <c r="E26" s="111">
        <v>39524904.93309819</v>
      </c>
      <c r="F26" s="111">
        <v>39780209.759368412</v>
      </c>
      <c r="G26" s="111">
        <v>39628709.196203522</v>
      </c>
      <c r="H26" s="111">
        <v>39792730.86132367</v>
      </c>
      <c r="I26" s="111">
        <v>39827852.283831656</v>
      </c>
      <c r="J26" s="111">
        <v>39676757.009286851</v>
      </c>
      <c r="K26" s="111">
        <v>40105253.567981265</v>
      </c>
      <c r="L26" s="111">
        <v>40453344.360339776</v>
      </c>
      <c r="M26" s="111">
        <v>40467464.306027465</v>
      </c>
      <c r="N26" s="111">
        <v>40640379.976422586</v>
      </c>
      <c r="O26" s="111">
        <v>40651955.773767076</v>
      </c>
      <c r="P26" s="111">
        <v>40807269.576797187</v>
      </c>
      <c r="Q26" s="111">
        <v>40918274.321447812</v>
      </c>
      <c r="R26" s="111">
        <v>40928229.661141776</v>
      </c>
      <c r="S26" s="111">
        <v>40785715.923323408</v>
      </c>
      <c r="T26" s="111">
        <v>40884959.68838048</v>
      </c>
      <c r="U26" s="111">
        <v>41063198.366508357</v>
      </c>
      <c r="V26" s="111">
        <v>40870801.184122168</v>
      </c>
      <c r="W26" s="111">
        <v>40882326.483292356</v>
      </c>
      <c r="X26" s="111">
        <v>40817535.096366301</v>
      </c>
      <c r="Y26" s="111">
        <v>40764429.438015759</v>
      </c>
      <c r="Z26" s="111">
        <v>40807929.832636714</v>
      </c>
      <c r="AA26" s="111">
        <v>40663675.524706595</v>
      </c>
      <c r="AB26" s="111">
        <v>40776218.189307332</v>
      </c>
      <c r="AC26" s="111">
        <v>40963821.531473257</v>
      </c>
      <c r="AD26" s="111">
        <v>40808557.843548432</v>
      </c>
      <c r="AE26" s="111">
        <v>41035994.150019459</v>
      </c>
      <c r="AF26" s="111">
        <v>40882831.018614665</v>
      </c>
      <c r="AG26" s="111">
        <v>40798829.645416223</v>
      </c>
      <c r="AH26" s="111">
        <v>40955705.806413502</v>
      </c>
      <c r="AI26" s="111">
        <v>40924139.423452288</v>
      </c>
      <c r="AJ26" s="111">
        <v>40658365.414140344</v>
      </c>
      <c r="AK26" s="111">
        <v>40845931.506296858</v>
      </c>
      <c r="AL26" s="111">
        <v>40705953.880553223</v>
      </c>
      <c r="AM26" s="111">
        <v>40929676.383113764</v>
      </c>
      <c r="AN26" s="111">
        <v>40760976.580013745</v>
      </c>
      <c r="AO26" s="111">
        <v>40651151.396867968</v>
      </c>
      <c r="AP26" s="111">
        <v>40496568.152184434</v>
      </c>
      <c r="AQ26" s="111">
        <v>40653977.745471828</v>
      </c>
      <c r="AR26" s="111">
        <v>40735522.660795189</v>
      </c>
      <c r="AS26" s="111">
        <v>40565147.489540406</v>
      </c>
      <c r="AT26" s="111">
        <v>40575556.320145451</v>
      </c>
      <c r="AU26" s="111">
        <v>40529680.576861963</v>
      </c>
      <c r="AV26" s="111">
        <v>40578483.272776634</v>
      </c>
      <c r="AW26" s="111">
        <v>40516763.312256902</v>
      </c>
      <c r="AX26" s="111">
        <v>40176759.561124526</v>
      </c>
      <c r="AY26" s="111">
        <v>40513586.767265044</v>
      </c>
      <c r="AZ26" s="111">
        <v>40489939.675055802</v>
      </c>
      <c r="BA26" s="111">
        <v>40358372.930102877</v>
      </c>
      <c r="BB26" s="111">
        <v>40428641.974440947</v>
      </c>
      <c r="BC26" s="111">
        <v>40301774.559727252</v>
      </c>
      <c r="BD26" s="111">
        <v>40087052.159885488</v>
      </c>
      <c r="BE26" s="111">
        <v>40426528.788128704</v>
      </c>
      <c r="BF26" s="111">
        <v>40523903.536144704</v>
      </c>
      <c r="BG26" s="111">
        <v>40192852.820937365</v>
      </c>
      <c r="BH26" s="111">
        <v>40325347.61932607</v>
      </c>
      <c r="BI26" s="111">
        <v>40190228.256100781</v>
      </c>
      <c r="BJ26" s="111">
        <v>40239902.979296766</v>
      </c>
      <c r="BK26" s="111">
        <v>40067093.970934406</v>
      </c>
      <c r="BL26" s="111">
        <v>40084202.322713055</v>
      </c>
      <c r="BM26" s="111">
        <v>40055181.836524256</v>
      </c>
      <c r="BN26" s="111">
        <v>40108265.720589735</v>
      </c>
      <c r="BO26" s="111">
        <v>40133515.775442712</v>
      </c>
      <c r="BP26" s="111">
        <v>39979506.773855835</v>
      </c>
      <c r="BQ26" s="111">
        <v>39915606.487570487</v>
      </c>
      <c r="BR26" s="111">
        <v>39850698.099011213</v>
      </c>
      <c r="BS26" s="111">
        <v>39889387.35940671</v>
      </c>
      <c r="BT26" s="111">
        <v>39731951.60315571</v>
      </c>
      <c r="BU26" s="111">
        <v>39600410.35403163</v>
      </c>
      <c r="BV26" s="111">
        <v>39740907.804887995</v>
      </c>
      <c r="BW26" s="111">
        <v>39873949.191051975</v>
      </c>
      <c r="BX26" s="111">
        <v>39845879.351361573</v>
      </c>
      <c r="BY26" s="111">
        <v>40610930.856414184</v>
      </c>
      <c r="BZ26" s="111">
        <v>40502719.071526378</v>
      </c>
      <c r="CA26" s="111">
        <v>41643302.836630955</v>
      </c>
      <c r="CB26" s="111">
        <v>41287914.010783523</v>
      </c>
      <c r="CC26" s="111">
        <v>40780556.420878239</v>
      </c>
      <c r="CD26" s="111">
        <v>41089142.845936224</v>
      </c>
      <c r="CE26" s="111">
        <v>40958296.856588155</v>
      </c>
      <c r="CF26" s="111">
        <v>41343693.928248465</v>
      </c>
      <c r="CG26" s="111">
        <v>41701618.788205579</v>
      </c>
      <c r="CH26" s="111">
        <v>41581442.127243534</v>
      </c>
      <c r="CI26" s="111">
        <v>41649783.796738699</v>
      </c>
      <c r="CJ26" s="111">
        <v>41542418.522728793</v>
      </c>
      <c r="CK26" s="111">
        <v>41476966.582441531</v>
      </c>
      <c r="CL26" s="111">
        <v>41364930.222617172</v>
      </c>
      <c r="CM26" s="111">
        <v>40977576.331081025</v>
      </c>
      <c r="CN26" s="111">
        <v>40213105.044937842</v>
      </c>
      <c r="CO26" s="111">
        <v>40011513.331208937</v>
      </c>
      <c r="CP26" s="111">
        <v>39940390.376426183</v>
      </c>
      <c r="CQ26" s="111">
        <v>39784059.718715407</v>
      </c>
      <c r="CR26" s="111">
        <v>39354203.290048994</v>
      </c>
      <c r="CS26" s="111">
        <v>39542423.239635371</v>
      </c>
      <c r="CT26" s="111">
        <v>40334934.6434782</v>
      </c>
      <c r="CU26" s="111">
        <v>41132035.807584092</v>
      </c>
      <c r="CV26" s="111">
        <v>39600788.968631409</v>
      </c>
      <c r="CW26" s="111">
        <v>39211464.825219855</v>
      </c>
      <c r="CX26" s="111">
        <v>39135754.611654691</v>
      </c>
      <c r="CY26" s="111">
        <v>38707145.932666801</v>
      </c>
      <c r="CZ26" s="111">
        <v>38907586.813367449</v>
      </c>
      <c r="DA26" s="111">
        <v>39050961.180136137</v>
      </c>
      <c r="DB26" s="111">
        <v>38497303.979327142</v>
      </c>
      <c r="DC26" s="111">
        <v>38606535.734019414</v>
      </c>
      <c r="DD26" s="111">
        <v>38541764.818808995</v>
      </c>
      <c r="DE26" s="111">
        <v>38335159.129217759</v>
      </c>
      <c r="DF26" s="111">
        <v>38274060.303201027</v>
      </c>
      <c r="DG26" s="111">
        <v>37819783.490375295</v>
      </c>
      <c r="DH26" s="111">
        <v>37391381.293294378</v>
      </c>
      <c r="DI26" s="111">
        <v>37419041.219464332</v>
      </c>
      <c r="DJ26" s="111">
        <v>37234123.069879539</v>
      </c>
      <c r="DK26" s="111">
        <v>37369240.023402974</v>
      </c>
      <c r="DL26" s="111">
        <v>37017061.318630904</v>
      </c>
      <c r="DM26" s="111">
        <v>36924797.105775364</v>
      </c>
      <c r="DN26" s="111">
        <v>36821473.546034813</v>
      </c>
      <c r="DO26" s="111">
        <v>36734536.157047242</v>
      </c>
      <c r="DP26" s="111">
        <v>37296756.550815828</v>
      </c>
      <c r="DQ26" s="111">
        <v>37178882.0998028</v>
      </c>
      <c r="DR26" s="111">
        <v>37229134.738436192</v>
      </c>
      <c r="DS26" s="111">
        <v>37093855.628895588</v>
      </c>
      <c r="DT26" s="111">
        <v>37130425.499341011</v>
      </c>
      <c r="DU26" s="111">
        <v>37062421.249925166</v>
      </c>
      <c r="DV26" s="111">
        <v>36870055.39409364</v>
      </c>
      <c r="DW26" s="111">
        <v>36832917.151260793</v>
      </c>
      <c r="DX26" s="111">
        <v>36492462.259198964</v>
      </c>
      <c r="DY26" s="111">
        <v>36376368.625310466</v>
      </c>
      <c r="DZ26" s="111">
        <v>36435945.194477037</v>
      </c>
      <c r="EA26" s="111">
        <v>36374363.62755426</v>
      </c>
      <c r="EB26" s="111">
        <v>36305356.489622787</v>
      </c>
      <c r="EC26" s="111">
        <v>36155703.802805386</v>
      </c>
      <c r="ED26" s="111">
        <v>36112476.693405382</v>
      </c>
      <c r="EE26" s="111">
        <v>36184114.243071616</v>
      </c>
      <c r="EF26" s="111">
        <v>35987354.900206313</v>
      </c>
      <c r="EG26" s="111">
        <v>35845094.462779321</v>
      </c>
      <c r="EH26" s="111">
        <v>35745728.675421439</v>
      </c>
      <c r="EI26" s="111">
        <v>35560626.164105676</v>
      </c>
      <c r="EJ26" s="111">
        <v>35582558.94086726</v>
      </c>
      <c r="EK26" s="111">
        <v>35403371.618274562</v>
      </c>
      <c r="EL26" s="111">
        <v>35120273.214310519</v>
      </c>
      <c r="EM26" s="111">
        <v>34960108.086400807</v>
      </c>
      <c r="EN26" s="111">
        <v>34863772.448876306</v>
      </c>
      <c r="EO26" s="111">
        <v>34742521.957614057</v>
      </c>
      <c r="EP26" s="111">
        <v>34680959.264286034</v>
      </c>
      <c r="EQ26" s="111">
        <v>34417808.444261111</v>
      </c>
      <c r="ER26" s="111">
        <v>34437285.056200646</v>
      </c>
      <c r="ES26" s="111">
        <v>34428123.860638268</v>
      </c>
    </row>
    <row r="27" spans="2:149" s="107" customFormat="1" ht="13.2" x14ac:dyDescent="0.25">
      <c r="B27" s="112" t="s">
        <v>94</v>
      </c>
      <c r="C27" s="114">
        <v>11591842.477990409</v>
      </c>
      <c r="D27" s="114">
        <v>12000010.794291195</v>
      </c>
      <c r="E27" s="114">
        <v>11308362.217171138</v>
      </c>
      <c r="F27" s="114">
        <v>11743817.831812069</v>
      </c>
      <c r="G27" s="114">
        <v>11555183.378621537</v>
      </c>
      <c r="H27" s="114">
        <v>11607013.208198756</v>
      </c>
      <c r="I27" s="114">
        <v>11678579.624914287</v>
      </c>
      <c r="J27" s="114">
        <v>11588096.35917848</v>
      </c>
      <c r="K27" s="114">
        <v>11571745.275349319</v>
      </c>
      <c r="L27" s="114">
        <v>11551223.394436622</v>
      </c>
      <c r="M27" s="114">
        <v>11307328.568826856</v>
      </c>
      <c r="N27" s="114">
        <v>11987864.163320525</v>
      </c>
      <c r="O27" s="114">
        <v>11580835.167339161</v>
      </c>
      <c r="P27" s="114">
        <v>11594307.860881452</v>
      </c>
      <c r="Q27" s="114">
        <v>11706653.644961176</v>
      </c>
      <c r="R27" s="114">
        <v>11604628.800777506</v>
      </c>
      <c r="S27" s="114">
        <v>11425309.979953121</v>
      </c>
      <c r="T27" s="114">
        <v>11656435.139221823</v>
      </c>
      <c r="U27" s="114">
        <v>11455042.585189641</v>
      </c>
      <c r="V27" s="114">
        <v>11514100.474737672</v>
      </c>
      <c r="W27" s="114">
        <v>11514579.973260023</v>
      </c>
      <c r="X27" s="114">
        <v>11511737.703392737</v>
      </c>
      <c r="Y27" s="114">
        <v>11582521.583039179</v>
      </c>
      <c r="Z27" s="114">
        <v>11559902.639176086</v>
      </c>
      <c r="AA27" s="114">
        <v>11654879.465749834</v>
      </c>
      <c r="AB27" s="114">
        <v>11488962.161401736</v>
      </c>
      <c r="AC27" s="114">
        <v>11427392.558512859</v>
      </c>
      <c r="AD27" s="114">
        <v>11371785.472263753</v>
      </c>
      <c r="AE27" s="114">
        <v>11539209.145519821</v>
      </c>
      <c r="AF27" s="114">
        <v>11346016.73162956</v>
      </c>
      <c r="AG27" s="114">
        <v>11446262.151400033</v>
      </c>
      <c r="AH27" s="114">
        <v>11577352.695195509</v>
      </c>
      <c r="AI27" s="114">
        <v>11431941.121129723</v>
      </c>
      <c r="AJ27" s="114">
        <v>11326891.186153596</v>
      </c>
      <c r="AK27" s="114">
        <v>11332418.455407143</v>
      </c>
      <c r="AL27" s="114">
        <v>11279946.995224562</v>
      </c>
      <c r="AM27" s="114">
        <v>11325266.961984547</v>
      </c>
      <c r="AN27" s="114">
        <v>11310799.862090016</v>
      </c>
      <c r="AO27" s="114">
        <v>11291642.36090534</v>
      </c>
      <c r="AP27" s="114">
        <v>11037581.621675482</v>
      </c>
      <c r="AQ27" s="114">
        <v>11409411.271010648</v>
      </c>
      <c r="AR27" s="114">
        <v>11329789.487210743</v>
      </c>
      <c r="AS27" s="114">
        <v>11355731.502834024</v>
      </c>
      <c r="AT27" s="114">
        <v>11323243.705164675</v>
      </c>
      <c r="AU27" s="114">
        <v>11295992.868325198</v>
      </c>
      <c r="AV27" s="114">
        <v>11394641.988451334</v>
      </c>
      <c r="AW27" s="114">
        <v>11026030.726483382</v>
      </c>
      <c r="AX27" s="114">
        <v>11537623.384882169</v>
      </c>
      <c r="AY27" s="114">
        <v>11031631.633231238</v>
      </c>
      <c r="AZ27" s="114">
        <v>11303802.160653509</v>
      </c>
      <c r="BA27" s="114">
        <v>11111963.280773982</v>
      </c>
      <c r="BB27" s="114">
        <v>11266841.724552998</v>
      </c>
      <c r="BC27" s="114">
        <v>11004255.646904889</v>
      </c>
      <c r="BD27" s="114">
        <v>11249026.923562516</v>
      </c>
      <c r="BE27" s="114">
        <v>11178825.872255825</v>
      </c>
      <c r="BF27" s="114">
        <v>11035775.027004791</v>
      </c>
      <c r="BG27" s="114">
        <v>11047587.202065052</v>
      </c>
      <c r="BH27" s="114">
        <v>11111844.899254136</v>
      </c>
      <c r="BI27" s="114">
        <v>11061999.478242693</v>
      </c>
      <c r="BJ27" s="114">
        <v>11086509.841604946</v>
      </c>
      <c r="BK27" s="114">
        <v>10907240.253548183</v>
      </c>
      <c r="BL27" s="114">
        <v>10981102.217211612</v>
      </c>
      <c r="BM27" s="114">
        <v>11102734.421748552</v>
      </c>
      <c r="BN27" s="114">
        <v>10988170.202241873</v>
      </c>
      <c r="BO27" s="114">
        <v>11059176.20122675</v>
      </c>
      <c r="BP27" s="114">
        <v>10863796.448174825</v>
      </c>
      <c r="BQ27" s="114">
        <v>10844791.52148222</v>
      </c>
      <c r="BR27" s="114">
        <v>10949773.508132502</v>
      </c>
      <c r="BS27" s="114">
        <v>10963671.561416138</v>
      </c>
      <c r="BT27" s="114">
        <v>10867095.106768772</v>
      </c>
      <c r="BU27" s="114">
        <v>10916238.442305772</v>
      </c>
      <c r="BV27" s="114">
        <v>11009171.226546366</v>
      </c>
      <c r="BW27" s="114">
        <v>10860716.629293315</v>
      </c>
      <c r="BX27" s="114">
        <v>10834372.578889536</v>
      </c>
      <c r="BY27" s="114">
        <v>5765477.8772957958</v>
      </c>
      <c r="BZ27" s="114">
        <v>2584735.7896465985</v>
      </c>
      <c r="CA27" s="114">
        <v>7710800.4955575522</v>
      </c>
      <c r="CB27" s="114">
        <v>10153968.113047166</v>
      </c>
      <c r="CC27" s="114">
        <v>10708979.165013613</v>
      </c>
      <c r="CD27" s="114">
        <v>10689631.905809332</v>
      </c>
      <c r="CE27" s="114">
        <v>10513424.205032766</v>
      </c>
      <c r="CF27" s="114">
        <v>10432524.967939824</v>
      </c>
      <c r="CG27" s="114">
        <v>10524464.146197848</v>
      </c>
      <c r="CH27" s="114">
        <v>10270359.802257366</v>
      </c>
      <c r="CI27" s="114">
        <v>10532804.591002818</v>
      </c>
      <c r="CJ27" s="114">
        <v>10441433.326153623</v>
      </c>
      <c r="CK27" s="114">
        <v>10367930.49577371</v>
      </c>
      <c r="CL27" s="114">
        <v>10508768.076931061</v>
      </c>
      <c r="CM27" s="114">
        <v>10296222.523631413</v>
      </c>
      <c r="CN27" s="114">
        <v>10404246.995777264</v>
      </c>
      <c r="CO27" s="114">
        <v>10466580.633892726</v>
      </c>
      <c r="CP27" s="114">
        <v>10322057.000944857</v>
      </c>
      <c r="CQ27" s="114">
        <v>10262911.043926593</v>
      </c>
      <c r="CR27" s="114">
        <v>10393387.636354715</v>
      </c>
      <c r="CS27" s="114">
        <v>10198034.717083706</v>
      </c>
      <c r="CT27" s="114">
        <v>9556032.8810821287</v>
      </c>
      <c r="CU27" s="114">
        <v>10023621.808344064</v>
      </c>
      <c r="CV27" s="114">
        <v>9848904.502671035</v>
      </c>
      <c r="CW27" s="114">
        <v>10054715.831735453</v>
      </c>
      <c r="CX27" s="114">
        <v>9873458.8010654189</v>
      </c>
      <c r="CY27" s="114">
        <v>10130216.08331644</v>
      </c>
      <c r="CZ27" s="114">
        <v>10132084.359418247</v>
      </c>
      <c r="DA27" s="114">
        <v>10016422.257360356</v>
      </c>
      <c r="DB27" s="114">
        <v>10248286.996332519</v>
      </c>
      <c r="DC27" s="114">
        <v>10297219.516248681</v>
      </c>
      <c r="DD27" s="114">
        <v>10252820.356031977</v>
      </c>
      <c r="DE27" s="114">
        <v>10259836.242734218</v>
      </c>
      <c r="DF27" s="114">
        <v>9888092.8177016117</v>
      </c>
      <c r="DG27" s="114">
        <v>10504158.964422274</v>
      </c>
      <c r="DH27" s="114">
        <v>10222721.367510844</v>
      </c>
      <c r="DI27" s="114">
        <v>10235836.555696946</v>
      </c>
      <c r="DJ27" s="114">
        <v>10108314.483933808</v>
      </c>
      <c r="DK27" s="114">
        <v>10310950.040931255</v>
      </c>
      <c r="DL27" s="114">
        <v>10305515.920870448</v>
      </c>
      <c r="DM27" s="114">
        <v>10303907.786777982</v>
      </c>
      <c r="DN27" s="114">
        <v>10302166.930240845</v>
      </c>
      <c r="DO27" s="114">
        <v>10115733.18431524</v>
      </c>
      <c r="DP27" s="114">
        <v>10327428.393876877</v>
      </c>
      <c r="DQ27" s="114">
        <v>10190162.684842</v>
      </c>
      <c r="DR27" s="114">
        <v>10401644.660703024</v>
      </c>
      <c r="DS27" s="114">
        <v>10021891.707907116</v>
      </c>
      <c r="DT27" s="114">
        <v>10349352.547948083</v>
      </c>
      <c r="DU27" s="114">
        <v>10201710.424133569</v>
      </c>
      <c r="DV27" s="114">
        <v>10456660.642942386</v>
      </c>
      <c r="DW27" s="114">
        <v>10208644.418296218</v>
      </c>
      <c r="DX27" s="114">
        <v>10096475.817651482</v>
      </c>
      <c r="DY27" s="114">
        <v>10174345.791735236</v>
      </c>
      <c r="DZ27" s="114">
        <v>10129053.719860196</v>
      </c>
      <c r="EA27" s="114">
        <v>10182202.605412839</v>
      </c>
      <c r="EB27" s="114">
        <v>10168862.056979721</v>
      </c>
      <c r="EC27" s="114">
        <v>10285296.050472474</v>
      </c>
      <c r="ED27" s="114">
        <v>10119246.480396925</v>
      </c>
      <c r="EE27" s="114">
        <v>10069951.243495479</v>
      </c>
      <c r="EF27" s="114">
        <v>10136956.824281456</v>
      </c>
      <c r="EG27" s="114">
        <v>10099915.541818427</v>
      </c>
      <c r="EH27" s="114">
        <v>10170488.565055072</v>
      </c>
      <c r="EI27" s="114">
        <v>10074185.926529327</v>
      </c>
      <c r="EJ27" s="114">
        <v>10170826.763599992</v>
      </c>
      <c r="EK27" s="114">
        <v>10106974.410594748</v>
      </c>
      <c r="EL27" s="114">
        <v>9940693.7669829428</v>
      </c>
      <c r="EM27" s="114">
        <v>10117641.260051308</v>
      </c>
      <c r="EN27" s="114">
        <v>9880868.2727334052</v>
      </c>
      <c r="EO27" s="114">
        <v>9955160.4824526347</v>
      </c>
      <c r="EP27" s="114">
        <v>9980201.157337103</v>
      </c>
      <c r="EQ27" s="114">
        <v>10020462.702225776</v>
      </c>
      <c r="ER27" s="114">
        <v>9952987.7106773891</v>
      </c>
      <c r="ES27" s="114">
        <v>10109871.033705227</v>
      </c>
    </row>
    <row r="28" spans="2:149" s="107" customFormat="1" ht="13.2" x14ac:dyDescent="0.25">
      <c r="B28" s="112" t="s">
        <v>95</v>
      </c>
      <c r="C28" s="114">
        <v>1042151.9307173007</v>
      </c>
      <c r="D28" s="114">
        <v>1196199.2762678589</v>
      </c>
      <c r="E28" s="114">
        <v>924964.49233173265</v>
      </c>
      <c r="F28" s="114">
        <v>1168908.2057157008</v>
      </c>
      <c r="G28" s="114">
        <v>1004745.2404413741</v>
      </c>
      <c r="H28" s="114">
        <v>1048526.4822941171</v>
      </c>
      <c r="I28" s="114">
        <v>1066081.9488216727</v>
      </c>
      <c r="J28" s="114">
        <v>998518.68293769995</v>
      </c>
      <c r="K28" s="114">
        <v>1048103.1313467206</v>
      </c>
      <c r="L28" s="114">
        <v>1025687.9982844085</v>
      </c>
      <c r="M28" s="114">
        <v>1044597.9843608964</v>
      </c>
      <c r="N28" s="114">
        <v>1068764.8830731553</v>
      </c>
      <c r="O28" s="114">
        <v>1055155.1598727508</v>
      </c>
      <c r="P28" s="114">
        <v>1051050.9835192529</v>
      </c>
      <c r="Q28" s="114">
        <v>1048914.2448317029</v>
      </c>
      <c r="R28" s="114">
        <v>1095059.9722561582</v>
      </c>
      <c r="S28" s="114">
        <v>1040228.2990657523</v>
      </c>
      <c r="T28" s="114">
        <v>1064399.1382907263</v>
      </c>
      <c r="U28" s="114">
        <v>1032308.5793722646</v>
      </c>
      <c r="V28" s="114">
        <v>1035237.9218630169</v>
      </c>
      <c r="W28" s="114">
        <v>1063376.2181966184</v>
      </c>
      <c r="X28" s="114">
        <v>1042768.4384497084</v>
      </c>
      <c r="Y28" s="114">
        <v>1084391.0397743483</v>
      </c>
      <c r="Z28" s="114">
        <v>1046650.8919279085</v>
      </c>
      <c r="AA28" s="114">
        <v>1097321.6396212608</v>
      </c>
      <c r="AB28" s="114">
        <v>1055872.2423973868</v>
      </c>
      <c r="AC28" s="114">
        <v>1068762.6017492581</v>
      </c>
      <c r="AD28" s="114">
        <v>1045090.7432379499</v>
      </c>
      <c r="AE28" s="114">
        <v>1097934.5770021919</v>
      </c>
      <c r="AF28" s="114">
        <v>1051318.6536568394</v>
      </c>
      <c r="AG28" s="114">
        <v>1067916.4683168901</v>
      </c>
      <c r="AH28" s="114">
        <v>1087955.1297808862</v>
      </c>
      <c r="AI28" s="114">
        <v>1087341.943627062</v>
      </c>
      <c r="AJ28" s="114">
        <v>1079401.3022442667</v>
      </c>
      <c r="AK28" s="114">
        <v>1091867.1946247392</v>
      </c>
      <c r="AL28" s="114">
        <v>1018718.867943512</v>
      </c>
      <c r="AM28" s="114">
        <v>1073812.6181845048</v>
      </c>
      <c r="AN28" s="114">
        <v>1066600.3578461308</v>
      </c>
      <c r="AO28" s="114">
        <v>1090825.737536157</v>
      </c>
      <c r="AP28" s="114">
        <v>1051223.9802210391</v>
      </c>
      <c r="AQ28" s="114">
        <v>1113183.0421394375</v>
      </c>
      <c r="AR28" s="114">
        <v>1111817.5277745037</v>
      </c>
      <c r="AS28" s="114">
        <v>1078385.4129897559</v>
      </c>
      <c r="AT28" s="114">
        <v>1096255.5624387239</v>
      </c>
      <c r="AU28" s="114">
        <v>1074084.5760197097</v>
      </c>
      <c r="AV28" s="114">
        <v>1113696.63331942</v>
      </c>
      <c r="AW28" s="114">
        <v>1062819.2285763316</v>
      </c>
      <c r="AX28" s="114">
        <v>1167059.4881253082</v>
      </c>
      <c r="AY28" s="114">
        <v>1021722.1100926771</v>
      </c>
      <c r="AZ28" s="114">
        <v>1138276.2772521528</v>
      </c>
      <c r="BA28" s="114">
        <v>1038010.7983260748</v>
      </c>
      <c r="BB28" s="114">
        <v>1187341.7044958267</v>
      </c>
      <c r="BC28" s="114">
        <v>1085310.484261808</v>
      </c>
      <c r="BD28" s="114">
        <v>1140590.436621177</v>
      </c>
      <c r="BE28" s="114">
        <v>1147156.4783598923</v>
      </c>
      <c r="BF28" s="114">
        <v>1159594.9568554075</v>
      </c>
      <c r="BG28" s="114">
        <v>1136786.3540570517</v>
      </c>
      <c r="BH28" s="114">
        <v>1163285.0996168579</v>
      </c>
      <c r="BI28" s="114">
        <v>1150302.3763197956</v>
      </c>
      <c r="BJ28" s="114">
        <v>1186838.883081709</v>
      </c>
      <c r="BK28" s="114">
        <v>1116470.609940761</v>
      </c>
      <c r="BL28" s="114">
        <v>1152720.5746697451</v>
      </c>
      <c r="BM28" s="114">
        <v>1177210.5296551192</v>
      </c>
      <c r="BN28" s="114">
        <v>1194202.5853768883</v>
      </c>
      <c r="BO28" s="114">
        <v>1190495.5609130284</v>
      </c>
      <c r="BP28" s="114">
        <v>1158188.2908571817</v>
      </c>
      <c r="BQ28" s="114">
        <v>1174705.990174362</v>
      </c>
      <c r="BR28" s="114">
        <v>1185545.2945399904</v>
      </c>
      <c r="BS28" s="114">
        <v>1184741.6837708212</v>
      </c>
      <c r="BT28" s="114">
        <v>1159173.8036641569</v>
      </c>
      <c r="BU28" s="114">
        <v>1199535.6234312106</v>
      </c>
      <c r="BV28" s="114">
        <v>1194575.4876931489</v>
      </c>
      <c r="BW28" s="114">
        <v>1174155.2909235735</v>
      </c>
      <c r="BX28" s="114">
        <v>1170165.4981346729</v>
      </c>
      <c r="BY28" s="114">
        <v>528239.97550997662</v>
      </c>
      <c r="BZ28" s="114">
        <v>131289.38231817927</v>
      </c>
      <c r="CA28" s="114">
        <v>731781.14895845531</v>
      </c>
      <c r="CB28" s="114">
        <v>1071266.8834996717</v>
      </c>
      <c r="CC28" s="114">
        <v>1135836.4975419892</v>
      </c>
      <c r="CD28" s="114">
        <v>1230646.549022201</v>
      </c>
      <c r="CE28" s="114">
        <v>1127678.5860928285</v>
      </c>
      <c r="CF28" s="114">
        <v>1076529.6816111368</v>
      </c>
      <c r="CG28" s="114">
        <v>1200106.525857813</v>
      </c>
      <c r="CH28" s="114">
        <v>1129353.0394988393</v>
      </c>
      <c r="CI28" s="114">
        <v>1188071.5049447683</v>
      </c>
      <c r="CJ28" s="114">
        <v>1189201.3615986144</v>
      </c>
      <c r="CK28" s="114">
        <v>1142472.3982066303</v>
      </c>
      <c r="CL28" s="114">
        <v>1182053.8019840517</v>
      </c>
      <c r="CM28" s="114">
        <v>1151288.8300757268</v>
      </c>
      <c r="CN28" s="114">
        <v>1166284.7928239207</v>
      </c>
      <c r="CO28" s="114">
        <v>1161435.5623518894</v>
      </c>
      <c r="CP28" s="114">
        <v>1130922.5117783358</v>
      </c>
      <c r="CQ28" s="114">
        <v>1127074.3350467964</v>
      </c>
      <c r="CR28" s="114">
        <v>1167979.3640528345</v>
      </c>
      <c r="CS28" s="114">
        <v>1101202.3746106226</v>
      </c>
      <c r="CT28" s="114">
        <v>1024209.9189728124</v>
      </c>
      <c r="CU28" s="114">
        <v>1122473.5550340137</v>
      </c>
      <c r="CV28" s="114">
        <v>1128720.9262725736</v>
      </c>
      <c r="CW28" s="114">
        <v>1154197.11653916</v>
      </c>
      <c r="CX28" s="114">
        <v>1119567.4848082168</v>
      </c>
      <c r="CY28" s="114">
        <v>1155496.4388615577</v>
      </c>
      <c r="CZ28" s="114">
        <v>1164676.4626914652</v>
      </c>
      <c r="DA28" s="114">
        <v>1146102.1005057914</v>
      </c>
      <c r="DB28" s="114">
        <v>1210051.4381311839</v>
      </c>
      <c r="DC28" s="114">
        <v>1198382.1904673732</v>
      </c>
      <c r="DD28" s="114">
        <v>1203654.8993362451</v>
      </c>
      <c r="DE28" s="114">
        <v>1193933.8365166245</v>
      </c>
      <c r="DF28" s="114">
        <v>1131243.9636892658</v>
      </c>
      <c r="DG28" s="114">
        <v>1245899.3838650524</v>
      </c>
      <c r="DH28" s="114">
        <v>1222019.2187233979</v>
      </c>
      <c r="DI28" s="114">
        <v>1243522.6981582092</v>
      </c>
      <c r="DJ28" s="114">
        <v>1216805.0312650988</v>
      </c>
      <c r="DK28" s="114">
        <v>1255837.5910252351</v>
      </c>
      <c r="DL28" s="114">
        <v>1259810.4247795651</v>
      </c>
      <c r="DM28" s="114">
        <v>1252121.9256706666</v>
      </c>
      <c r="DN28" s="114">
        <v>1308483.19943153</v>
      </c>
      <c r="DO28" s="114">
        <v>1235804.8002273962</v>
      </c>
      <c r="DP28" s="114">
        <v>1276064.3809023667</v>
      </c>
      <c r="DQ28" s="114">
        <v>1243502.222102362</v>
      </c>
      <c r="DR28" s="114">
        <v>1335798.8875821412</v>
      </c>
      <c r="DS28" s="114">
        <v>1199386.0511577607</v>
      </c>
      <c r="DT28" s="114">
        <v>1377689.8428839927</v>
      </c>
      <c r="DU28" s="114">
        <v>1295774.8622312038</v>
      </c>
      <c r="DV28" s="114">
        <v>1374619.3289824573</v>
      </c>
      <c r="DW28" s="114">
        <v>1334326.7726263718</v>
      </c>
      <c r="DX28" s="114">
        <v>1339498.4088049172</v>
      </c>
      <c r="DY28" s="114">
        <v>1371920.9355242001</v>
      </c>
      <c r="DZ28" s="114">
        <v>1413010.7050759757</v>
      </c>
      <c r="EA28" s="114">
        <v>1394770.4260221159</v>
      </c>
      <c r="EB28" s="114">
        <v>1396164.6252141972</v>
      </c>
      <c r="EC28" s="114">
        <v>1455456.3309512164</v>
      </c>
      <c r="ED28" s="114">
        <v>1427005.5895277152</v>
      </c>
      <c r="EE28" s="114">
        <v>1415303.3651674292</v>
      </c>
      <c r="EF28" s="114">
        <v>1436771.9356262749</v>
      </c>
      <c r="EG28" s="114">
        <v>1425344.035146635</v>
      </c>
      <c r="EH28" s="114">
        <v>1455476.4397430157</v>
      </c>
      <c r="EI28" s="114">
        <v>1411986.6392728975</v>
      </c>
      <c r="EJ28" s="114">
        <v>1445141.75965779</v>
      </c>
      <c r="EK28" s="114">
        <v>1457039.8328915988</v>
      </c>
      <c r="EL28" s="114">
        <v>1404211.8194689685</v>
      </c>
      <c r="EM28" s="114">
        <v>1467135.4499116449</v>
      </c>
      <c r="EN28" s="114">
        <v>1428840.9647653133</v>
      </c>
      <c r="EO28" s="114">
        <v>1475266.9646416784</v>
      </c>
      <c r="EP28" s="114">
        <v>1470833.3270636396</v>
      </c>
      <c r="EQ28" s="114">
        <v>1476843.2596175142</v>
      </c>
      <c r="ER28" s="114">
        <v>1480316.7555373209</v>
      </c>
      <c r="ES28" s="114">
        <v>1512903.1072843866</v>
      </c>
    </row>
    <row r="29" spans="2:149" s="107" customFormat="1" ht="13.2" x14ac:dyDescent="0.25">
      <c r="B29" s="112" t="s">
        <v>82</v>
      </c>
      <c r="C29" s="114">
        <v>9594431.8432459831</v>
      </c>
      <c r="D29" s="114">
        <v>9565275.9878534842</v>
      </c>
      <c r="E29" s="114">
        <v>9078695.6991156489</v>
      </c>
      <c r="F29" s="114">
        <v>9294028.6608350743</v>
      </c>
      <c r="G29" s="114">
        <v>9144940.3806953561</v>
      </c>
      <c r="H29" s="114">
        <v>9219467.5376191959</v>
      </c>
      <c r="I29" s="114">
        <v>9449978.1872152928</v>
      </c>
      <c r="J29" s="114">
        <v>9131581.4376188219</v>
      </c>
      <c r="K29" s="114">
        <v>9000394.8768386375</v>
      </c>
      <c r="L29" s="114">
        <v>9203349.3320202176</v>
      </c>
      <c r="M29" s="114">
        <v>9150839.1191652268</v>
      </c>
      <c r="N29" s="114">
        <v>8971708.5103127621</v>
      </c>
      <c r="O29" s="114">
        <v>8901840.2805053852</v>
      </c>
      <c r="P29" s="114">
        <v>8892607.0835819393</v>
      </c>
      <c r="Q29" s="114">
        <v>8914120.9808772001</v>
      </c>
      <c r="R29" s="114">
        <v>9061183.8143946175</v>
      </c>
      <c r="S29" s="114">
        <v>8985350.2964589782</v>
      </c>
      <c r="T29" s="114">
        <v>8990271.787041517</v>
      </c>
      <c r="U29" s="114">
        <v>8967352.0510015078</v>
      </c>
      <c r="V29" s="114">
        <v>8840033.3543366026</v>
      </c>
      <c r="W29" s="114">
        <v>8907863.7362304758</v>
      </c>
      <c r="X29" s="114">
        <v>8804241.8398471475</v>
      </c>
      <c r="Y29" s="114">
        <v>8900785.1882013753</v>
      </c>
      <c r="Z29" s="114">
        <v>8969803.7804978359</v>
      </c>
      <c r="AA29" s="114">
        <v>8902931.488105895</v>
      </c>
      <c r="AB29" s="114">
        <v>8871897.0878878031</v>
      </c>
      <c r="AC29" s="114">
        <v>8783668.2555935886</v>
      </c>
      <c r="AD29" s="114">
        <v>8814223.6098511573</v>
      </c>
      <c r="AE29" s="114">
        <v>8824896.6168390177</v>
      </c>
      <c r="AF29" s="114">
        <v>8725469.4167478941</v>
      </c>
      <c r="AG29" s="114">
        <v>8683253.4343339745</v>
      </c>
      <c r="AH29" s="114">
        <v>8765723.4647417981</v>
      </c>
      <c r="AI29" s="114">
        <v>8652177.887107173</v>
      </c>
      <c r="AJ29" s="114">
        <v>8646378.6437006053</v>
      </c>
      <c r="AK29" s="114">
        <v>8482400.4504671153</v>
      </c>
      <c r="AL29" s="114">
        <v>7862603.219356278</v>
      </c>
      <c r="AM29" s="114">
        <v>8431175.1904517394</v>
      </c>
      <c r="AN29" s="114">
        <v>8713876.5231449734</v>
      </c>
      <c r="AO29" s="114">
        <v>8540053.003236331</v>
      </c>
      <c r="AP29" s="114">
        <v>8050885.5983712403</v>
      </c>
      <c r="AQ29" s="114">
        <v>8412055.7648360059</v>
      </c>
      <c r="AR29" s="114">
        <v>8424589.7350342181</v>
      </c>
      <c r="AS29" s="114">
        <v>8515235.2454027142</v>
      </c>
      <c r="AT29" s="114">
        <v>8409749.4065061584</v>
      </c>
      <c r="AU29" s="114">
        <v>8476804.8293814491</v>
      </c>
      <c r="AV29" s="114">
        <v>8401660.4194655884</v>
      </c>
      <c r="AW29" s="114">
        <v>8281445.094581075</v>
      </c>
      <c r="AX29" s="114">
        <v>8335208.2690372318</v>
      </c>
      <c r="AY29" s="114">
        <v>8263683.9561158409</v>
      </c>
      <c r="AZ29" s="114">
        <v>8033935.0057986947</v>
      </c>
      <c r="BA29" s="114">
        <v>8128070.7531745303</v>
      </c>
      <c r="BB29" s="114">
        <v>8061012.6325274454</v>
      </c>
      <c r="BC29" s="114">
        <v>8070479.0647706352</v>
      </c>
      <c r="BD29" s="114">
        <v>7911146.3731634011</v>
      </c>
      <c r="BE29" s="114">
        <v>7799657.1028712466</v>
      </c>
      <c r="BF29" s="114">
        <v>7833044.4870524937</v>
      </c>
      <c r="BG29" s="114">
        <v>7794731.240283818</v>
      </c>
      <c r="BH29" s="114">
        <v>7885515.1651950879</v>
      </c>
      <c r="BI29" s="114">
        <v>7444969.3449829435</v>
      </c>
      <c r="BJ29" s="114">
        <v>7093855.9234522814</v>
      </c>
      <c r="BK29" s="114">
        <v>7592430.7257456928</v>
      </c>
      <c r="BL29" s="114">
        <v>7661983.1815624926</v>
      </c>
      <c r="BM29" s="114">
        <v>7666883.4837125978</v>
      </c>
      <c r="BN29" s="114">
        <v>7618528.7954189135</v>
      </c>
      <c r="BO29" s="114">
        <v>7694484.2509640278</v>
      </c>
      <c r="BP29" s="114">
        <v>7730667.0774580305</v>
      </c>
      <c r="BQ29" s="114">
        <v>7559373.454303382</v>
      </c>
      <c r="BR29" s="114">
        <v>7632032.4831111096</v>
      </c>
      <c r="BS29" s="114">
        <v>7570514.8867962128</v>
      </c>
      <c r="BT29" s="114">
        <v>7581446.1049753102</v>
      </c>
      <c r="BU29" s="114">
        <v>7546904.2949882373</v>
      </c>
      <c r="BV29" s="114">
        <v>7466364.564853414</v>
      </c>
      <c r="BW29" s="114">
        <v>7365766.5806300361</v>
      </c>
      <c r="BX29" s="114">
        <v>7288505.2420431515</v>
      </c>
      <c r="BY29" s="114">
        <v>5499196.5712043811</v>
      </c>
      <c r="BZ29" s="114">
        <v>5642798.4188539265</v>
      </c>
      <c r="CA29" s="114">
        <v>7856672.7834512545</v>
      </c>
      <c r="CB29" s="114">
        <v>8618930.3130849767</v>
      </c>
      <c r="CC29" s="114">
        <v>8572064.1715390291</v>
      </c>
      <c r="CD29" s="114">
        <v>9123322.4822871909</v>
      </c>
      <c r="CE29" s="114">
        <v>9688782.3824941088</v>
      </c>
      <c r="CF29" s="114">
        <v>11399001.65157699</v>
      </c>
      <c r="CG29" s="114">
        <v>12016560.132332463</v>
      </c>
      <c r="CH29" s="114">
        <v>11191882.454524059</v>
      </c>
      <c r="CI29" s="114">
        <v>11114703.982797584</v>
      </c>
      <c r="CJ29" s="114">
        <v>11152543.092626631</v>
      </c>
      <c r="CK29" s="114">
        <v>10854537.619682286</v>
      </c>
      <c r="CL29" s="114">
        <v>10590308.113526339</v>
      </c>
      <c r="CM29" s="114">
        <v>9755969.5933026373</v>
      </c>
      <c r="CN29" s="114">
        <v>8685814.7894273009</v>
      </c>
      <c r="CO29" s="114">
        <v>8712365.2932895403</v>
      </c>
      <c r="CP29" s="114">
        <v>9088365.3901322838</v>
      </c>
      <c r="CQ29" s="114">
        <v>8435714.8433221728</v>
      </c>
      <c r="CR29" s="114">
        <v>8089843.3083965005</v>
      </c>
      <c r="CS29" s="114">
        <v>8708774.9884394109</v>
      </c>
      <c r="CT29" s="114">
        <v>10461510.199685864</v>
      </c>
      <c r="CU29" s="114">
        <v>10789559.970211931</v>
      </c>
      <c r="CV29" s="114">
        <v>8641046.2797283344</v>
      </c>
      <c r="CW29" s="114">
        <v>8328285.2524850937</v>
      </c>
      <c r="CX29" s="114">
        <v>8702651.4759758245</v>
      </c>
      <c r="CY29" s="114">
        <v>7477413.2499882327</v>
      </c>
      <c r="CZ29" s="114">
        <v>7913835.0475115832</v>
      </c>
      <c r="DA29" s="114">
        <v>8115846.205289782</v>
      </c>
      <c r="DB29" s="114">
        <v>7438295.8331621271</v>
      </c>
      <c r="DC29" s="114">
        <v>7400280.6306168074</v>
      </c>
      <c r="DD29" s="114">
        <v>7493590.6340240696</v>
      </c>
      <c r="DE29" s="114">
        <v>7124476.7963418849</v>
      </c>
      <c r="DF29" s="114">
        <v>7090892.2486703089</v>
      </c>
      <c r="DG29" s="114">
        <v>6832614.7598725511</v>
      </c>
      <c r="DH29" s="114">
        <v>6504066.73339062</v>
      </c>
      <c r="DI29" s="114">
        <v>6479092.8390804166</v>
      </c>
      <c r="DJ29" s="114">
        <v>6254890.0975778494</v>
      </c>
      <c r="DK29" s="114">
        <v>6381772.1033095792</v>
      </c>
      <c r="DL29" s="114">
        <v>6241690.1861791238</v>
      </c>
      <c r="DM29" s="114">
        <v>6034221.8939868687</v>
      </c>
      <c r="DN29" s="114">
        <v>6102511.7622757107</v>
      </c>
      <c r="DO29" s="114">
        <v>6120978.7209926434</v>
      </c>
      <c r="DP29" s="114">
        <v>5996564.8658033283</v>
      </c>
      <c r="DQ29" s="114">
        <v>5928444.5896306876</v>
      </c>
      <c r="DR29" s="114">
        <v>6052778.5335141877</v>
      </c>
      <c r="DS29" s="114">
        <v>5858452.8055144567</v>
      </c>
      <c r="DT29" s="114">
        <v>5872560.5969710909</v>
      </c>
      <c r="DU29" s="114">
        <v>5709362.6800525822</v>
      </c>
      <c r="DV29" s="114">
        <v>5653778.754088698</v>
      </c>
      <c r="DW29" s="114">
        <v>5490410.7313613491</v>
      </c>
      <c r="DX29" s="114">
        <v>5375655.5973062105</v>
      </c>
      <c r="DY29" s="114">
        <v>5328430.7100565163</v>
      </c>
      <c r="DZ29" s="114">
        <v>5406693.4882269893</v>
      </c>
      <c r="EA29" s="114">
        <v>4977672.4976607598</v>
      </c>
      <c r="EB29" s="114">
        <v>4879640.2206786275</v>
      </c>
      <c r="EC29" s="114">
        <v>4851618.3452289132</v>
      </c>
      <c r="ED29" s="114">
        <v>4742134.325519789</v>
      </c>
      <c r="EE29" s="114">
        <v>4813073.2353126602</v>
      </c>
      <c r="EF29" s="114">
        <v>4771734.2097283294</v>
      </c>
      <c r="EG29" s="114">
        <v>4863200.3720995514</v>
      </c>
      <c r="EH29" s="114">
        <v>4882923.858626117</v>
      </c>
      <c r="EI29" s="114">
        <v>4908158.2950643916</v>
      </c>
      <c r="EJ29" s="114">
        <v>5015356.0639597774</v>
      </c>
      <c r="EK29" s="114">
        <v>5010269.8315114528</v>
      </c>
      <c r="EL29" s="114">
        <v>4947984.2226778623</v>
      </c>
      <c r="EM29" s="114">
        <v>5041482.9427933097</v>
      </c>
      <c r="EN29" s="114">
        <v>4974064.8875306947</v>
      </c>
      <c r="EO29" s="114">
        <v>4853325.8163827015</v>
      </c>
      <c r="EP29" s="114">
        <v>4875404.7006454747</v>
      </c>
      <c r="EQ29" s="114">
        <v>4668855.5627567135</v>
      </c>
      <c r="ER29" s="114">
        <v>4665522.4937560642</v>
      </c>
      <c r="ES29" s="114">
        <v>4656719.015936669</v>
      </c>
    </row>
    <row r="30" spans="2:149" s="107" customFormat="1" ht="13.2" x14ac:dyDescent="0.25">
      <c r="B30" s="108" t="s">
        <v>42</v>
      </c>
      <c r="C30" s="109">
        <v>8749307.1694515664</v>
      </c>
      <c r="D30" s="109">
        <v>8743734.6114079673</v>
      </c>
      <c r="E30" s="109">
        <v>8652394.2877652459</v>
      </c>
      <c r="F30" s="109">
        <v>8914011.2587393187</v>
      </c>
      <c r="G30" s="109">
        <v>8598960.8525944687</v>
      </c>
      <c r="H30" s="109">
        <v>8727903.9177542161</v>
      </c>
      <c r="I30" s="109">
        <v>8744369.6503589898</v>
      </c>
      <c r="J30" s="109">
        <v>8623587.9420967586</v>
      </c>
      <c r="K30" s="109">
        <v>8608252.6968848389</v>
      </c>
      <c r="L30" s="109">
        <v>8499403.6511134263</v>
      </c>
      <c r="M30" s="109">
        <v>8545508.9184134807</v>
      </c>
      <c r="N30" s="109">
        <v>8619372.0229313802</v>
      </c>
      <c r="O30" s="109">
        <v>8768639.9079298042</v>
      </c>
      <c r="P30" s="109">
        <v>8790261.6525875255</v>
      </c>
      <c r="Q30" s="109">
        <v>8801737.3137878906</v>
      </c>
      <c r="R30" s="109">
        <v>8858290.6569803618</v>
      </c>
      <c r="S30" s="109">
        <v>8756638.1454742495</v>
      </c>
      <c r="T30" s="109">
        <v>8776377.6640729494</v>
      </c>
      <c r="U30" s="109">
        <v>8809245.0233053397</v>
      </c>
      <c r="V30" s="109">
        <v>8655882.570653487</v>
      </c>
      <c r="W30" s="109">
        <v>8827115.0651936717</v>
      </c>
      <c r="X30" s="109">
        <v>8847200.0883969851</v>
      </c>
      <c r="Y30" s="109">
        <v>8776126.3541503586</v>
      </c>
      <c r="Z30" s="109">
        <v>8754324.0652665719</v>
      </c>
      <c r="AA30" s="109">
        <v>8778252.0119495653</v>
      </c>
      <c r="AB30" s="109">
        <v>8693422.207639493</v>
      </c>
      <c r="AC30" s="109">
        <v>8976545.1012333632</v>
      </c>
      <c r="AD30" s="109">
        <v>8703796.5870829355</v>
      </c>
      <c r="AE30" s="109">
        <v>8703379.3669378608</v>
      </c>
      <c r="AF30" s="109">
        <v>8650827.454796914</v>
      </c>
      <c r="AG30" s="109">
        <v>8585739.8874089103</v>
      </c>
      <c r="AH30" s="109">
        <v>8674501.1811971311</v>
      </c>
      <c r="AI30" s="109">
        <v>8585424.4187356569</v>
      </c>
      <c r="AJ30" s="109">
        <v>8605086.6101199966</v>
      </c>
      <c r="AK30" s="109">
        <v>8698935.5574732311</v>
      </c>
      <c r="AL30" s="109">
        <v>8676000.7083919328</v>
      </c>
      <c r="AM30" s="109">
        <v>9011965.9036087319</v>
      </c>
      <c r="AN30" s="109">
        <v>8753715.1314165238</v>
      </c>
      <c r="AO30" s="109">
        <v>8609873.4717380106</v>
      </c>
      <c r="AP30" s="109">
        <v>8555060.2367646452</v>
      </c>
      <c r="AQ30" s="109">
        <v>8669528.6112704389</v>
      </c>
      <c r="AR30" s="109">
        <v>8601949.3174883798</v>
      </c>
      <c r="AS30" s="109">
        <v>8494927.8846108206</v>
      </c>
      <c r="AT30" s="109">
        <v>8447028.6003227178</v>
      </c>
      <c r="AU30" s="109">
        <v>8399123.6417237092</v>
      </c>
      <c r="AV30" s="109">
        <v>8513074.7607987877</v>
      </c>
      <c r="AW30" s="109">
        <v>8323550.169361799</v>
      </c>
      <c r="AX30" s="109">
        <v>8620110.0594606195</v>
      </c>
      <c r="AY30" s="109">
        <v>8592535.9896469582</v>
      </c>
      <c r="AZ30" s="109">
        <v>8323753.7836898193</v>
      </c>
      <c r="BA30" s="109">
        <v>8407765.5635568984</v>
      </c>
      <c r="BB30" s="109">
        <v>8168802.4166407222</v>
      </c>
      <c r="BC30" s="109">
        <v>8171670.7564770281</v>
      </c>
      <c r="BD30" s="109">
        <v>8024487.4022355806</v>
      </c>
      <c r="BE30" s="109">
        <v>7941087.9215208739</v>
      </c>
      <c r="BF30" s="109">
        <v>7902955.3969975058</v>
      </c>
      <c r="BG30" s="109">
        <v>7755886.7301397426</v>
      </c>
      <c r="BH30" s="109">
        <v>7451011.5224832632</v>
      </c>
      <c r="BI30" s="109">
        <v>7306472.2274401849</v>
      </c>
      <c r="BJ30" s="109">
        <v>7022824.0402418738</v>
      </c>
      <c r="BK30" s="109">
        <v>7028769.9437923394</v>
      </c>
      <c r="BL30" s="109">
        <v>7171687.0869183661</v>
      </c>
      <c r="BM30" s="109">
        <v>7120670.137205705</v>
      </c>
      <c r="BN30" s="109">
        <v>7192850.2152723595</v>
      </c>
      <c r="BO30" s="109">
        <v>7074143.7354560643</v>
      </c>
      <c r="BP30" s="109">
        <v>7029138.7302677417</v>
      </c>
      <c r="BQ30" s="109">
        <v>7010125.5118970247</v>
      </c>
      <c r="BR30" s="109">
        <v>6907078.5585737377</v>
      </c>
      <c r="BS30" s="109">
        <v>6891187.6103450442</v>
      </c>
      <c r="BT30" s="109">
        <v>6908137.5578161776</v>
      </c>
      <c r="BU30" s="109">
        <v>6981150.886415042</v>
      </c>
      <c r="BV30" s="109">
        <v>6871825.6884429781</v>
      </c>
      <c r="BW30" s="109">
        <v>6612467.7165302737</v>
      </c>
      <c r="BX30" s="109">
        <v>6734214.6914303917</v>
      </c>
      <c r="BY30" s="109">
        <v>4884903.9998229118</v>
      </c>
      <c r="BZ30" s="109">
        <v>4088534.4096127539</v>
      </c>
      <c r="CA30" s="109">
        <v>5478468.4323038738</v>
      </c>
      <c r="CB30" s="109">
        <v>6358705.284012665</v>
      </c>
      <c r="CC30" s="109">
        <v>6513975.3479083376</v>
      </c>
      <c r="CD30" s="109">
        <v>6564778.8970653666</v>
      </c>
      <c r="CE30" s="109">
        <v>6546072.0557550751</v>
      </c>
      <c r="CF30" s="109">
        <v>6423576.9879013663</v>
      </c>
      <c r="CG30" s="109">
        <v>6315657.2650051089</v>
      </c>
      <c r="CH30" s="109">
        <v>6443950.7710628184</v>
      </c>
      <c r="CI30" s="109">
        <v>6475648.096114438</v>
      </c>
      <c r="CJ30" s="109">
        <v>6458183.5168037405</v>
      </c>
      <c r="CK30" s="109">
        <v>7240268.0708060982</v>
      </c>
      <c r="CL30" s="109">
        <v>7225527.2859694939</v>
      </c>
      <c r="CM30" s="109">
        <v>7147565.4035857823</v>
      </c>
      <c r="CN30" s="109">
        <v>7190281.7270087777</v>
      </c>
      <c r="CO30" s="109">
        <v>7114870.104840002</v>
      </c>
      <c r="CP30" s="109">
        <v>6898611.4323377423</v>
      </c>
      <c r="CQ30" s="109">
        <v>6971911.156000115</v>
      </c>
      <c r="CR30" s="109">
        <v>6913895.5133513492</v>
      </c>
      <c r="CS30" s="109">
        <v>6845459.0553044379</v>
      </c>
      <c r="CT30" s="109">
        <v>6674307.493165005</v>
      </c>
      <c r="CU30" s="109">
        <v>6549476.7391556557</v>
      </c>
      <c r="CV30" s="109">
        <v>6671915.0983450096</v>
      </c>
      <c r="CW30" s="109">
        <v>6700722.7607422844</v>
      </c>
      <c r="CX30" s="109">
        <v>6687292.8471121117</v>
      </c>
      <c r="CY30" s="109">
        <v>6680542.4419122981</v>
      </c>
      <c r="CZ30" s="109">
        <v>6708118.7653289828</v>
      </c>
      <c r="DA30" s="109">
        <v>6830040.4441683386</v>
      </c>
      <c r="DB30" s="109">
        <v>6936168.3727247268</v>
      </c>
      <c r="DC30" s="109">
        <v>6901407.8382239863</v>
      </c>
      <c r="DD30" s="109">
        <v>6851550.1100158002</v>
      </c>
      <c r="DE30" s="109">
        <v>6815001.4618225945</v>
      </c>
      <c r="DF30" s="109">
        <v>6782867.7602227414</v>
      </c>
      <c r="DG30" s="109">
        <v>6800535.2160263807</v>
      </c>
      <c r="DH30" s="109">
        <v>6709145.6475170059</v>
      </c>
      <c r="DI30" s="109">
        <v>6643023.1101171076</v>
      </c>
      <c r="DJ30" s="109">
        <v>6675512.6959165428</v>
      </c>
      <c r="DK30" s="109">
        <v>6857723.4033953622</v>
      </c>
      <c r="DL30" s="109">
        <v>6621028.2982737524</v>
      </c>
      <c r="DM30" s="109">
        <v>6536161.0364157343</v>
      </c>
      <c r="DN30" s="109">
        <v>6622768.0275342418</v>
      </c>
      <c r="DO30" s="109">
        <v>6504339.4926939104</v>
      </c>
      <c r="DP30" s="109">
        <v>6398720.8015836533</v>
      </c>
      <c r="DQ30" s="109">
        <v>6732933.1601468595</v>
      </c>
      <c r="DR30" s="109">
        <v>6931553.1686190777</v>
      </c>
      <c r="DS30" s="109">
        <v>6600288.080032208</v>
      </c>
      <c r="DT30" s="109">
        <v>6646860.9052086603</v>
      </c>
      <c r="DU30" s="109">
        <v>6452552.9259034144</v>
      </c>
      <c r="DV30" s="109">
        <v>6636913.9994511465</v>
      </c>
      <c r="DW30" s="109">
        <v>6728548.2784915026</v>
      </c>
      <c r="DX30" s="109">
        <v>6677081.8087785067</v>
      </c>
      <c r="DY30" s="109">
        <v>6646504.4493350107</v>
      </c>
      <c r="DZ30" s="109">
        <v>6630600.1270792224</v>
      </c>
      <c r="EA30" s="109">
        <v>6623616.7355347518</v>
      </c>
      <c r="EB30" s="109">
        <v>6625282.2803015299</v>
      </c>
      <c r="EC30" s="109">
        <v>6618624.4743747897</v>
      </c>
      <c r="ED30" s="109">
        <v>6558525.5675375033</v>
      </c>
      <c r="EE30" s="109">
        <v>7161434.3023883468</v>
      </c>
      <c r="EF30" s="109">
        <v>6848115.9359817738</v>
      </c>
      <c r="EG30" s="109">
        <v>6817636.7747668596</v>
      </c>
      <c r="EH30" s="109">
        <v>6705462.448319993</v>
      </c>
      <c r="EI30" s="109">
        <v>6585770.2062191311</v>
      </c>
      <c r="EJ30" s="109">
        <v>6554659.7613304155</v>
      </c>
      <c r="EK30" s="109">
        <v>6511068.1311399201</v>
      </c>
      <c r="EL30" s="109">
        <v>6398133.0876869988</v>
      </c>
      <c r="EM30" s="109">
        <v>6395025.2861157442</v>
      </c>
      <c r="EN30" s="109">
        <v>6335315.6156037319</v>
      </c>
      <c r="EO30" s="109">
        <v>6261980.1118192663</v>
      </c>
      <c r="EP30" s="109">
        <v>6348854.7555188024</v>
      </c>
      <c r="EQ30" s="109">
        <v>6287095.1303729089</v>
      </c>
      <c r="ER30" s="109">
        <v>6355052.9349918813</v>
      </c>
      <c r="ES30" s="109">
        <v>6320411.0287511339</v>
      </c>
    </row>
    <row r="31" spans="2:149" s="107" customFormat="1" ht="13.2" x14ac:dyDescent="0.25">
      <c r="B31" s="108" t="s">
        <v>45</v>
      </c>
      <c r="C31" s="109">
        <v>6281993.2820260422</v>
      </c>
      <c r="D31" s="109">
        <v>6406487.2555079162</v>
      </c>
      <c r="E31" s="109">
        <v>5926265.063828703</v>
      </c>
      <c r="F31" s="109">
        <v>6348319.2520255195</v>
      </c>
      <c r="G31" s="109">
        <v>5961026.950165092</v>
      </c>
      <c r="H31" s="109">
        <v>6123327.0893603368</v>
      </c>
      <c r="I31" s="109">
        <v>6226106.2407896165</v>
      </c>
      <c r="J31" s="109">
        <v>6011423.5506862318</v>
      </c>
      <c r="K31" s="109">
        <v>6060958.9384710994</v>
      </c>
      <c r="L31" s="109">
        <v>6074845.0819391301</v>
      </c>
      <c r="M31" s="109">
        <v>6051170.2518954463</v>
      </c>
      <c r="N31" s="109">
        <v>6196490.6877767472</v>
      </c>
      <c r="O31" s="109">
        <v>6174707.1941066599</v>
      </c>
      <c r="P31" s="109">
        <v>6137156.1439926224</v>
      </c>
      <c r="Q31" s="109">
        <v>6122401.2891743565</v>
      </c>
      <c r="R31" s="109">
        <v>6245217.3482026588</v>
      </c>
      <c r="S31" s="109">
        <v>6166282.4722823072</v>
      </c>
      <c r="T31" s="109">
        <v>6284084.5225284528</v>
      </c>
      <c r="U31" s="109">
        <v>6174900.7199935298</v>
      </c>
      <c r="V31" s="109">
        <v>6167068.1831430448</v>
      </c>
      <c r="W31" s="109">
        <v>6256208.7236710479</v>
      </c>
      <c r="X31" s="109">
        <v>6202378.4942109203</v>
      </c>
      <c r="Y31" s="109">
        <v>6239228.2439920977</v>
      </c>
      <c r="Z31" s="109">
        <v>6183338.9421959464</v>
      </c>
      <c r="AA31" s="109">
        <v>6330178.922066126</v>
      </c>
      <c r="AB31" s="109">
        <v>6341070.8180663493</v>
      </c>
      <c r="AC31" s="109">
        <v>6362393.278806041</v>
      </c>
      <c r="AD31" s="109">
        <v>6276900.1104536494</v>
      </c>
      <c r="AE31" s="109">
        <v>6361538.9829644943</v>
      </c>
      <c r="AF31" s="109">
        <v>6279168.5328240627</v>
      </c>
      <c r="AG31" s="109">
        <v>6287224.0870319707</v>
      </c>
      <c r="AH31" s="109">
        <v>6533229.9558274969</v>
      </c>
      <c r="AI31" s="109">
        <v>6449760.077655999</v>
      </c>
      <c r="AJ31" s="109">
        <v>6371195.9843147984</v>
      </c>
      <c r="AK31" s="109">
        <v>6551962.0513688363</v>
      </c>
      <c r="AL31" s="109">
        <v>6315695.0937326485</v>
      </c>
      <c r="AM31" s="109">
        <v>6356246.8626014376</v>
      </c>
      <c r="AN31" s="109">
        <v>6245781.1485487046</v>
      </c>
      <c r="AO31" s="109">
        <v>6348704.8066442385</v>
      </c>
      <c r="AP31" s="109">
        <v>6297734.8950397456</v>
      </c>
      <c r="AQ31" s="109">
        <v>6569086.725159171</v>
      </c>
      <c r="AR31" s="109">
        <v>6435123.2727299323</v>
      </c>
      <c r="AS31" s="109">
        <v>6503374.6281657573</v>
      </c>
      <c r="AT31" s="109">
        <v>6412513.333011671</v>
      </c>
      <c r="AU31" s="109">
        <v>6374658.3077444769</v>
      </c>
      <c r="AV31" s="109">
        <v>6487000.0625939192</v>
      </c>
      <c r="AW31" s="109">
        <v>6373065.3986590868</v>
      </c>
      <c r="AX31" s="109">
        <v>6616518.5557064312</v>
      </c>
      <c r="AY31" s="109">
        <v>6397933.6655947706</v>
      </c>
      <c r="AZ31" s="109">
        <v>6581952.7266364042</v>
      </c>
      <c r="BA31" s="109">
        <v>6520325.1742240461</v>
      </c>
      <c r="BB31" s="109">
        <v>6604710.0153605007</v>
      </c>
      <c r="BC31" s="109">
        <v>6567659.5946746962</v>
      </c>
      <c r="BD31" s="109">
        <v>6561120.5396283381</v>
      </c>
      <c r="BE31" s="109">
        <v>6531333.3740190761</v>
      </c>
      <c r="BF31" s="109">
        <v>6575146.1585314358</v>
      </c>
      <c r="BG31" s="109">
        <v>6524055.0465491023</v>
      </c>
      <c r="BH31" s="109">
        <v>6593925.2565440461</v>
      </c>
      <c r="BI31" s="109">
        <v>6463588.714328656</v>
      </c>
      <c r="BJ31" s="109">
        <v>6504556.8776992215</v>
      </c>
      <c r="BK31" s="109">
        <v>6199369.0665693367</v>
      </c>
      <c r="BL31" s="109">
        <v>6567778.9470979823</v>
      </c>
      <c r="BM31" s="109">
        <v>6348892.0391613683</v>
      </c>
      <c r="BN31" s="109">
        <v>6425176.7551891543</v>
      </c>
      <c r="BO31" s="109">
        <v>6336186.6436786056</v>
      </c>
      <c r="BP31" s="109">
        <v>6224775.775669585</v>
      </c>
      <c r="BQ31" s="109">
        <v>6331480.7951936508</v>
      </c>
      <c r="BR31" s="109">
        <v>6328112.3789879521</v>
      </c>
      <c r="BS31" s="109">
        <v>6406751.7779466789</v>
      </c>
      <c r="BT31" s="109">
        <v>6379864.117834447</v>
      </c>
      <c r="BU31" s="109">
        <v>6550106.5001839725</v>
      </c>
      <c r="BV31" s="109">
        <v>6472541.2873085774</v>
      </c>
      <c r="BW31" s="109">
        <v>6385584.8825679757</v>
      </c>
      <c r="BX31" s="109">
        <v>6401624.9123102995</v>
      </c>
      <c r="BY31" s="109">
        <v>4357649.200434627</v>
      </c>
      <c r="BZ31" s="109">
        <v>3013919.6856429572</v>
      </c>
      <c r="CA31" s="109">
        <v>4525654.2472232813</v>
      </c>
      <c r="CB31" s="109">
        <v>5624657.7416954208</v>
      </c>
      <c r="CC31" s="109">
        <v>6015871.8985394761</v>
      </c>
      <c r="CD31" s="109">
        <v>6055965.6181451818</v>
      </c>
      <c r="CE31" s="109">
        <v>6176146.3964411486</v>
      </c>
      <c r="CF31" s="109">
        <v>5943309.0603410201</v>
      </c>
      <c r="CG31" s="109">
        <v>5839018.8713246966</v>
      </c>
      <c r="CH31" s="109">
        <v>6049547.298201629</v>
      </c>
      <c r="CI31" s="109">
        <v>6357861.5497609051</v>
      </c>
      <c r="CJ31" s="109">
        <v>6163359.5675646039</v>
      </c>
      <c r="CK31" s="109">
        <v>6303684.7002335563</v>
      </c>
      <c r="CL31" s="109">
        <v>6152654.0593723664</v>
      </c>
      <c r="CM31" s="109">
        <v>6108068.266159486</v>
      </c>
      <c r="CN31" s="109">
        <v>6288849.9336494561</v>
      </c>
      <c r="CO31" s="109">
        <v>6309522.5335320598</v>
      </c>
      <c r="CP31" s="109">
        <v>6239132.7955400012</v>
      </c>
      <c r="CQ31" s="109">
        <v>6358805.9022484729</v>
      </c>
      <c r="CR31" s="109">
        <v>6349019.7838090397</v>
      </c>
      <c r="CS31" s="109">
        <v>6358350.444515381</v>
      </c>
      <c r="CT31" s="109">
        <v>6097055.9719766984</v>
      </c>
      <c r="CU31" s="109">
        <v>6402392.8031347385</v>
      </c>
      <c r="CV31" s="109">
        <v>6331096.8789443057</v>
      </c>
      <c r="CW31" s="109">
        <v>6379935.8872048324</v>
      </c>
      <c r="CX31" s="109">
        <v>6482575.3936178777</v>
      </c>
      <c r="CY31" s="109">
        <v>6610134.1440313105</v>
      </c>
      <c r="CZ31" s="109">
        <v>6682168.4380183676</v>
      </c>
      <c r="DA31" s="109">
        <v>6620076.286641893</v>
      </c>
      <c r="DB31" s="109">
        <v>6847017.3385592299</v>
      </c>
      <c r="DC31" s="109">
        <v>6715998.7636148911</v>
      </c>
      <c r="DD31" s="109">
        <v>6791571.7950073155</v>
      </c>
      <c r="DE31" s="109">
        <v>6715897.8990221126</v>
      </c>
      <c r="DF31" s="109">
        <v>6534689.4908379205</v>
      </c>
      <c r="DG31" s="109">
        <v>6887771.1687928829</v>
      </c>
      <c r="DH31" s="109">
        <v>6810884.0734170172</v>
      </c>
      <c r="DI31" s="109">
        <v>7107632.5892930152</v>
      </c>
      <c r="DJ31" s="109">
        <v>6956382.8735210979</v>
      </c>
      <c r="DK31" s="109">
        <v>7020841.6084420718</v>
      </c>
      <c r="DL31" s="109">
        <v>7045297.1054580025</v>
      </c>
      <c r="DM31" s="109">
        <v>7026389.1819277955</v>
      </c>
      <c r="DN31" s="109">
        <v>6987796.2202708591</v>
      </c>
      <c r="DO31" s="109">
        <v>6956770.2703871066</v>
      </c>
      <c r="DP31" s="109">
        <v>7031856.6298796758</v>
      </c>
      <c r="DQ31" s="109">
        <v>6946543.2990653645</v>
      </c>
      <c r="DR31" s="109">
        <v>7269577.6042201305</v>
      </c>
      <c r="DS31" s="109">
        <v>6997278.1531037204</v>
      </c>
      <c r="DT31" s="109">
        <v>7084940.2956673428</v>
      </c>
      <c r="DU31" s="109">
        <v>7028237.7096680058</v>
      </c>
      <c r="DV31" s="109">
        <v>7092640.0494540269</v>
      </c>
      <c r="DW31" s="109">
        <v>7038233.2692135628</v>
      </c>
      <c r="DX31" s="109">
        <v>6830002.5432141153</v>
      </c>
      <c r="DY31" s="109">
        <v>6987731.2516515981</v>
      </c>
      <c r="DZ31" s="109">
        <v>7026360.4538230002</v>
      </c>
      <c r="EA31" s="109">
        <v>7059855.9530225899</v>
      </c>
      <c r="EB31" s="109">
        <v>7107149.1367534772</v>
      </c>
      <c r="EC31" s="109">
        <v>7204002.9897632701</v>
      </c>
      <c r="ED31" s="109">
        <v>7135210.4584463593</v>
      </c>
      <c r="EE31" s="109">
        <v>7117205.6442051483</v>
      </c>
      <c r="EF31" s="109">
        <v>7166350.4169005137</v>
      </c>
      <c r="EG31" s="109">
        <v>6986224.5709491884</v>
      </c>
      <c r="EH31" s="109">
        <v>6956952.0532265725</v>
      </c>
      <c r="EI31" s="109">
        <v>6760577.7374062212</v>
      </c>
      <c r="EJ31" s="109">
        <v>6851104.2515811883</v>
      </c>
      <c r="EK31" s="109">
        <v>6882088.3565358128</v>
      </c>
      <c r="EL31" s="109">
        <v>6792141.4793318426</v>
      </c>
      <c r="EM31" s="109">
        <v>6887275.5251281802</v>
      </c>
      <c r="EN31" s="109">
        <v>6483682.456523858</v>
      </c>
      <c r="EO31" s="109">
        <v>6561637.7667880151</v>
      </c>
      <c r="EP31" s="109">
        <v>6411264.3675477942</v>
      </c>
      <c r="EQ31" s="109">
        <v>6244045.7132686097</v>
      </c>
      <c r="ER31" s="109">
        <v>6350273.8325615926</v>
      </c>
      <c r="ES31" s="109">
        <v>6459301.773802218</v>
      </c>
    </row>
    <row r="32" spans="2:149" s="107" customFormat="1" ht="13.2" x14ac:dyDescent="0.25">
      <c r="B32" s="110" t="s">
        <v>85</v>
      </c>
      <c r="C32" s="111">
        <f t="shared" ref="C32:AL32" si="0">C30+C31</f>
        <v>15031300.45147761</v>
      </c>
      <c r="D32" s="111">
        <f t="shared" si="0"/>
        <v>15150221.866915883</v>
      </c>
      <c r="E32" s="111">
        <f t="shared" si="0"/>
        <v>14578659.351593949</v>
      </c>
      <c r="F32" s="111">
        <f t="shared" si="0"/>
        <v>15262330.510764837</v>
      </c>
      <c r="G32" s="111">
        <f t="shared" si="0"/>
        <v>14559987.802759562</v>
      </c>
      <c r="H32" s="111">
        <f t="shared" si="0"/>
        <v>14851231.007114552</v>
      </c>
      <c r="I32" s="111">
        <f t="shared" si="0"/>
        <v>14970475.891148606</v>
      </c>
      <c r="J32" s="111">
        <f t="shared" si="0"/>
        <v>14635011.492782991</v>
      </c>
      <c r="K32" s="111">
        <f t="shared" si="0"/>
        <v>14669211.635355938</v>
      </c>
      <c r="L32" s="111">
        <f t="shared" si="0"/>
        <v>14574248.733052555</v>
      </c>
      <c r="M32" s="111">
        <f t="shared" si="0"/>
        <v>14596679.170308927</v>
      </c>
      <c r="N32" s="111">
        <f t="shared" si="0"/>
        <v>14815862.710708126</v>
      </c>
      <c r="O32" s="111">
        <f t="shared" si="0"/>
        <v>14943347.102036465</v>
      </c>
      <c r="P32" s="111">
        <f t="shared" si="0"/>
        <v>14927417.796580147</v>
      </c>
      <c r="Q32" s="111">
        <f t="shared" si="0"/>
        <v>14924138.602962248</v>
      </c>
      <c r="R32" s="111">
        <f t="shared" si="0"/>
        <v>15103508.005183021</v>
      </c>
      <c r="S32" s="111">
        <f t="shared" si="0"/>
        <v>14922920.617756557</v>
      </c>
      <c r="T32" s="111">
        <f t="shared" si="0"/>
        <v>15060462.186601402</v>
      </c>
      <c r="U32" s="111">
        <f t="shared" si="0"/>
        <v>14984145.74329887</v>
      </c>
      <c r="V32" s="111">
        <f t="shared" si="0"/>
        <v>14822950.753796533</v>
      </c>
      <c r="W32" s="111">
        <f t="shared" si="0"/>
        <v>15083323.788864721</v>
      </c>
      <c r="X32" s="111">
        <f t="shared" si="0"/>
        <v>15049578.582607906</v>
      </c>
      <c r="Y32" s="111">
        <f t="shared" si="0"/>
        <v>15015354.598142456</v>
      </c>
      <c r="Z32" s="111">
        <f t="shared" si="0"/>
        <v>14937663.007462518</v>
      </c>
      <c r="AA32" s="111">
        <f t="shared" si="0"/>
        <v>15108430.934015691</v>
      </c>
      <c r="AB32" s="111">
        <f t="shared" si="0"/>
        <v>15034493.025705842</v>
      </c>
      <c r="AC32" s="111">
        <f t="shared" si="0"/>
        <v>15338938.380039405</v>
      </c>
      <c r="AD32" s="111">
        <f t="shared" si="0"/>
        <v>14980696.697536584</v>
      </c>
      <c r="AE32" s="111">
        <f t="shared" si="0"/>
        <v>15064918.349902354</v>
      </c>
      <c r="AF32" s="111">
        <f t="shared" si="0"/>
        <v>14929995.987620976</v>
      </c>
      <c r="AG32" s="111">
        <f t="shared" si="0"/>
        <v>14872963.97444088</v>
      </c>
      <c r="AH32" s="111">
        <f t="shared" si="0"/>
        <v>15207731.137024628</v>
      </c>
      <c r="AI32" s="111">
        <f t="shared" si="0"/>
        <v>15035184.496391656</v>
      </c>
      <c r="AJ32" s="111">
        <f t="shared" si="0"/>
        <v>14976282.594434794</v>
      </c>
      <c r="AK32" s="111">
        <f t="shared" si="0"/>
        <v>15250897.608842067</v>
      </c>
      <c r="AL32" s="111">
        <f t="shared" si="0"/>
        <v>14991695.802124582</v>
      </c>
      <c r="AM32" s="111">
        <f t="shared" ref="AM32:BI32" si="1">AM30+AM31</f>
        <v>15368212.766210169</v>
      </c>
      <c r="AN32" s="111">
        <f t="shared" si="1"/>
        <v>14999496.279965229</v>
      </c>
      <c r="AO32" s="111">
        <f t="shared" si="1"/>
        <v>14958578.278382249</v>
      </c>
      <c r="AP32" s="111">
        <f t="shared" si="1"/>
        <v>14852795.131804392</v>
      </c>
      <c r="AQ32" s="111">
        <f t="shared" si="1"/>
        <v>15238615.336429611</v>
      </c>
      <c r="AR32" s="111">
        <f t="shared" si="1"/>
        <v>15037072.590218313</v>
      </c>
      <c r="AS32" s="111">
        <f t="shared" si="1"/>
        <v>14998302.512776578</v>
      </c>
      <c r="AT32" s="111">
        <f t="shared" si="1"/>
        <v>14859541.933334388</v>
      </c>
      <c r="AU32" s="111">
        <f t="shared" si="1"/>
        <v>14773781.949468186</v>
      </c>
      <c r="AV32" s="111">
        <f t="shared" si="1"/>
        <v>15000074.823392708</v>
      </c>
      <c r="AW32" s="111">
        <f t="shared" si="1"/>
        <v>14696615.568020886</v>
      </c>
      <c r="AX32" s="111">
        <f t="shared" si="1"/>
        <v>15236628.615167052</v>
      </c>
      <c r="AY32" s="111">
        <f t="shared" si="1"/>
        <v>14990469.655241728</v>
      </c>
      <c r="AZ32" s="111">
        <f t="shared" si="1"/>
        <v>14905706.510326223</v>
      </c>
      <c r="BA32" s="111">
        <f t="shared" si="1"/>
        <v>14928090.737780944</v>
      </c>
      <c r="BB32" s="111">
        <f t="shared" si="1"/>
        <v>14773512.432001222</v>
      </c>
      <c r="BC32" s="111">
        <f t="shared" si="1"/>
        <v>14739330.351151723</v>
      </c>
      <c r="BD32" s="111">
        <f t="shared" si="1"/>
        <v>14585607.941863919</v>
      </c>
      <c r="BE32" s="111">
        <f t="shared" si="1"/>
        <v>14472421.295539949</v>
      </c>
      <c r="BF32" s="111">
        <f t="shared" si="1"/>
        <v>14478101.555528942</v>
      </c>
      <c r="BG32" s="111">
        <f t="shared" si="1"/>
        <v>14279941.776688844</v>
      </c>
      <c r="BH32" s="111">
        <f t="shared" si="1"/>
        <v>14044936.779027309</v>
      </c>
      <c r="BI32" s="111">
        <f t="shared" si="1"/>
        <v>13770060.94176884</v>
      </c>
      <c r="BJ32" s="111">
        <f t="shared" ref="BJ32:CL32" si="2">BJ30+BJ31</f>
        <v>13527380.917941095</v>
      </c>
      <c r="BK32" s="111">
        <f t="shared" si="2"/>
        <v>13228139.010361675</v>
      </c>
      <c r="BL32" s="111">
        <f t="shared" si="2"/>
        <v>13739466.034016348</v>
      </c>
      <c r="BM32" s="111">
        <f t="shared" si="2"/>
        <v>13469562.176367074</v>
      </c>
      <c r="BN32" s="111">
        <f t="shared" si="2"/>
        <v>13618026.970461514</v>
      </c>
      <c r="BO32" s="111">
        <f t="shared" si="2"/>
        <v>13410330.37913467</v>
      </c>
      <c r="BP32" s="111">
        <f t="shared" si="2"/>
        <v>13253914.505937327</v>
      </c>
      <c r="BQ32" s="111">
        <f t="shared" si="2"/>
        <v>13341606.307090675</v>
      </c>
      <c r="BR32" s="111">
        <f t="shared" si="2"/>
        <v>13235190.937561691</v>
      </c>
      <c r="BS32" s="111">
        <f t="shared" si="2"/>
        <v>13297939.388291724</v>
      </c>
      <c r="BT32" s="111">
        <f t="shared" si="2"/>
        <v>13288001.675650625</v>
      </c>
      <c r="BU32" s="111">
        <f t="shared" si="2"/>
        <v>13531257.386599015</v>
      </c>
      <c r="BV32" s="111">
        <f t="shared" si="2"/>
        <v>13344366.975751556</v>
      </c>
      <c r="BW32" s="111">
        <f t="shared" si="2"/>
        <v>12998052.59909825</v>
      </c>
      <c r="BX32" s="111">
        <f t="shared" si="2"/>
        <v>13135839.603740692</v>
      </c>
      <c r="BY32" s="111">
        <f t="shared" si="2"/>
        <v>9242553.2002575397</v>
      </c>
      <c r="BZ32" s="111">
        <f t="shared" si="2"/>
        <v>7102454.0952557111</v>
      </c>
      <c r="CA32" s="111">
        <f t="shared" si="2"/>
        <v>10004122.679527156</v>
      </c>
      <c r="CB32" s="111">
        <f t="shared" si="2"/>
        <v>11983363.025708087</v>
      </c>
      <c r="CC32" s="111">
        <f t="shared" si="2"/>
        <v>12529847.246447813</v>
      </c>
      <c r="CD32" s="111">
        <f t="shared" si="2"/>
        <v>12620744.515210548</v>
      </c>
      <c r="CE32" s="111">
        <f t="shared" si="2"/>
        <v>12722218.452196224</v>
      </c>
      <c r="CF32" s="111">
        <f t="shared" si="2"/>
        <v>12366886.048242386</v>
      </c>
      <c r="CG32" s="111">
        <f t="shared" si="2"/>
        <v>12154676.136329805</v>
      </c>
      <c r="CH32" s="111">
        <f t="shared" si="2"/>
        <v>12493498.069264447</v>
      </c>
      <c r="CI32" s="111">
        <f t="shared" si="2"/>
        <v>12833509.645875342</v>
      </c>
      <c r="CJ32" s="111">
        <f t="shared" si="2"/>
        <v>12621543.084368344</v>
      </c>
      <c r="CK32" s="111">
        <f t="shared" si="2"/>
        <v>13543952.771039654</v>
      </c>
      <c r="CL32" s="111">
        <f t="shared" si="2"/>
        <v>13378181.345341861</v>
      </c>
      <c r="CM32" s="111">
        <f t="shared" ref="CM32:CN32" si="3">CM30+CM31</f>
        <v>13255633.669745268</v>
      </c>
      <c r="CN32" s="111">
        <f t="shared" si="3"/>
        <v>13479131.660658233</v>
      </c>
      <c r="CO32" s="111">
        <f t="shared" ref="CO32:CP32" si="4">CO30+CO31</f>
        <v>13424392.638372062</v>
      </c>
      <c r="CP32" s="111">
        <f t="shared" si="4"/>
        <v>13137744.227877744</v>
      </c>
      <c r="CQ32" s="111">
        <f t="shared" ref="CQ32:CR32" si="5">CQ30+CQ31</f>
        <v>13330717.058248587</v>
      </c>
      <c r="CR32" s="111">
        <f t="shared" si="5"/>
        <v>13262915.297160389</v>
      </c>
      <c r="CS32" s="111">
        <f t="shared" ref="CS32:CT32" si="6">CS30+CS31</f>
        <v>13203809.499819819</v>
      </c>
      <c r="CT32" s="111">
        <f t="shared" si="6"/>
        <v>12771363.465141702</v>
      </c>
      <c r="CU32" s="111">
        <f t="shared" ref="CU32:CV32" si="7">CU30+CU31</f>
        <v>12951869.542290393</v>
      </c>
      <c r="CV32" s="111">
        <f t="shared" si="7"/>
        <v>13003011.977289315</v>
      </c>
      <c r="CW32" s="111">
        <f t="shared" ref="CW32:CX32" si="8">CW30+CW31</f>
        <v>13080658.647947118</v>
      </c>
      <c r="CX32" s="111">
        <f t="shared" si="8"/>
        <v>13169868.240729989</v>
      </c>
      <c r="CY32" s="111">
        <f t="shared" ref="CY32:CZ32" si="9">CY30+CY31</f>
        <v>13290676.585943609</v>
      </c>
      <c r="CZ32" s="111">
        <f t="shared" si="9"/>
        <v>13390287.203347351</v>
      </c>
      <c r="DA32" s="111">
        <f t="shared" ref="DA32:DB32" si="10">DA30+DA31</f>
        <v>13450116.730810232</v>
      </c>
      <c r="DB32" s="111">
        <f t="shared" si="10"/>
        <v>13783185.711283956</v>
      </c>
      <c r="DC32" s="111">
        <f t="shared" ref="DC32:DD32" si="11">DC30+DC31</f>
        <v>13617406.601838877</v>
      </c>
      <c r="DD32" s="111">
        <f t="shared" si="11"/>
        <v>13643121.905023117</v>
      </c>
      <c r="DE32" s="111">
        <f t="shared" ref="DE32:DF32" si="12">DE30+DE31</f>
        <v>13530899.360844707</v>
      </c>
      <c r="DF32" s="111">
        <f t="shared" si="12"/>
        <v>13317557.251060661</v>
      </c>
      <c r="DG32" s="111">
        <f t="shared" ref="DG32:DH32" si="13">DG30+DG31</f>
        <v>13688306.384819264</v>
      </c>
      <c r="DH32" s="111">
        <f t="shared" si="13"/>
        <v>13520029.720934022</v>
      </c>
      <c r="DI32" s="111">
        <f t="shared" ref="DI32:DJ32" si="14">DI30+DI31</f>
        <v>13750655.699410122</v>
      </c>
      <c r="DJ32" s="111">
        <f t="shared" si="14"/>
        <v>13631895.569437642</v>
      </c>
      <c r="DK32" s="111">
        <f t="shared" ref="DK32:DL32" si="15">DK30+DK31</f>
        <v>13878565.011837434</v>
      </c>
      <c r="DL32" s="111">
        <f t="shared" si="15"/>
        <v>13666325.403731756</v>
      </c>
      <c r="DM32" s="111">
        <f t="shared" ref="DM32:DN32" si="16">DM30+DM31</f>
        <v>13562550.21834353</v>
      </c>
      <c r="DN32" s="111">
        <f t="shared" si="16"/>
        <v>13610564.2478051</v>
      </c>
      <c r="DO32" s="111">
        <f t="shared" ref="DO32:DP32" si="17">DO30+DO31</f>
        <v>13461109.763081018</v>
      </c>
      <c r="DP32" s="111">
        <f t="shared" si="17"/>
        <v>13430577.431463329</v>
      </c>
      <c r="DQ32" s="111">
        <f t="shared" ref="DQ32:DR32" si="18">DQ30+DQ31</f>
        <v>13679476.459212225</v>
      </c>
      <c r="DR32" s="111">
        <f t="shared" si="18"/>
        <v>14201130.772839207</v>
      </c>
      <c r="DS32" s="111">
        <f t="shared" ref="DS32:DT32" si="19">DS30+DS31</f>
        <v>13597566.233135927</v>
      </c>
      <c r="DT32" s="111">
        <f t="shared" si="19"/>
        <v>13731801.200876003</v>
      </c>
      <c r="DU32" s="111">
        <f t="shared" ref="DU32:DV32" si="20">DU30+DU31</f>
        <v>13480790.63557142</v>
      </c>
      <c r="DV32" s="111">
        <f t="shared" si="20"/>
        <v>13729554.048905173</v>
      </c>
      <c r="DW32" s="111">
        <f t="shared" ref="DW32:DX32" si="21">DW30+DW31</f>
        <v>13766781.547705065</v>
      </c>
      <c r="DX32" s="111">
        <f t="shared" si="21"/>
        <v>13507084.351992622</v>
      </c>
      <c r="DY32" s="111">
        <f t="shared" ref="DY32:DZ32" si="22">DY30+DY31</f>
        <v>13634235.700986609</v>
      </c>
      <c r="DZ32" s="111">
        <f t="shared" si="22"/>
        <v>13656960.580902223</v>
      </c>
      <c r="EA32" s="111">
        <f t="shared" ref="EA32:EB32" si="23">EA30+EA31</f>
        <v>13683472.688557342</v>
      </c>
      <c r="EB32" s="111">
        <f t="shared" si="23"/>
        <v>13732431.417055007</v>
      </c>
      <c r="EC32" s="111">
        <f t="shared" ref="EC32:ED32" si="24">EC30+EC31</f>
        <v>13822627.464138061</v>
      </c>
      <c r="ED32" s="111">
        <f t="shared" si="24"/>
        <v>13693736.025983863</v>
      </c>
      <c r="EE32" s="111">
        <f t="shared" ref="EE32:EF32" si="25">EE30+EE31</f>
        <v>14278639.946593495</v>
      </c>
      <c r="EF32" s="111">
        <f t="shared" si="25"/>
        <v>14014466.352882288</v>
      </c>
      <c r="EG32" s="111">
        <f t="shared" ref="EG32:EH32" si="26">EG30+EG31</f>
        <v>13803861.345716048</v>
      </c>
      <c r="EH32" s="111">
        <f t="shared" si="26"/>
        <v>13662414.501546565</v>
      </c>
      <c r="EI32" s="111">
        <f t="shared" ref="EI32:EJ32" si="27">EI30+EI31</f>
        <v>13346347.943625353</v>
      </c>
      <c r="EJ32" s="111">
        <f t="shared" si="27"/>
        <v>13405764.012911603</v>
      </c>
      <c r="EK32" s="111">
        <f t="shared" ref="EK32:EL32" si="28">EK30+EK31</f>
        <v>13393156.487675734</v>
      </c>
      <c r="EL32" s="111">
        <f t="shared" si="28"/>
        <v>13190274.56701884</v>
      </c>
      <c r="EM32" s="111">
        <f t="shared" ref="EM32:EN32" si="29">EM30+EM31</f>
        <v>13282300.811243925</v>
      </c>
      <c r="EN32" s="111">
        <f t="shared" si="29"/>
        <v>12818998.07212759</v>
      </c>
      <c r="EO32" s="111">
        <f t="shared" ref="EO32:EP32" si="30">EO30+EO31</f>
        <v>12823617.878607281</v>
      </c>
      <c r="EP32" s="111">
        <f t="shared" si="30"/>
        <v>12760119.123066597</v>
      </c>
      <c r="EQ32" s="111">
        <f t="shared" ref="EQ32:ER32" si="31">EQ30+EQ31</f>
        <v>12531140.84364152</v>
      </c>
      <c r="ER32" s="111">
        <f t="shared" si="31"/>
        <v>12705326.767553475</v>
      </c>
      <c r="ES32" s="111">
        <f t="shared" ref="ES32" si="32">ES30+ES31</f>
        <v>12779712.802553352</v>
      </c>
    </row>
    <row r="33" spans="2:149" s="107" customFormat="1" ht="13.2" x14ac:dyDescent="0.25">
      <c r="B33" s="115" t="s">
        <v>52</v>
      </c>
      <c r="C33" s="109">
        <f t="shared" ref="C33:AL33" si="33">C35-C34</f>
        <v>-182067.90303434385</v>
      </c>
      <c r="D33" s="109">
        <f t="shared" si="33"/>
        <v>3717284.9838730404</v>
      </c>
      <c r="E33" s="109">
        <f t="shared" si="33"/>
        <v>3738229.1156764445</v>
      </c>
      <c r="F33" s="109">
        <f t="shared" si="33"/>
        <v>3518113.2474821624</v>
      </c>
      <c r="G33" s="109">
        <f t="shared" si="33"/>
        <v>3934919.987937442</v>
      </c>
      <c r="H33" s="109">
        <f t="shared" si="33"/>
        <v>4085223.1164749824</v>
      </c>
      <c r="I33" s="109">
        <f t="shared" si="33"/>
        <v>4201470.7886071093</v>
      </c>
      <c r="J33" s="109">
        <f t="shared" si="33"/>
        <v>4344428.8231355324</v>
      </c>
      <c r="K33" s="109">
        <f t="shared" si="33"/>
        <v>4567312.4947126359</v>
      </c>
      <c r="L33" s="109">
        <f t="shared" si="33"/>
        <v>4538193.9588635899</v>
      </c>
      <c r="M33" s="109">
        <f t="shared" si="33"/>
        <v>4582302.1534248143</v>
      </c>
      <c r="N33" s="109">
        <f t="shared" si="33"/>
        <v>4835062.1947686831</v>
      </c>
      <c r="O33" s="109">
        <f t="shared" si="33"/>
        <v>5100953.7460080404</v>
      </c>
      <c r="P33" s="109">
        <f t="shared" si="33"/>
        <v>4917393.4411806855</v>
      </c>
      <c r="Q33" s="109">
        <f t="shared" si="33"/>
        <v>5721329.7532337178</v>
      </c>
      <c r="R33" s="109">
        <f t="shared" si="33"/>
        <v>3893250.7006076365</v>
      </c>
      <c r="S33" s="109">
        <f t="shared" si="33"/>
        <v>4977403.6500176992</v>
      </c>
      <c r="T33" s="109">
        <f t="shared" si="33"/>
        <v>5174281.7144922307</v>
      </c>
      <c r="U33" s="109">
        <f t="shared" si="33"/>
        <v>5153113.4757101303</v>
      </c>
      <c r="V33" s="109">
        <f t="shared" si="33"/>
        <v>5255283.9978611823</v>
      </c>
      <c r="W33" s="109">
        <f t="shared" si="33"/>
        <v>5185272.5841182936</v>
      </c>
      <c r="X33" s="109">
        <f t="shared" si="33"/>
        <v>5299896.1140782591</v>
      </c>
      <c r="Y33" s="109">
        <f t="shared" si="33"/>
        <v>5344801.6142265704</v>
      </c>
      <c r="Z33" s="109">
        <f t="shared" si="33"/>
        <v>5378858.5424218737</v>
      </c>
      <c r="AA33" s="109">
        <f t="shared" si="33"/>
        <v>5199478.205140274</v>
      </c>
      <c r="AB33" s="109">
        <f t="shared" si="33"/>
        <v>5666437.4565354716</v>
      </c>
      <c r="AC33" s="109">
        <f t="shared" si="33"/>
        <v>5282366.2091596229</v>
      </c>
      <c r="AD33" s="109">
        <f t="shared" si="33"/>
        <v>5489772.1609149175</v>
      </c>
      <c r="AE33" s="109">
        <f t="shared" si="33"/>
        <v>5552158.815809493</v>
      </c>
      <c r="AF33" s="109">
        <f t="shared" si="33"/>
        <v>5518443.3887125421</v>
      </c>
      <c r="AG33" s="109">
        <f t="shared" si="33"/>
        <v>5518638.0240014456</v>
      </c>
      <c r="AH33" s="109">
        <f t="shared" si="33"/>
        <v>5543814.1413550563</v>
      </c>
      <c r="AI33" s="109">
        <f t="shared" si="33"/>
        <v>5546988.1214439161</v>
      </c>
      <c r="AJ33" s="109">
        <f t="shared" si="33"/>
        <v>5581803.1747415885</v>
      </c>
      <c r="AK33" s="109">
        <f t="shared" si="33"/>
        <v>5549909.1158669032</v>
      </c>
      <c r="AL33" s="109">
        <f t="shared" si="33"/>
        <v>5586791.9333573207</v>
      </c>
      <c r="AM33" s="109">
        <f t="shared" ref="AM33:BI33" si="34">AM35-AM34</f>
        <v>5592978.5920987036</v>
      </c>
      <c r="AN33" s="109">
        <f t="shared" si="34"/>
        <v>5552258.061283607</v>
      </c>
      <c r="AO33" s="109">
        <f t="shared" si="34"/>
        <v>5709681.2641245872</v>
      </c>
      <c r="AP33" s="109">
        <f t="shared" si="34"/>
        <v>5273894.619487742</v>
      </c>
      <c r="AQ33" s="109">
        <f t="shared" si="34"/>
        <v>5540031.640114123</v>
      </c>
      <c r="AR33" s="109">
        <f t="shared" si="34"/>
        <v>5460627.604372194</v>
      </c>
      <c r="AS33" s="109">
        <f t="shared" si="34"/>
        <v>5625558.3471570574</v>
      </c>
      <c r="AT33" s="109">
        <f t="shared" si="34"/>
        <v>5427656.0549147362</v>
      </c>
      <c r="AU33" s="109">
        <f t="shared" si="34"/>
        <v>5459876.7096677255</v>
      </c>
      <c r="AV33" s="109">
        <f t="shared" si="34"/>
        <v>5437112.0939148078</v>
      </c>
      <c r="AW33" s="109">
        <f t="shared" si="34"/>
        <v>5490974.140798022</v>
      </c>
      <c r="AX33" s="109">
        <f t="shared" si="34"/>
        <v>5441448.2294403473</v>
      </c>
      <c r="AY33" s="109">
        <f t="shared" si="34"/>
        <v>5394054.4391355058</v>
      </c>
      <c r="AZ33" s="109">
        <f t="shared" si="34"/>
        <v>5456711.7617108552</v>
      </c>
      <c r="BA33" s="109">
        <f t="shared" si="34"/>
        <v>5507867.0474622175</v>
      </c>
      <c r="BB33" s="109">
        <f t="shared" si="34"/>
        <v>5522795.8234032458</v>
      </c>
      <c r="BC33" s="109">
        <f t="shared" si="34"/>
        <v>5224607.263811592</v>
      </c>
      <c r="BD33" s="109">
        <f t="shared" si="34"/>
        <v>5428691.7445916086</v>
      </c>
      <c r="BE33" s="109">
        <f t="shared" si="34"/>
        <v>5374886.5880562253</v>
      </c>
      <c r="BF33" s="109">
        <f t="shared" si="34"/>
        <v>5497681.6404494038</v>
      </c>
      <c r="BG33" s="109">
        <f t="shared" si="34"/>
        <v>5515161.1235954687</v>
      </c>
      <c r="BH33" s="109">
        <f t="shared" si="34"/>
        <v>5515537.9312666589</v>
      </c>
      <c r="BI33" s="109">
        <f t="shared" si="34"/>
        <v>5511364.6427677246</v>
      </c>
      <c r="BJ33" s="109">
        <f t="shared" ref="BJ33:CL33" si="35">BJ35-BJ34</f>
        <v>5468966.3133699875</v>
      </c>
      <c r="BK33" s="109">
        <f t="shared" si="35"/>
        <v>5391575.2676984426</v>
      </c>
      <c r="BL33" s="109">
        <f t="shared" si="35"/>
        <v>5292182.3129644711</v>
      </c>
      <c r="BM33" s="109">
        <f t="shared" si="35"/>
        <v>5293940.4618576895</v>
      </c>
      <c r="BN33" s="109">
        <f t="shared" si="35"/>
        <v>5259852.4330199389</v>
      </c>
      <c r="BO33" s="109">
        <f t="shared" si="35"/>
        <v>5343318.752984819</v>
      </c>
      <c r="BP33" s="109">
        <f t="shared" si="35"/>
        <v>5314623.8025543503</v>
      </c>
      <c r="BQ33" s="109">
        <f t="shared" si="35"/>
        <v>5357207.567858547</v>
      </c>
      <c r="BR33" s="109">
        <f t="shared" si="35"/>
        <v>5368189.9049073309</v>
      </c>
      <c r="BS33" s="109">
        <f t="shared" si="35"/>
        <v>5292452.7835559919</v>
      </c>
      <c r="BT33" s="109">
        <f t="shared" si="35"/>
        <v>5457831.0413330579</v>
      </c>
      <c r="BU33" s="109">
        <f t="shared" si="35"/>
        <v>5377185.5183568839</v>
      </c>
      <c r="BV33" s="109">
        <f t="shared" si="35"/>
        <v>5316834.9863245096</v>
      </c>
      <c r="BW33" s="109">
        <f t="shared" si="35"/>
        <v>5211506.811293317</v>
      </c>
      <c r="BX33" s="109">
        <f t="shared" si="35"/>
        <v>5605549.0923126023</v>
      </c>
      <c r="BY33" s="109">
        <f t="shared" si="35"/>
        <v>7125903.5962990094</v>
      </c>
      <c r="BZ33" s="109">
        <f t="shared" si="35"/>
        <v>10410489.386113526</v>
      </c>
      <c r="CA33" s="109">
        <f t="shared" si="35"/>
        <v>7596884.6000007913</v>
      </c>
      <c r="CB33" s="109">
        <f t="shared" si="35"/>
        <v>6862038.3898330452</v>
      </c>
      <c r="CC33" s="109">
        <f t="shared" si="35"/>
        <v>5550721.6413473766</v>
      </c>
      <c r="CD33" s="109">
        <f t="shared" si="35"/>
        <v>5530401.7661290066</v>
      </c>
      <c r="CE33" s="109">
        <f t="shared" si="35"/>
        <v>5370090.8993120231</v>
      </c>
      <c r="CF33" s="109">
        <f t="shared" si="35"/>
        <v>5369007.6261936864</v>
      </c>
      <c r="CG33" s="109">
        <f t="shared" si="35"/>
        <v>5499320.6495800419</v>
      </c>
      <c r="CH33" s="109">
        <f t="shared" si="35"/>
        <v>5372321.3262157626</v>
      </c>
      <c r="CI33" s="109">
        <f t="shared" si="35"/>
        <v>5406055.7100618491</v>
      </c>
      <c r="CJ33" s="109">
        <f t="shared" si="35"/>
        <v>5482999.0051339073</v>
      </c>
      <c r="CK33" s="109">
        <f t="shared" si="35"/>
        <v>5492572.5252014678</v>
      </c>
      <c r="CL33" s="109">
        <f t="shared" si="35"/>
        <v>6687418.5264016371</v>
      </c>
      <c r="CM33" s="109">
        <f t="shared" ref="CM33:CN33" si="36">CM35-CM34</f>
        <v>5636765.7678400585</v>
      </c>
      <c r="CN33" s="109">
        <f t="shared" si="36"/>
        <v>5382584.6500526099</v>
      </c>
      <c r="CO33" s="109">
        <f t="shared" ref="CO33:CP33" si="37">CO35-CO34</f>
        <v>5321157.5376808122</v>
      </c>
      <c r="CP33" s="109">
        <f t="shared" si="37"/>
        <v>5259504.1431890661</v>
      </c>
      <c r="CQ33" s="109">
        <f t="shared" ref="CQ33:CR33" si="38">CQ35-CQ34</f>
        <v>5335897.9953679908</v>
      </c>
      <c r="CR33" s="109">
        <f t="shared" si="38"/>
        <v>5286918.6119485423</v>
      </c>
      <c r="CS33" s="109">
        <f t="shared" ref="CS33:CT33" si="39">CS35-CS34</f>
        <v>5304742.088352276</v>
      </c>
      <c r="CT33" s="109">
        <f t="shared" si="39"/>
        <v>5503517.4627312766</v>
      </c>
      <c r="CU33" s="109">
        <f t="shared" ref="CU33:CV33" si="40">CU35-CU34</f>
        <v>6379531.622612454</v>
      </c>
      <c r="CV33" s="109">
        <f t="shared" si="40"/>
        <v>5670025.6689681858</v>
      </c>
      <c r="CW33" s="109">
        <f t="shared" ref="CW33:CX33" si="41">CW35-CW34</f>
        <v>5589100.5425773421</v>
      </c>
      <c r="CX33" s="109">
        <f t="shared" si="41"/>
        <v>5717144.5745091718</v>
      </c>
      <c r="CY33" s="109">
        <f t="shared" ref="CY33:CZ33" si="42">CY35-CY34</f>
        <v>5679018.5697221849</v>
      </c>
      <c r="CZ33" s="109">
        <f t="shared" si="42"/>
        <v>5794180.8713786164</v>
      </c>
      <c r="DA33" s="109">
        <f t="shared" ref="DA33:DB33" si="43">DA35-DA34</f>
        <v>5755984.2627338804</v>
      </c>
      <c r="DB33" s="109">
        <f t="shared" si="43"/>
        <v>5693985.1226574518</v>
      </c>
      <c r="DC33" s="109">
        <f t="shared" ref="DC33:DD33" si="44">DC35-DC34</f>
        <v>5684750.4070788641</v>
      </c>
      <c r="DD33" s="109">
        <f t="shared" si="44"/>
        <v>5834205.9890849432</v>
      </c>
      <c r="DE33" s="109">
        <f t="shared" ref="DE33:DF33" si="45">DE35-DE34</f>
        <v>5616454.9893466886</v>
      </c>
      <c r="DF33" s="109">
        <f t="shared" si="45"/>
        <v>5660600.6707642116</v>
      </c>
      <c r="DG33" s="109">
        <f t="shared" ref="DG33:DH33" si="46">DG35-DG34</f>
        <v>5683406.7771702418</v>
      </c>
      <c r="DH33" s="109">
        <f t="shared" si="46"/>
        <v>5430949.7154014045</v>
      </c>
      <c r="DI33" s="109">
        <f t="shared" ref="DI33:DJ33" si="47">DI35-DI34</f>
        <v>5601454.7927075541</v>
      </c>
      <c r="DJ33" s="109">
        <f t="shared" si="47"/>
        <v>5637245.5839698557</v>
      </c>
      <c r="DK33" s="109">
        <f t="shared" ref="DK33:DL33" si="48">DK35-DK34</f>
        <v>5628022.2400669055</v>
      </c>
      <c r="DL33" s="109">
        <f t="shared" si="48"/>
        <v>5414344.0924806129</v>
      </c>
      <c r="DM33" s="109">
        <f t="shared" ref="DM33:DN33" si="49">DM35-DM34</f>
        <v>6845838.465645412</v>
      </c>
      <c r="DN33" s="109">
        <f t="shared" si="49"/>
        <v>5863417.2298119068</v>
      </c>
      <c r="DO33" s="109">
        <f t="shared" ref="DO33:DP33" si="50">DO35-DO34</f>
        <v>5998473.9599214429</v>
      </c>
      <c r="DP33" s="109">
        <f t="shared" si="50"/>
        <v>5864121.0088255927</v>
      </c>
      <c r="DQ33" s="109">
        <f t="shared" ref="DQ33:DR33" si="51">DQ35-DQ34</f>
        <v>5910567.5789839625</v>
      </c>
      <c r="DR33" s="109">
        <f t="shared" si="51"/>
        <v>5966153.9879692132</v>
      </c>
      <c r="DS33" s="109">
        <f t="shared" ref="DS33:DT33" si="52">DS35-DS34</f>
        <v>6002856.9405869544</v>
      </c>
      <c r="DT33" s="109">
        <f t="shared" si="52"/>
        <v>6136313.7247745031</v>
      </c>
      <c r="DU33" s="109">
        <f t="shared" ref="DU33:DV33" si="53">DU35-DU34</f>
        <v>5902336.9952181121</v>
      </c>
      <c r="DV33" s="109">
        <f t="shared" si="53"/>
        <v>6064266.9692238001</v>
      </c>
      <c r="DW33" s="109">
        <f t="shared" ref="DW33:DX33" si="54">DW35-DW34</f>
        <v>6135801.1712987851</v>
      </c>
      <c r="DX33" s="109">
        <f t="shared" si="54"/>
        <v>6189964.6285331938</v>
      </c>
      <c r="DY33" s="109">
        <f t="shared" ref="DY33:DZ33" si="55">DY35-DY34</f>
        <v>6279465.4138400275</v>
      </c>
      <c r="DZ33" s="109">
        <f t="shared" si="55"/>
        <v>6377852.1545381304</v>
      </c>
      <c r="EA33" s="109">
        <f t="shared" ref="EA33:EB33" si="56">EA35-EA34</f>
        <v>6388560.1957000308</v>
      </c>
      <c r="EB33" s="109">
        <f t="shared" si="56"/>
        <v>6352649.6886574104</v>
      </c>
      <c r="EC33" s="109">
        <f t="shared" ref="EC33:ED33" si="57">EC35-EC34</f>
        <v>6422667.2968169134</v>
      </c>
      <c r="ED33" s="109">
        <f t="shared" si="57"/>
        <v>6352113.3400483374</v>
      </c>
      <c r="EE33" s="109">
        <f t="shared" ref="EE33:EF33" si="58">EE35-EE34</f>
        <v>6432263.6965421783</v>
      </c>
      <c r="EF33" s="109">
        <f t="shared" si="58"/>
        <v>6373469.5207187943</v>
      </c>
      <c r="EG33" s="109">
        <f t="shared" ref="EG33:EH33" si="59">EG35-EG34</f>
        <v>6393839.6697232984</v>
      </c>
      <c r="EH33" s="109">
        <f t="shared" si="59"/>
        <v>6470661.8767692382</v>
      </c>
      <c r="EI33" s="109">
        <f t="shared" ref="EI33:EJ33" si="60">EI35-EI34</f>
        <v>6432901.1459209137</v>
      </c>
      <c r="EJ33" s="109">
        <f t="shared" si="60"/>
        <v>6421405.4398106709</v>
      </c>
      <c r="EK33" s="109">
        <f t="shared" ref="EK33:EL33" si="61">EK35-EK34</f>
        <v>6380126.3732041325</v>
      </c>
      <c r="EL33" s="109">
        <f t="shared" si="61"/>
        <v>6362974.8267307822</v>
      </c>
      <c r="EM33" s="109">
        <f t="shared" ref="EM33:EN33" si="62">EM35-EM34</f>
        <v>6423820.8398245815</v>
      </c>
      <c r="EN33" s="109">
        <f t="shared" si="62"/>
        <v>6494308.8988101268</v>
      </c>
      <c r="EO33" s="109">
        <f t="shared" ref="EO33:EP33" si="63">EO35-EO34</f>
        <v>6539751.1192520596</v>
      </c>
      <c r="EP33" s="109">
        <f t="shared" si="63"/>
        <v>6567081.1675216518</v>
      </c>
      <c r="EQ33" s="109">
        <f t="shared" ref="EQ33:ER33" si="64">EQ35-EQ34</f>
        <v>6612334.4244195269</v>
      </c>
      <c r="ER33" s="109">
        <f t="shared" si="64"/>
        <v>6448777.4895708282</v>
      </c>
      <c r="ES33" s="109">
        <f t="shared" ref="ES33" si="65">ES35-ES34</f>
        <v>6718761.2476530839</v>
      </c>
    </row>
    <row r="34" spans="2:149" s="117" customFormat="1" ht="13.2" x14ac:dyDescent="0.25">
      <c r="B34" s="115" t="s">
        <v>98</v>
      </c>
      <c r="C34" s="116">
        <v>3567273.3232088601</v>
      </c>
      <c r="D34" s="116">
        <v>3564495.6273470446</v>
      </c>
      <c r="E34" s="116">
        <v>3308044.8600130077</v>
      </c>
      <c r="F34" s="116">
        <v>3532055.2590598217</v>
      </c>
      <c r="G34" s="116">
        <v>3536615.1463502385</v>
      </c>
      <c r="H34" s="116">
        <v>3780497.2527173888</v>
      </c>
      <c r="I34" s="116">
        <v>3503574.8806397351</v>
      </c>
      <c r="J34" s="116">
        <v>3255677.5891455174</v>
      </c>
      <c r="K34" s="116">
        <v>3537536.4382609623</v>
      </c>
      <c r="L34" s="116">
        <v>3480515.420618616</v>
      </c>
      <c r="M34" s="116">
        <v>3425913.5645562098</v>
      </c>
      <c r="N34" s="116">
        <v>3378537.6628660057</v>
      </c>
      <c r="O34" s="116">
        <v>3690407.1466261293</v>
      </c>
      <c r="P34" s="116">
        <v>3544880.1614537728</v>
      </c>
      <c r="Q34" s="116">
        <v>3489772.564684628</v>
      </c>
      <c r="R34" s="116">
        <v>2990691.7233077963</v>
      </c>
      <c r="S34" s="116">
        <v>3357615.3317189272</v>
      </c>
      <c r="T34" s="116">
        <v>3443922.8157630926</v>
      </c>
      <c r="U34" s="116">
        <v>3418096.5540390508</v>
      </c>
      <c r="V34" s="116">
        <v>3459489.3625227045</v>
      </c>
      <c r="W34" s="116">
        <v>3469666.3905456043</v>
      </c>
      <c r="X34" s="116">
        <v>3452346.7284910805</v>
      </c>
      <c r="Y34" s="116">
        <v>3470421.1215854143</v>
      </c>
      <c r="Z34" s="116">
        <v>3429397.5071244561</v>
      </c>
      <c r="AA34" s="116">
        <v>3334992.7104690713</v>
      </c>
      <c r="AB34" s="116">
        <v>3546249.5623103767</v>
      </c>
      <c r="AC34" s="116">
        <v>3367704.1701770956</v>
      </c>
      <c r="AD34" s="116">
        <v>3352477.0423179893</v>
      </c>
      <c r="AE34" s="116">
        <v>3425483.3643601341</v>
      </c>
      <c r="AF34" s="116">
        <v>3428911.1777594108</v>
      </c>
      <c r="AG34" s="116">
        <v>3296085.8724514586</v>
      </c>
      <c r="AH34" s="116">
        <v>3371635.8964242083</v>
      </c>
      <c r="AI34" s="116">
        <v>3324002.5961771165</v>
      </c>
      <c r="AJ34" s="116">
        <v>3352008.1614824398</v>
      </c>
      <c r="AK34" s="116">
        <v>3391030.4024263141</v>
      </c>
      <c r="AL34" s="116">
        <v>3420626.6276968773</v>
      </c>
      <c r="AM34" s="116">
        <v>3417338.3067531157</v>
      </c>
      <c r="AN34" s="116">
        <v>3375464.9861075333</v>
      </c>
      <c r="AO34" s="116">
        <v>3360210.3479263876</v>
      </c>
      <c r="AP34" s="116">
        <v>3259145.5853334391</v>
      </c>
      <c r="AQ34" s="116">
        <v>3507836.379070044</v>
      </c>
      <c r="AR34" s="116">
        <v>3252496.0611276296</v>
      </c>
      <c r="AS34" s="116">
        <v>3354245.4593582577</v>
      </c>
      <c r="AT34" s="116">
        <v>3289364.4493574826</v>
      </c>
      <c r="AU34" s="116">
        <v>3255001.6803509649</v>
      </c>
      <c r="AV34" s="116">
        <v>3291378.2651405195</v>
      </c>
      <c r="AW34" s="116">
        <v>3324061.8420562921</v>
      </c>
      <c r="AX34" s="116">
        <v>3315994.6608996978</v>
      </c>
      <c r="AY34" s="116">
        <v>3332918.8114703959</v>
      </c>
      <c r="AZ34" s="116">
        <v>3334949.7923744833</v>
      </c>
      <c r="BA34" s="116">
        <v>3463537.2278801925</v>
      </c>
      <c r="BB34" s="116">
        <v>3504074.5174985351</v>
      </c>
      <c r="BC34" s="116">
        <v>3329598.7698241659</v>
      </c>
      <c r="BD34" s="116">
        <v>3445005.1495677382</v>
      </c>
      <c r="BE34" s="116">
        <v>3439675.5606899769</v>
      </c>
      <c r="BF34" s="116">
        <v>3369172.9238047348</v>
      </c>
      <c r="BG34" s="116">
        <v>3271471.9817157309</v>
      </c>
      <c r="BH34" s="116">
        <v>3500516.968859625</v>
      </c>
      <c r="BI34" s="116">
        <v>3376914.1583437277</v>
      </c>
      <c r="BJ34" s="116">
        <v>3462861.9165316806</v>
      </c>
      <c r="BK34" s="116">
        <v>3427469.9247088116</v>
      </c>
      <c r="BL34" s="116">
        <v>3330615.0868263473</v>
      </c>
      <c r="BM34" s="116">
        <v>3329317.849558631</v>
      </c>
      <c r="BN34" s="116">
        <v>3392037.3571583452</v>
      </c>
      <c r="BO34" s="116">
        <v>3352005.5688441852</v>
      </c>
      <c r="BP34" s="116">
        <v>3321987.8783175983</v>
      </c>
      <c r="BQ34" s="116">
        <v>3419611.8363138884</v>
      </c>
      <c r="BR34" s="116">
        <v>3439055.9675845285</v>
      </c>
      <c r="BS34" s="116">
        <v>3479387.2144579533</v>
      </c>
      <c r="BT34" s="116">
        <v>3369831.5284752129</v>
      </c>
      <c r="BU34" s="116">
        <v>3349682.1047731922</v>
      </c>
      <c r="BV34" s="116">
        <v>3353365.2092330288</v>
      </c>
      <c r="BW34" s="116">
        <v>3301389.7360734507</v>
      </c>
      <c r="BX34" s="116">
        <v>3374969.0443212218</v>
      </c>
      <c r="BY34" s="116">
        <v>3154264.9883020096</v>
      </c>
      <c r="BZ34" s="116">
        <v>3419935.44663805</v>
      </c>
      <c r="CA34" s="116">
        <v>3240398.0236954391</v>
      </c>
      <c r="CB34" s="116">
        <v>3374269.1028614333</v>
      </c>
      <c r="CC34" s="116">
        <v>3262880.617050705</v>
      </c>
      <c r="CD34" s="116">
        <v>3403146.7457945654</v>
      </c>
      <c r="CE34" s="116">
        <v>3395703.9183858591</v>
      </c>
      <c r="CF34" s="116">
        <v>3296403.152022413</v>
      </c>
      <c r="CG34" s="116">
        <v>3389097.7268576967</v>
      </c>
      <c r="CH34" s="116">
        <v>3392326.03687701</v>
      </c>
      <c r="CI34" s="116">
        <v>3207480.9402984781</v>
      </c>
      <c r="CJ34" s="116">
        <v>3428535.7295470806</v>
      </c>
      <c r="CK34" s="116">
        <v>3508647.2373740026</v>
      </c>
      <c r="CL34" s="116">
        <v>3175974.1462648041</v>
      </c>
      <c r="CM34" s="116">
        <v>3351456.1623016121</v>
      </c>
      <c r="CN34" s="116">
        <v>3415156.635927706</v>
      </c>
      <c r="CO34" s="116">
        <v>3233230.7727950267</v>
      </c>
      <c r="CP34" s="116">
        <v>3234793.5988019267</v>
      </c>
      <c r="CQ34" s="116">
        <v>3224738.0607238454</v>
      </c>
      <c r="CR34" s="116">
        <v>3206896.7251061001</v>
      </c>
      <c r="CS34" s="116">
        <v>3239790.4179298971</v>
      </c>
      <c r="CT34" s="116">
        <v>3169219.9014182696</v>
      </c>
      <c r="CU34" s="116">
        <v>3234733.4978508558</v>
      </c>
      <c r="CV34" s="116">
        <v>3244083.1262436588</v>
      </c>
      <c r="CW34" s="116">
        <v>3273276.0363044469</v>
      </c>
      <c r="CX34" s="116">
        <v>3226786.735459371</v>
      </c>
      <c r="CY34" s="116">
        <v>3495765.2814737852</v>
      </c>
      <c r="CZ34" s="116">
        <v>3331309.4597947905</v>
      </c>
      <c r="DA34" s="116">
        <v>3349127.1906336383</v>
      </c>
      <c r="DB34" s="116">
        <v>3331487.7597046723</v>
      </c>
      <c r="DC34" s="116">
        <v>3241716.3986697388</v>
      </c>
      <c r="DD34" s="116">
        <v>3341251.62052364</v>
      </c>
      <c r="DE34" s="116">
        <v>3229754.5861162269</v>
      </c>
      <c r="DF34" s="116">
        <v>3137223.4375396161</v>
      </c>
      <c r="DG34" s="116">
        <v>3237993.0119380327</v>
      </c>
      <c r="DH34" s="116">
        <v>3144686.112704088</v>
      </c>
      <c r="DI34" s="116">
        <v>3150067.9595725844</v>
      </c>
      <c r="DJ34" s="116">
        <v>3185697.5535876844</v>
      </c>
      <c r="DK34" s="116">
        <v>3194151.4349109204</v>
      </c>
      <c r="DL34" s="116">
        <v>2952161.4321672092</v>
      </c>
      <c r="DM34" s="116">
        <v>4208620.7372531779</v>
      </c>
      <c r="DN34" s="116">
        <v>3240375.0396230412</v>
      </c>
      <c r="DO34" s="116">
        <v>3278077.71687165</v>
      </c>
      <c r="DP34" s="116">
        <v>3324013.8301309105</v>
      </c>
      <c r="DQ34" s="116">
        <v>3263283.0419043987</v>
      </c>
      <c r="DR34" s="116">
        <v>3296874.3353795959</v>
      </c>
      <c r="DS34" s="116">
        <v>3321513.3917082665</v>
      </c>
      <c r="DT34" s="116">
        <v>3388146.201323417</v>
      </c>
      <c r="DU34" s="116">
        <v>3231631.018229303</v>
      </c>
      <c r="DV34" s="116">
        <v>3396347.9051626166</v>
      </c>
      <c r="DW34" s="116">
        <v>3291480.2723784815</v>
      </c>
      <c r="DX34" s="116">
        <v>3361900.1496194233</v>
      </c>
      <c r="DY34" s="116">
        <v>3314700.8891327102</v>
      </c>
      <c r="DZ34" s="116">
        <v>3334612.639198408</v>
      </c>
      <c r="EA34" s="116">
        <v>3364099.3294347506</v>
      </c>
      <c r="EB34" s="116">
        <v>3330278.1764652585</v>
      </c>
      <c r="EC34" s="116">
        <v>3377182.999534063</v>
      </c>
      <c r="ED34" s="116">
        <v>3387866.1382038943</v>
      </c>
      <c r="EE34" s="116">
        <v>3398023.7414388089</v>
      </c>
      <c r="EF34" s="116">
        <v>3362686.8226024942</v>
      </c>
      <c r="EG34" s="116">
        <v>3343137.7134546228</v>
      </c>
      <c r="EH34" s="116">
        <v>3359882.4683863027</v>
      </c>
      <c r="EI34" s="116">
        <v>3318554.2208418362</v>
      </c>
      <c r="EJ34" s="116">
        <v>3323945.2208759743</v>
      </c>
      <c r="EK34" s="116">
        <v>3315546.6800160729</v>
      </c>
      <c r="EL34" s="116">
        <v>3152505.5902851373</v>
      </c>
      <c r="EM34" s="116">
        <v>3243266.2833795552</v>
      </c>
      <c r="EN34" s="116">
        <v>3139126.7635523202</v>
      </c>
      <c r="EO34" s="116">
        <v>3311319.1680995077</v>
      </c>
      <c r="EP34" s="116">
        <v>3210835.6142444839</v>
      </c>
      <c r="EQ34" s="116">
        <v>3113352.1236094842</v>
      </c>
      <c r="ER34" s="116">
        <v>3083558.9986060616</v>
      </c>
      <c r="ES34" s="116">
        <v>3185964.2857080195</v>
      </c>
    </row>
    <row r="35" spans="2:149" s="107" customFormat="1" ht="13.2" x14ac:dyDescent="0.25">
      <c r="B35" s="110" t="s">
        <v>86</v>
      </c>
      <c r="C35" s="111">
        <v>3385205.4201745163</v>
      </c>
      <c r="D35" s="111">
        <v>7281780.6112200851</v>
      </c>
      <c r="E35" s="111">
        <v>7046273.9756894521</v>
      </c>
      <c r="F35" s="111">
        <v>7050168.5065419842</v>
      </c>
      <c r="G35" s="111">
        <v>7471535.1342876805</v>
      </c>
      <c r="H35" s="111">
        <v>7865720.3691923711</v>
      </c>
      <c r="I35" s="111">
        <v>7705045.6692468449</v>
      </c>
      <c r="J35" s="111">
        <v>7600106.4122810503</v>
      </c>
      <c r="K35" s="111">
        <v>8104848.9329735981</v>
      </c>
      <c r="L35" s="111">
        <v>8018709.379482206</v>
      </c>
      <c r="M35" s="111">
        <v>8008215.7179810237</v>
      </c>
      <c r="N35" s="111">
        <v>8213599.8576346887</v>
      </c>
      <c r="O35" s="111">
        <v>8791360.8926341701</v>
      </c>
      <c r="P35" s="111">
        <v>8462273.6026344579</v>
      </c>
      <c r="Q35" s="111">
        <v>9211102.3179183453</v>
      </c>
      <c r="R35" s="111">
        <v>6883942.4239154328</v>
      </c>
      <c r="S35" s="111">
        <v>8335018.9817366265</v>
      </c>
      <c r="T35" s="111">
        <v>8618204.5302553233</v>
      </c>
      <c r="U35" s="111">
        <v>8571210.0297491811</v>
      </c>
      <c r="V35" s="111">
        <v>8714773.3603838868</v>
      </c>
      <c r="W35" s="111">
        <v>8654938.9746638983</v>
      </c>
      <c r="X35" s="111">
        <v>8752242.84256934</v>
      </c>
      <c r="Y35" s="111">
        <v>8815222.7358119842</v>
      </c>
      <c r="Z35" s="111">
        <v>8808256.0495463293</v>
      </c>
      <c r="AA35" s="111">
        <v>8534470.9156093448</v>
      </c>
      <c r="AB35" s="111">
        <v>9212687.0188458487</v>
      </c>
      <c r="AC35" s="111">
        <v>8650070.3793367185</v>
      </c>
      <c r="AD35" s="111">
        <v>8842249.2032329068</v>
      </c>
      <c r="AE35" s="111">
        <v>8977642.1801696271</v>
      </c>
      <c r="AF35" s="111">
        <v>8947354.5664719529</v>
      </c>
      <c r="AG35" s="111">
        <v>8814723.8964529037</v>
      </c>
      <c r="AH35" s="111">
        <v>8915450.0377792642</v>
      </c>
      <c r="AI35" s="111">
        <v>8870990.7176210321</v>
      </c>
      <c r="AJ35" s="111">
        <v>8933811.3362240288</v>
      </c>
      <c r="AK35" s="111">
        <v>8940939.5182932168</v>
      </c>
      <c r="AL35" s="111">
        <v>9007418.5610541981</v>
      </c>
      <c r="AM35" s="111">
        <v>9010316.8988518193</v>
      </c>
      <c r="AN35" s="111">
        <v>8927723.0473911408</v>
      </c>
      <c r="AO35" s="111">
        <v>9069891.6120509747</v>
      </c>
      <c r="AP35" s="111">
        <v>8533040.2048211806</v>
      </c>
      <c r="AQ35" s="111">
        <v>9047868.0191841666</v>
      </c>
      <c r="AR35" s="111">
        <v>8713123.6654998232</v>
      </c>
      <c r="AS35" s="111">
        <v>8979803.8065153155</v>
      </c>
      <c r="AT35" s="111">
        <v>8717020.5042722188</v>
      </c>
      <c r="AU35" s="111">
        <v>8714878.3900186904</v>
      </c>
      <c r="AV35" s="111">
        <v>8728490.3590553273</v>
      </c>
      <c r="AW35" s="111">
        <v>8815035.9828543141</v>
      </c>
      <c r="AX35" s="111">
        <v>8757442.8903400451</v>
      </c>
      <c r="AY35" s="111">
        <v>8726973.2506059017</v>
      </c>
      <c r="AZ35" s="111">
        <v>8791661.5540853385</v>
      </c>
      <c r="BA35" s="111">
        <v>8971404.2753424104</v>
      </c>
      <c r="BB35" s="111">
        <v>9026870.3409017809</v>
      </c>
      <c r="BC35" s="111">
        <v>8554206.0336357579</v>
      </c>
      <c r="BD35" s="111">
        <v>8873696.8941593468</v>
      </c>
      <c r="BE35" s="111">
        <v>8814562.1487462018</v>
      </c>
      <c r="BF35" s="111">
        <v>8866854.5642541386</v>
      </c>
      <c r="BG35" s="111">
        <v>8786633.1053112</v>
      </c>
      <c r="BH35" s="111">
        <v>9016054.900126284</v>
      </c>
      <c r="BI35" s="111">
        <v>8888278.8011114523</v>
      </c>
      <c r="BJ35" s="111">
        <v>8931828.2299016677</v>
      </c>
      <c r="BK35" s="111">
        <v>8819045.1924072541</v>
      </c>
      <c r="BL35" s="111">
        <v>8622797.3997908179</v>
      </c>
      <c r="BM35" s="111">
        <v>8623258.3114163205</v>
      </c>
      <c r="BN35" s="111">
        <v>8651889.790178284</v>
      </c>
      <c r="BO35" s="111">
        <v>8695324.3218290042</v>
      </c>
      <c r="BP35" s="111">
        <v>8636611.6808719486</v>
      </c>
      <c r="BQ35" s="111">
        <v>8776819.4041724354</v>
      </c>
      <c r="BR35" s="111">
        <v>8807245.8724918589</v>
      </c>
      <c r="BS35" s="111">
        <v>8771839.9980139453</v>
      </c>
      <c r="BT35" s="111">
        <v>8827662.5698082708</v>
      </c>
      <c r="BU35" s="111">
        <v>8726867.6231300756</v>
      </c>
      <c r="BV35" s="111">
        <v>8670200.1955575384</v>
      </c>
      <c r="BW35" s="111">
        <v>8512896.5473667681</v>
      </c>
      <c r="BX35" s="111">
        <v>8980518.1366338246</v>
      </c>
      <c r="BY35" s="111">
        <v>10280168.584601019</v>
      </c>
      <c r="BZ35" s="111">
        <v>13830424.832751576</v>
      </c>
      <c r="CA35" s="111">
        <v>10837282.62369623</v>
      </c>
      <c r="CB35" s="111">
        <v>10236307.492694478</v>
      </c>
      <c r="CC35" s="111">
        <v>8813602.2583980821</v>
      </c>
      <c r="CD35" s="111">
        <v>8933548.511923572</v>
      </c>
      <c r="CE35" s="111">
        <v>8765794.8176978827</v>
      </c>
      <c r="CF35" s="111">
        <v>8665410.7782160994</v>
      </c>
      <c r="CG35" s="111">
        <v>8888418.3764377385</v>
      </c>
      <c r="CH35" s="111">
        <v>8764647.3630927727</v>
      </c>
      <c r="CI35" s="111">
        <v>8613536.6503603272</v>
      </c>
      <c r="CJ35" s="111">
        <v>8911534.7346809879</v>
      </c>
      <c r="CK35" s="111">
        <v>9001219.7625754699</v>
      </c>
      <c r="CL35" s="111">
        <v>9863392.6726664416</v>
      </c>
      <c r="CM35" s="111">
        <v>8988221.9301416706</v>
      </c>
      <c r="CN35" s="111">
        <v>8797741.2859803159</v>
      </c>
      <c r="CO35" s="111">
        <v>8554388.3104758393</v>
      </c>
      <c r="CP35" s="111">
        <v>8494297.7419909928</v>
      </c>
      <c r="CQ35" s="111">
        <v>8560636.0560918357</v>
      </c>
      <c r="CR35" s="111">
        <v>8493815.3370546419</v>
      </c>
      <c r="CS35" s="111">
        <v>8544532.5062821731</v>
      </c>
      <c r="CT35" s="111">
        <v>8672737.3641495463</v>
      </c>
      <c r="CU35" s="111">
        <v>9614265.1204633098</v>
      </c>
      <c r="CV35" s="111">
        <v>8914108.7952118441</v>
      </c>
      <c r="CW35" s="111">
        <v>8862376.578881789</v>
      </c>
      <c r="CX35" s="111">
        <v>8943931.3099685423</v>
      </c>
      <c r="CY35" s="111">
        <v>9174783.8511959706</v>
      </c>
      <c r="CZ35" s="111">
        <v>9125490.3311734069</v>
      </c>
      <c r="DA35" s="111">
        <v>9105111.4533675183</v>
      </c>
      <c r="DB35" s="111">
        <v>9025472.8823621236</v>
      </c>
      <c r="DC35" s="111">
        <v>8926466.8057486024</v>
      </c>
      <c r="DD35" s="111">
        <v>9175457.6096085832</v>
      </c>
      <c r="DE35" s="111">
        <v>8846209.575462915</v>
      </c>
      <c r="DF35" s="111">
        <v>8797824.1083038282</v>
      </c>
      <c r="DG35" s="111">
        <v>8921399.7891082745</v>
      </c>
      <c r="DH35" s="111">
        <v>8575635.8281054925</v>
      </c>
      <c r="DI35" s="111">
        <v>8751522.7522801384</v>
      </c>
      <c r="DJ35" s="111">
        <v>8822943.1375575401</v>
      </c>
      <c r="DK35" s="111">
        <v>8822173.674977826</v>
      </c>
      <c r="DL35" s="111">
        <v>8366505.5246478226</v>
      </c>
      <c r="DM35" s="111">
        <v>11054459.20289859</v>
      </c>
      <c r="DN35" s="111">
        <v>9103792.2694349475</v>
      </c>
      <c r="DO35" s="111">
        <v>9276551.6767930929</v>
      </c>
      <c r="DP35" s="111">
        <v>9188134.8389565032</v>
      </c>
      <c r="DQ35" s="111">
        <v>9173850.6208883617</v>
      </c>
      <c r="DR35" s="111">
        <v>9263028.323348809</v>
      </c>
      <c r="DS35" s="111">
        <v>9324370.3322952203</v>
      </c>
      <c r="DT35" s="111">
        <v>9524459.9260979202</v>
      </c>
      <c r="DU35" s="111">
        <v>9133968.0134474151</v>
      </c>
      <c r="DV35" s="111">
        <v>9460614.8743864167</v>
      </c>
      <c r="DW35" s="111">
        <v>9427281.4436772671</v>
      </c>
      <c r="DX35" s="111">
        <v>9551864.7781526167</v>
      </c>
      <c r="DY35" s="111">
        <v>9594166.3029727377</v>
      </c>
      <c r="DZ35" s="111">
        <v>9712464.7937365379</v>
      </c>
      <c r="EA35" s="111">
        <v>9752659.5251347814</v>
      </c>
      <c r="EB35" s="111">
        <v>9682927.8651226684</v>
      </c>
      <c r="EC35" s="111">
        <v>9799850.2963509765</v>
      </c>
      <c r="ED35" s="111">
        <v>9739979.4782522321</v>
      </c>
      <c r="EE35" s="111">
        <v>9830287.4379809871</v>
      </c>
      <c r="EF35" s="111">
        <v>9736156.343321288</v>
      </c>
      <c r="EG35" s="111">
        <v>9736977.3831779212</v>
      </c>
      <c r="EH35" s="111">
        <v>9830544.3451555409</v>
      </c>
      <c r="EI35" s="111">
        <v>9751455.3667627499</v>
      </c>
      <c r="EJ35" s="111">
        <v>9745350.6606866457</v>
      </c>
      <c r="EK35" s="111">
        <v>9695673.053220205</v>
      </c>
      <c r="EL35" s="111">
        <v>9515480.4170159195</v>
      </c>
      <c r="EM35" s="111">
        <v>9667087.1232041363</v>
      </c>
      <c r="EN35" s="111">
        <v>9633435.662362447</v>
      </c>
      <c r="EO35" s="111">
        <v>9851070.2873515673</v>
      </c>
      <c r="EP35" s="111">
        <v>9777916.7817661352</v>
      </c>
      <c r="EQ35" s="111">
        <v>9725686.5480290111</v>
      </c>
      <c r="ER35" s="111">
        <v>9532336.4881768897</v>
      </c>
      <c r="ES35" s="111">
        <v>9904725.5333611034</v>
      </c>
    </row>
    <row r="36" spans="2:149" s="107" customFormat="1" ht="13.2" x14ac:dyDescent="0.25">
      <c r="B36" s="112" t="s">
        <v>1957</v>
      </c>
      <c r="C36" s="114">
        <v>2295409.998035253</v>
      </c>
      <c r="D36" s="114">
        <v>2487341.3749980116</v>
      </c>
      <c r="E36" s="114">
        <v>2736344.3711251626</v>
      </c>
      <c r="F36" s="114">
        <v>2599800.2493790407</v>
      </c>
      <c r="G36" s="114">
        <v>2597712.2173790871</v>
      </c>
      <c r="H36" s="114">
        <v>2632928.0763274911</v>
      </c>
      <c r="I36" s="114">
        <v>2534225.3235981669</v>
      </c>
      <c r="J36" s="114">
        <v>2611805.9202911207</v>
      </c>
      <c r="K36" s="114">
        <v>2854780.8576410287</v>
      </c>
      <c r="L36" s="114">
        <v>2629214.7980920491</v>
      </c>
      <c r="M36" s="114">
        <v>2528991.470396901</v>
      </c>
      <c r="N36" s="114">
        <v>2367026.8497940395</v>
      </c>
      <c r="O36" s="114">
        <v>2335348.139100696</v>
      </c>
      <c r="P36" s="114">
        <v>2427799.0952138053</v>
      </c>
      <c r="Q36" s="114">
        <v>2673984.4644293212</v>
      </c>
      <c r="R36" s="114">
        <v>2541634.8556305137</v>
      </c>
      <c r="S36" s="114">
        <v>2502755.3660675269</v>
      </c>
      <c r="T36" s="114">
        <v>2548099.6034902795</v>
      </c>
      <c r="U36" s="114">
        <v>2501919.4952389942</v>
      </c>
      <c r="V36" s="114">
        <v>2595452.66710041</v>
      </c>
      <c r="W36" s="114">
        <v>2569291.3394806259</v>
      </c>
      <c r="X36" s="114">
        <v>2538578.7536558239</v>
      </c>
      <c r="Y36" s="114">
        <v>2485980.7182013425</v>
      </c>
      <c r="Z36" s="114">
        <v>2345622.5022860174</v>
      </c>
      <c r="AA36" s="114">
        <v>2344766.7453913013</v>
      </c>
      <c r="AB36" s="114">
        <v>2344113.121116247</v>
      </c>
      <c r="AC36" s="114">
        <v>2290097.5785066932</v>
      </c>
      <c r="AD36" s="114">
        <v>2231237.2601819499</v>
      </c>
      <c r="AE36" s="114">
        <v>2253797.9173918464</v>
      </c>
      <c r="AF36" s="114">
        <v>2214746.3083672058</v>
      </c>
      <c r="AG36" s="114">
        <v>2269973.3623220781</v>
      </c>
      <c r="AH36" s="114">
        <v>2208543.7770220484</v>
      </c>
      <c r="AI36" s="114">
        <v>2179111.5296780732</v>
      </c>
      <c r="AJ36" s="114">
        <v>2178930.8228391577</v>
      </c>
      <c r="AK36" s="114">
        <v>2236423.8994358112</v>
      </c>
      <c r="AL36" s="114">
        <v>2296064.9738194845</v>
      </c>
      <c r="AM36" s="114">
        <v>2320014.2905861181</v>
      </c>
      <c r="AN36" s="114">
        <v>2311241.9786989647</v>
      </c>
      <c r="AO36" s="114">
        <v>2231420.698208875</v>
      </c>
      <c r="AP36" s="114">
        <v>2241256.4167271401</v>
      </c>
      <c r="AQ36" s="114">
        <v>2230346.782486496</v>
      </c>
      <c r="AR36" s="114">
        <v>2216780.6303846184</v>
      </c>
      <c r="AS36" s="114">
        <v>2212688.9001853759</v>
      </c>
      <c r="AT36" s="114">
        <v>2194752.5707846866</v>
      </c>
      <c r="AU36" s="114">
        <v>2206227.4985013902</v>
      </c>
      <c r="AV36" s="114">
        <v>2199128.0538564431</v>
      </c>
      <c r="AW36" s="114">
        <v>2244660.0848904611</v>
      </c>
      <c r="AX36" s="114">
        <v>2261434.9569296315</v>
      </c>
      <c r="AY36" s="114">
        <v>2236470.6790195205</v>
      </c>
      <c r="AZ36" s="114">
        <v>2258187.6891453243</v>
      </c>
      <c r="BA36" s="114">
        <v>2237953.3632783839</v>
      </c>
      <c r="BB36" s="114">
        <v>2248720.8336537424</v>
      </c>
      <c r="BC36" s="114">
        <v>2197164.5777508258</v>
      </c>
      <c r="BD36" s="114">
        <v>2217636.640711396</v>
      </c>
      <c r="BE36" s="114">
        <v>2203880.2814126504</v>
      </c>
      <c r="BF36" s="114">
        <v>2178310.8576851659</v>
      </c>
      <c r="BG36" s="114">
        <v>2184649.9787318306</v>
      </c>
      <c r="BH36" s="114">
        <v>2174796.3634789265</v>
      </c>
      <c r="BI36" s="114">
        <v>2183331.9915605239</v>
      </c>
      <c r="BJ36" s="114">
        <v>2229942.0937470095</v>
      </c>
      <c r="BK36" s="114">
        <v>2218953.4804977239</v>
      </c>
      <c r="BL36" s="114">
        <v>2240024.9055601386</v>
      </c>
      <c r="BM36" s="114">
        <v>2279711.984126572</v>
      </c>
      <c r="BN36" s="114">
        <v>2262059.6872626035</v>
      </c>
      <c r="BO36" s="114">
        <v>2246098.2454624791</v>
      </c>
      <c r="BP36" s="114">
        <v>2217133.3348231339</v>
      </c>
      <c r="BQ36" s="114">
        <v>2241703.7873762767</v>
      </c>
      <c r="BR36" s="114">
        <v>2201702.2903273893</v>
      </c>
      <c r="BS36" s="114">
        <v>2200798.4749905532</v>
      </c>
      <c r="BT36" s="114">
        <v>2168364.6868919441</v>
      </c>
      <c r="BU36" s="114">
        <v>2231295.8163895784</v>
      </c>
      <c r="BV36" s="114">
        <v>2267121.8432362815</v>
      </c>
      <c r="BW36" s="114">
        <v>2243135.0721287872</v>
      </c>
      <c r="BX36" s="114">
        <v>2206083.8217797</v>
      </c>
      <c r="BY36" s="114">
        <v>1911249.3612767318</v>
      </c>
      <c r="BZ36" s="114">
        <v>1660125.1183897383</v>
      </c>
      <c r="CA36" s="114">
        <v>1861274.6921593773</v>
      </c>
      <c r="CB36" s="114">
        <v>2036859.1458525928</v>
      </c>
      <c r="CC36" s="114">
        <v>2271436.7132582492</v>
      </c>
      <c r="CD36" s="114">
        <v>2318854.7617229056</v>
      </c>
      <c r="CE36" s="114">
        <v>2255703.8447551075</v>
      </c>
      <c r="CF36" s="114">
        <v>2103088.217347845</v>
      </c>
      <c r="CG36" s="114">
        <v>2055028.1586278465</v>
      </c>
      <c r="CH36" s="114">
        <v>2272239.6502733617</v>
      </c>
      <c r="CI36" s="114">
        <v>2251124.6437701555</v>
      </c>
      <c r="CJ36" s="114">
        <v>2179913.6975771198</v>
      </c>
      <c r="CK36" s="114">
        <v>2042251.0171349267</v>
      </c>
      <c r="CL36" s="114">
        <v>2051886.9283900345</v>
      </c>
      <c r="CM36" s="114">
        <v>2126014.8912743977</v>
      </c>
      <c r="CN36" s="114">
        <v>2384234.6865060087</v>
      </c>
      <c r="CO36" s="114">
        <v>2334045.6609986951</v>
      </c>
      <c r="CP36" s="114">
        <v>2372943.2026224807</v>
      </c>
      <c r="CQ36" s="114">
        <v>2321249.9985929737</v>
      </c>
      <c r="CR36" s="114">
        <v>2315726.3864218085</v>
      </c>
      <c r="CS36" s="114">
        <v>2419753.1489180983</v>
      </c>
      <c r="CT36" s="114">
        <v>2317297.3771249703</v>
      </c>
      <c r="CU36" s="114">
        <v>2260621.3869284471</v>
      </c>
      <c r="CV36" s="114">
        <v>2253250.9739923188</v>
      </c>
      <c r="CW36" s="114">
        <v>2255650.2990041669</v>
      </c>
      <c r="CX36" s="114">
        <v>2281821.9599129129</v>
      </c>
      <c r="CY36" s="114">
        <v>2290730.0421631164</v>
      </c>
      <c r="CZ36" s="114">
        <v>2336322.6488595707</v>
      </c>
      <c r="DA36" s="114">
        <v>2249424.3740714574</v>
      </c>
      <c r="DB36" s="114">
        <v>2347605.5268792282</v>
      </c>
      <c r="DC36" s="114">
        <v>2355580.2924735523</v>
      </c>
      <c r="DD36" s="114">
        <v>2353687.2680085092</v>
      </c>
      <c r="DE36" s="114">
        <v>2338761.711256234</v>
      </c>
      <c r="DF36" s="114">
        <v>2268077.7331913598</v>
      </c>
      <c r="DG36" s="114">
        <v>2281580.5246639666</v>
      </c>
      <c r="DH36" s="114">
        <v>2309531.7628884609</v>
      </c>
      <c r="DI36" s="114">
        <v>2352438.1357452516</v>
      </c>
      <c r="DJ36" s="114">
        <v>2312564.7749044984</v>
      </c>
      <c r="DK36" s="114">
        <v>2373790.2737584719</v>
      </c>
      <c r="DL36" s="114">
        <v>2318755.3629745282</v>
      </c>
      <c r="DM36" s="114">
        <v>2392278.0724280281</v>
      </c>
      <c r="DN36" s="114">
        <v>2343115.3733198778</v>
      </c>
      <c r="DO36" s="114">
        <v>2334232.2361673377</v>
      </c>
      <c r="DP36" s="114">
        <v>2379328.1255974039</v>
      </c>
      <c r="DQ36" s="114">
        <v>2364860.8547262675</v>
      </c>
      <c r="DR36" s="114">
        <v>2377800.8044174472</v>
      </c>
      <c r="DS36" s="114">
        <v>2364584.04082814</v>
      </c>
      <c r="DT36" s="114">
        <v>2345149.817054926</v>
      </c>
      <c r="DU36" s="114">
        <v>2312859.9783187788</v>
      </c>
      <c r="DV36" s="114">
        <v>2469168.3803041028</v>
      </c>
      <c r="DW36" s="114">
        <v>2319446.2271147589</v>
      </c>
      <c r="DX36" s="114">
        <v>2296595.9246334061</v>
      </c>
      <c r="DY36" s="114">
        <v>2351122.51092035</v>
      </c>
      <c r="DZ36" s="114">
        <v>2282967.5063707023</v>
      </c>
      <c r="EA36" s="114">
        <v>2370118.8144055144</v>
      </c>
      <c r="EB36" s="114">
        <v>2359473.9609765518</v>
      </c>
      <c r="EC36" s="114">
        <v>2387959.0602395479</v>
      </c>
      <c r="ED36" s="114">
        <v>2364086.0472442554</v>
      </c>
      <c r="EE36" s="114">
        <v>2429404.6383004715</v>
      </c>
      <c r="EF36" s="114">
        <v>2425568.6428949572</v>
      </c>
      <c r="EG36" s="114">
        <v>2444552.733777544</v>
      </c>
      <c r="EH36" s="114">
        <v>2463420.7794816731</v>
      </c>
      <c r="EI36" s="114">
        <v>2400551.3052809597</v>
      </c>
      <c r="EJ36" s="114">
        <v>2451666.7194071705</v>
      </c>
      <c r="EK36" s="114">
        <v>2381333.6316550029</v>
      </c>
      <c r="EL36" s="114">
        <v>2274839.0527956532</v>
      </c>
      <c r="EM36" s="114">
        <v>2439832.4653126108</v>
      </c>
      <c r="EN36" s="114">
        <v>2404748.476827038</v>
      </c>
      <c r="EO36" s="114">
        <v>2384158.0710329395</v>
      </c>
      <c r="EP36" s="114">
        <v>2381220.3898635623</v>
      </c>
      <c r="EQ36" s="114">
        <v>2367853.4119612621</v>
      </c>
      <c r="ER36" s="114">
        <v>2396514.6786831804</v>
      </c>
      <c r="ES36" s="114">
        <v>2425056.2631032746</v>
      </c>
    </row>
    <row r="37" spans="2:149" s="107" customFormat="1" ht="13.2" x14ac:dyDescent="0.25">
      <c r="B37" s="115" t="s">
        <v>46</v>
      </c>
      <c r="C37" s="109">
        <v>39824870.022641651</v>
      </c>
      <c r="D37" s="109">
        <v>40085433.692829721</v>
      </c>
      <c r="E37" s="109">
        <v>38200326.476828121</v>
      </c>
      <c r="F37" s="109">
        <v>40021941.883161023</v>
      </c>
      <c r="G37" s="109">
        <v>38948454.653621219</v>
      </c>
      <c r="H37" s="109">
        <v>39096960.180225201</v>
      </c>
      <c r="I37" s="109">
        <v>39045217.872663289</v>
      </c>
      <c r="J37" s="109">
        <v>38474273.676323079</v>
      </c>
      <c r="K37" s="109">
        <v>37443785.191980779</v>
      </c>
      <c r="L37" s="109">
        <v>39871221.496407539</v>
      </c>
      <c r="M37" s="109">
        <v>38157263.984754138</v>
      </c>
      <c r="N37" s="109">
        <v>38326629.566448212</v>
      </c>
      <c r="O37" s="109">
        <v>38447588.49944438</v>
      </c>
      <c r="P37" s="109">
        <v>38134680.717227198</v>
      </c>
      <c r="Q37" s="109">
        <v>37255807.282756858</v>
      </c>
      <c r="R37" s="109">
        <v>38158603.672060095</v>
      </c>
      <c r="S37" s="109">
        <v>37686391.327513866</v>
      </c>
      <c r="T37" s="109">
        <v>37197732.572309561</v>
      </c>
      <c r="U37" s="109">
        <v>37800193.691245124</v>
      </c>
      <c r="V37" s="109">
        <v>36148884.998812191</v>
      </c>
      <c r="W37" s="109">
        <v>37188909.543791838</v>
      </c>
      <c r="X37" s="109">
        <v>36972471.377384081</v>
      </c>
      <c r="Y37" s="109">
        <v>36557592.295733869</v>
      </c>
      <c r="Z37" s="109">
        <v>37212365.966183767</v>
      </c>
      <c r="AA37" s="109">
        <v>36444645.831401199</v>
      </c>
      <c r="AB37" s="109">
        <v>36097387.335622214</v>
      </c>
      <c r="AC37" s="109">
        <v>37030806.433434255</v>
      </c>
      <c r="AD37" s="109">
        <v>36130908.472221136</v>
      </c>
      <c r="AE37" s="109">
        <v>36117181.015177406</v>
      </c>
      <c r="AF37" s="109">
        <v>36132727.944318004</v>
      </c>
      <c r="AG37" s="109">
        <v>36108167.798199631</v>
      </c>
      <c r="AH37" s="109">
        <v>36205901.361703314</v>
      </c>
      <c r="AI37" s="109">
        <v>36232882.284813136</v>
      </c>
      <c r="AJ37" s="109">
        <v>35738006.699682072</v>
      </c>
      <c r="AK37" s="109">
        <v>37068417.95910079</v>
      </c>
      <c r="AL37" s="109">
        <v>35616044.158084966</v>
      </c>
      <c r="AM37" s="109">
        <v>35674733.504701778</v>
      </c>
      <c r="AN37" s="109">
        <v>35778889.632776275</v>
      </c>
      <c r="AO37" s="109">
        <v>36050336.043185547</v>
      </c>
      <c r="AP37" s="109">
        <v>35320730.542169064</v>
      </c>
      <c r="AQ37" s="109">
        <v>36185840.071886234</v>
      </c>
      <c r="AR37" s="109">
        <v>36473884.348520063</v>
      </c>
      <c r="AS37" s="109">
        <v>35216931.702963129</v>
      </c>
      <c r="AT37" s="109">
        <v>36139675.371035606</v>
      </c>
      <c r="AU37" s="109">
        <v>36486803.896938965</v>
      </c>
      <c r="AV37" s="109">
        <v>36110666.878177308</v>
      </c>
      <c r="AW37" s="109">
        <v>36295861.069937102</v>
      </c>
      <c r="AX37" s="109">
        <v>36332455.341201775</v>
      </c>
      <c r="AY37" s="109">
        <v>36405477.112108998</v>
      </c>
      <c r="AZ37" s="109">
        <v>36843100.43726033</v>
      </c>
      <c r="BA37" s="109">
        <v>36929974.025988325</v>
      </c>
      <c r="BB37" s="109">
        <v>36586685.792866923</v>
      </c>
      <c r="BC37" s="109">
        <v>38379280.245435894</v>
      </c>
      <c r="BD37" s="109">
        <v>36823186.486673772</v>
      </c>
      <c r="BE37" s="109">
        <v>36664851.502351917</v>
      </c>
      <c r="BF37" s="109">
        <v>37321118.946274623</v>
      </c>
      <c r="BG37" s="109">
        <v>36657120.847199902</v>
      </c>
      <c r="BH37" s="109">
        <v>37429943.110766917</v>
      </c>
      <c r="BI37" s="109">
        <v>37111583.596825279</v>
      </c>
      <c r="BJ37" s="109">
        <v>37214546.193434328</v>
      </c>
      <c r="BK37" s="109">
        <v>37473226.933412433</v>
      </c>
      <c r="BL37" s="109">
        <v>37654783.878713951</v>
      </c>
      <c r="BM37" s="109">
        <v>36806099.662338689</v>
      </c>
      <c r="BN37" s="109">
        <v>37599476.118990086</v>
      </c>
      <c r="BO37" s="109">
        <v>37482690.944296278</v>
      </c>
      <c r="BP37" s="109">
        <v>37214382.250381649</v>
      </c>
      <c r="BQ37" s="109">
        <v>37462683.985439375</v>
      </c>
      <c r="BR37" s="109">
        <v>37829519.10289073</v>
      </c>
      <c r="BS37" s="109">
        <v>37450499.120469242</v>
      </c>
      <c r="BT37" s="109">
        <v>38179744.331257306</v>
      </c>
      <c r="BU37" s="109">
        <v>38193248.940001518</v>
      </c>
      <c r="BV37" s="109">
        <v>38120011.527188078</v>
      </c>
      <c r="BW37" s="109">
        <v>38592235.997179709</v>
      </c>
      <c r="BX37" s="109">
        <v>37999155.303558946</v>
      </c>
      <c r="BY37" s="109">
        <v>39462163.635302275</v>
      </c>
      <c r="BZ37" s="109">
        <v>35609471.662556224</v>
      </c>
      <c r="CA37" s="109">
        <v>37185545.438060619</v>
      </c>
      <c r="CB37" s="109">
        <v>38261527.079455443</v>
      </c>
      <c r="CC37" s="109">
        <v>38624665.071425833</v>
      </c>
      <c r="CD37" s="109">
        <v>37991652.112471193</v>
      </c>
      <c r="CE37" s="109">
        <v>39140783.137721367</v>
      </c>
      <c r="CF37" s="109">
        <v>39646981.043468088</v>
      </c>
      <c r="CG37" s="109">
        <v>38440073.455199771</v>
      </c>
      <c r="CH37" s="109">
        <v>40454830.547734603</v>
      </c>
      <c r="CI37" s="109">
        <v>39716922.950656652</v>
      </c>
      <c r="CJ37" s="109">
        <v>39659713.82586617</v>
      </c>
      <c r="CK37" s="109">
        <v>40244869.55782482</v>
      </c>
      <c r="CL37" s="109">
        <v>40504928.283088267</v>
      </c>
      <c r="CM37" s="109">
        <v>40016489.531059697</v>
      </c>
      <c r="CN37" s="109">
        <v>41212619.437989309</v>
      </c>
      <c r="CO37" s="109">
        <v>42381179.893812254</v>
      </c>
      <c r="CP37" s="109">
        <v>40972081.790641584</v>
      </c>
      <c r="CQ37" s="109">
        <v>42307670.662866227</v>
      </c>
      <c r="CR37" s="109">
        <v>42422300.518532187</v>
      </c>
      <c r="CS37" s="109">
        <v>43445030.075269133</v>
      </c>
      <c r="CT37" s="109">
        <v>43405037.870299309</v>
      </c>
      <c r="CU37" s="109">
        <v>43489001.657414809</v>
      </c>
      <c r="CV37" s="109">
        <v>44129892.940926403</v>
      </c>
      <c r="CW37" s="109">
        <v>44566987.503698662</v>
      </c>
      <c r="CX37" s="109">
        <v>44513605.278930299</v>
      </c>
      <c r="CY37" s="109">
        <v>43391333.841142088</v>
      </c>
      <c r="CZ37" s="109">
        <v>45302466.036394805</v>
      </c>
      <c r="DA37" s="109">
        <v>44669247.217982717</v>
      </c>
      <c r="DB37" s="109">
        <v>44839005.719126783</v>
      </c>
      <c r="DC37" s="109">
        <v>44904318.420514658</v>
      </c>
      <c r="DD37" s="109">
        <v>44072265.825449958</v>
      </c>
      <c r="DE37" s="109">
        <v>45230719.415801704</v>
      </c>
      <c r="DF37" s="109">
        <v>44518775.615495354</v>
      </c>
      <c r="DG37" s="109">
        <v>45376393.528206579</v>
      </c>
      <c r="DH37" s="109">
        <v>46030489.979486458</v>
      </c>
      <c r="DI37" s="109">
        <v>46172048.254394494</v>
      </c>
      <c r="DJ37" s="109">
        <v>46157017.969883926</v>
      </c>
      <c r="DK37" s="109">
        <v>48143761.648632079</v>
      </c>
      <c r="DL37" s="109">
        <v>46553496.704515629</v>
      </c>
      <c r="DM37" s="109">
        <v>46731072.031067185</v>
      </c>
      <c r="DN37" s="109">
        <v>47851863.117966376</v>
      </c>
      <c r="DO37" s="109">
        <v>47445351.900855549</v>
      </c>
      <c r="DP37" s="109">
        <v>47519026.537928186</v>
      </c>
      <c r="DQ37" s="109">
        <v>47623527.696666501</v>
      </c>
      <c r="DR37" s="109">
        <v>48151551.538191892</v>
      </c>
      <c r="DS37" s="109">
        <v>49728374.621085428</v>
      </c>
      <c r="DT37" s="109">
        <v>48490557.607175589</v>
      </c>
      <c r="DU37" s="109">
        <v>48740847.87715131</v>
      </c>
      <c r="DV37" s="109">
        <v>48202298.372131996</v>
      </c>
      <c r="DW37" s="109">
        <v>49154623.817251951</v>
      </c>
      <c r="DX37" s="109">
        <v>47032825.985361442</v>
      </c>
      <c r="DY37" s="109">
        <v>48556691.71453286</v>
      </c>
      <c r="DZ37" s="109">
        <v>49330393.95264136</v>
      </c>
      <c r="EA37" s="109">
        <v>48699222.184615038</v>
      </c>
      <c r="EB37" s="109">
        <v>50147872.90758346</v>
      </c>
      <c r="EC37" s="109">
        <v>49910042.487792045</v>
      </c>
      <c r="ED37" s="109">
        <v>49974752.114777841</v>
      </c>
      <c r="EE37" s="109">
        <v>49456995.604462162</v>
      </c>
      <c r="EF37" s="109">
        <v>50277650.318746343</v>
      </c>
      <c r="EG37" s="109">
        <v>49405014.171048805</v>
      </c>
      <c r="EH37" s="109">
        <v>51908798.617998749</v>
      </c>
      <c r="EI37" s="109">
        <v>50727840.687256783</v>
      </c>
      <c r="EJ37" s="109">
        <v>51403001.167889915</v>
      </c>
      <c r="EK37" s="109">
        <v>52301238.223108068</v>
      </c>
      <c r="EL37" s="109">
        <v>50694955.82659632</v>
      </c>
      <c r="EM37" s="109">
        <v>52394546.020042002</v>
      </c>
      <c r="EN37" s="109">
        <v>52156327.504397497</v>
      </c>
      <c r="EO37" s="109">
        <v>51609025.238549322</v>
      </c>
      <c r="EP37" s="109">
        <v>53055170.440395236</v>
      </c>
      <c r="EQ37" s="109">
        <v>51037282.099802285</v>
      </c>
      <c r="ER37" s="109">
        <v>50487591.911869541</v>
      </c>
      <c r="ES37" s="109">
        <v>51177625.783789791</v>
      </c>
    </row>
    <row r="38" spans="2:149" s="107" customFormat="1" ht="13.2" x14ac:dyDescent="0.25">
      <c r="B38" s="108" t="s">
        <v>47</v>
      </c>
      <c r="C38" s="109">
        <v>20583115.625013366</v>
      </c>
      <c r="D38" s="109">
        <v>20721381.303815685</v>
      </c>
      <c r="E38" s="109">
        <v>20367143.232726477</v>
      </c>
      <c r="F38" s="109">
        <v>20675996.180265643</v>
      </c>
      <c r="G38" s="109">
        <v>20219099.050855473</v>
      </c>
      <c r="H38" s="109">
        <v>20312518.197012719</v>
      </c>
      <c r="I38" s="109">
        <v>20300241.755360909</v>
      </c>
      <c r="J38" s="109">
        <v>20215785.370480716</v>
      </c>
      <c r="K38" s="109">
        <v>19071564.609689139</v>
      </c>
      <c r="L38" s="109">
        <v>19983817.60262261</v>
      </c>
      <c r="M38" s="109">
        <v>19455049.273984857</v>
      </c>
      <c r="N38" s="109">
        <v>19262129.593251131</v>
      </c>
      <c r="O38" s="109">
        <v>19619059.853294481</v>
      </c>
      <c r="P38" s="109">
        <v>19732344.288949549</v>
      </c>
      <c r="Q38" s="109">
        <v>18909404.109973084</v>
      </c>
      <c r="R38" s="109">
        <v>18711737.825838882</v>
      </c>
      <c r="S38" s="109">
        <v>18628957.959624458</v>
      </c>
      <c r="T38" s="109">
        <v>18195704.135040369</v>
      </c>
      <c r="U38" s="109">
        <v>18213649.840122901</v>
      </c>
      <c r="V38" s="109">
        <v>17627080.639019355</v>
      </c>
      <c r="W38" s="109">
        <v>18096754.405844532</v>
      </c>
      <c r="X38" s="109">
        <v>17638483.770162374</v>
      </c>
      <c r="Y38" s="109">
        <v>17161881.219925895</v>
      </c>
      <c r="Z38" s="109">
        <v>17474883.551788233</v>
      </c>
      <c r="AA38" s="109">
        <v>17201480.752800401</v>
      </c>
      <c r="AB38" s="109">
        <v>17156828.955682538</v>
      </c>
      <c r="AC38" s="109">
        <v>17929144.310495764</v>
      </c>
      <c r="AD38" s="109">
        <v>17268107.336075231</v>
      </c>
      <c r="AE38" s="109">
        <v>16929581.185640577</v>
      </c>
      <c r="AF38" s="109">
        <v>16854802.746326715</v>
      </c>
      <c r="AG38" s="109">
        <v>16938866.669038318</v>
      </c>
      <c r="AH38" s="109">
        <v>16816481.820370845</v>
      </c>
      <c r="AI38" s="109">
        <v>16621695.384650869</v>
      </c>
      <c r="AJ38" s="109">
        <v>16320254.486078139</v>
      </c>
      <c r="AK38" s="109">
        <v>16472577.063837299</v>
      </c>
      <c r="AL38" s="109">
        <v>16183281.956051232</v>
      </c>
      <c r="AM38" s="109">
        <v>16045109.477604022</v>
      </c>
      <c r="AN38" s="109">
        <v>15813956.610982515</v>
      </c>
      <c r="AO38" s="109">
        <v>15791439.721489456</v>
      </c>
      <c r="AP38" s="109">
        <v>15709739.425158886</v>
      </c>
      <c r="AQ38" s="109">
        <v>15874775.615177585</v>
      </c>
      <c r="AR38" s="109">
        <v>15995239.300031601</v>
      </c>
      <c r="AS38" s="109">
        <v>15745392.126128979</v>
      </c>
      <c r="AT38" s="109">
        <v>15708620.274265379</v>
      </c>
      <c r="AU38" s="109">
        <v>15721992.261353435</v>
      </c>
      <c r="AV38" s="109">
        <v>15164794.99795788</v>
      </c>
      <c r="AW38" s="109">
        <v>14657762.374220803</v>
      </c>
      <c r="AX38" s="109">
        <v>15046402.515975568</v>
      </c>
      <c r="AY38" s="109">
        <v>14977458.879075795</v>
      </c>
      <c r="AZ38" s="109">
        <v>14874021.92721883</v>
      </c>
      <c r="BA38" s="109">
        <v>15233929.140984602</v>
      </c>
      <c r="BB38" s="109">
        <v>14587655.078356456</v>
      </c>
      <c r="BC38" s="109">
        <v>14838974.238867519</v>
      </c>
      <c r="BD38" s="109">
        <v>14414614.425968712</v>
      </c>
      <c r="BE38" s="109">
        <v>14189887.636778718</v>
      </c>
      <c r="BF38" s="109">
        <v>14228848.309743838</v>
      </c>
      <c r="BG38" s="109">
        <v>13961744.77003493</v>
      </c>
      <c r="BH38" s="109">
        <v>14424023.642093504</v>
      </c>
      <c r="BI38" s="109">
        <v>13794987.91393085</v>
      </c>
      <c r="BJ38" s="109">
        <v>13362871.889616247</v>
      </c>
      <c r="BK38" s="109">
        <v>14066119.021601027</v>
      </c>
      <c r="BL38" s="109">
        <v>13981554.910154033</v>
      </c>
      <c r="BM38" s="109">
        <v>13656479.567924727</v>
      </c>
      <c r="BN38" s="109">
        <v>13629589.363476627</v>
      </c>
      <c r="BO38" s="109">
        <v>13634416.977840146</v>
      </c>
      <c r="BP38" s="109">
        <v>13648525.06924017</v>
      </c>
      <c r="BQ38" s="109">
        <v>13386587.751290791</v>
      </c>
      <c r="BR38" s="109">
        <v>13382756.713865712</v>
      </c>
      <c r="BS38" s="109">
        <v>13065875.722321706</v>
      </c>
      <c r="BT38" s="109">
        <v>13531405.659944359</v>
      </c>
      <c r="BU38" s="109">
        <v>13557047.961982496</v>
      </c>
      <c r="BV38" s="109">
        <v>12640044.793615164</v>
      </c>
      <c r="BW38" s="109">
        <v>13012314.450602049</v>
      </c>
      <c r="BX38" s="109">
        <v>13092387.758763332</v>
      </c>
      <c r="BY38" s="109">
        <v>12991950.349632222</v>
      </c>
      <c r="BZ38" s="109">
        <v>11429440.82359557</v>
      </c>
      <c r="CA38" s="109">
        <v>12390551.616311017</v>
      </c>
      <c r="CB38" s="109">
        <v>12700792.948793344</v>
      </c>
      <c r="CC38" s="109">
        <v>12699727.849680865</v>
      </c>
      <c r="CD38" s="109">
        <v>12530090.155207515</v>
      </c>
      <c r="CE38" s="109">
        <v>12656986.498669259</v>
      </c>
      <c r="CF38" s="109">
        <v>14219735.903043209</v>
      </c>
      <c r="CG38" s="109">
        <v>12138204.603601305</v>
      </c>
      <c r="CH38" s="109">
        <v>12179817.843984934</v>
      </c>
      <c r="CI38" s="109">
        <v>12204316.931122495</v>
      </c>
      <c r="CJ38" s="109">
        <v>12123604.333851228</v>
      </c>
      <c r="CK38" s="109">
        <v>12531214.276067967</v>
      </c>
      <c r="CL38" s="109">
        <v>12837004.662632685</v>
      </c>
      <c r="CM38" s="109">
        <v>12313438.171922099</v>
      </c>
      <c r="CN38" s="109">
        <v>12402462.442787427</v>
      </c>
      <c r="CO38" s="109">
        <v>13012019.004473493</v>
      </c>
      <c r="CP38" s="109">
        <v>13515249.867451131</v>
      </c>
      <c r="CQ38" s="109">
        <v>13333737.722181732</v>
      </c>
      <c r="CR38" s="109">
        <v>12756025.562576957</v>
      </c>
      <c r="CS38" s="109">
        <v>13385672.686431473</v>
      </c>
      <c r="CT38" s="109">
        <v>13331868.403014982</v>
      </c>
      <c r="CU38" s="109">
        <v>15729265.380397277</v>
      </c>
      <c r="CV38" s="109">
        <v>13136737.934764475</v>
      </c>
      <c r="CW38" s="109">
        <v>12844760.913288869</v>
      </c>
      <c r="CX38" s="109">
        <v>12704307.575891942</v>
      </c>
      <c r="CY38" s="109">
        <v>11687662.594398711</v>
      </c>
      <c r="CZ38" s="109">
        <v>12349184.546338577</v>
      </c>
      <c r="DA38" s="109">
        <v>12543054.146865083</v>
      </c>
      <c r="DB38" s="109">
        <v>11905304.013483969</v>
      </c>
      <c r="DC38" s="109">
        <v>11829459.159095738</v>
      </c>
      <c r="DD38" s="109">
        <v>11917729.509644981</v>
      </c>
      <c r="DE38" s="109">
        <v>12543797.062424954</v>
      </c>
      <c r="DF38" s="109">
        <v>11802972.658012003</v>
      </c>
      <c r="DG38" s="109">
        <v>11422338.108329862</v>
      </c>
      <c r="DH38" s="109">
        <v>11384768.910617413</v>
      </c>
      <c r="DI38" s="109">
        <v>11548683.016079616</v>
      </c>
      <c r="DJ38" s="109">
        <v>11378517.690433322</v>
      </c>
      <c r="DK38" s="109">
        <v>11634702.879882131</v>
      </c>
      <c r="DL38" s="109">
        <v>11490430.404859262</v>
      </c>
      <c r="DM38" s="109">
        <v>11374441.821266377</v>
      </c>
      <c r="DN38" s="109">
        <v>11385531.42729825</v>
      </c>
      <c r="DO38" s="109">
        <v>11291101.299524397</v>
      </c>
      <c r="DP38" s="109">
        <v>11374014.939604646</v>
      </c>
      <c r="DQ38" s="109">
        <v>11553874.733190227</v>
      </c>
      <c r="DR38" s="109">
        <v>11303978.167572251</v>
      </c>
      <c r="DS38" s="109">
        <v>11201318.576207351</v>
      </c>
      <c r="DT38" s="109">
        <v>11267472.138266558</v>
      </c>
      <c r="DU38" s="109">
        <v>10964164.15193224</v>
      </c>
      <c r="DV38" s="109">
        <v>10906196.003976669</v>
      </c>
      <c r="DW38" s="109">
        <v>10995406.051373297</v>
      </c>
      <c r="DX38" s="109">
        <v>10848377.421316991</v>
      </c>
      <c r="DY38" s="109">
        <v>10747468.108380277</v>
      </c>
      <c r="DZ38" s="109">
        <v>10889955.298410797</v>
      </c>
      <c r="EA38" s="109">
        <v>10781766.893081857</v>
      </c>
      <c r="EB38" s="109">
        <v>10632790.798213245</v>
      </c>
      <c r="EC38" s="109">
        <v>10715525.559044721</v>
      </c>
      <c r="ED38" s="109">
        <v>10724076.294823946</v>
      </c>
      <c r="EE38" s="109">
        <v>11093329.558120584</v>
      </c>
      <c r="EF38" s="109">
        <v>11016971.871778745</v>
      </c>
      <c r="EG38" s="109">
        <v>11109917.605638037</v>
      </c>
      <c r="EH38" s="109">
        <v>11296361.09971511</v>
      </c>
      <c r="EI38" s="109">
        <v>11277094.330251403</v>
      </c>
      <c r="EJ38" s="109">
        <v>11390274.609982133</v>
      </c>
      <c r="EK38" s="109">
        <v>11578166.006359408</v>
      </c>
      <c r="EL38" s="109">
        <v>11331120.879046788</v>
      </c>
      <c r="EM38" s="109">
        <v>11626687.500406656</v>
      </c>
      <c r="EN38" s="109">
        <v>11726042.248416152</v>
      </c>
      <c r="EO38" s="109">
        <v>11408662.204056984</v>
      </c>
      <c r="EP38" s="109">
        <v>11444806.757092603</v>
      </c>
      <c r="EQ38" s="109">
        <v>11392086.179521268</v>
      </c>
      <c r="ER38" s="109">
        <v>11260673.01208516</v>
      </c>
      <c r="ES38" s="109">
        <v>11346378.750719164</v>
      </c>
    </row>
    <row r="39" spans="2:149" s="107" customFormat="1" ht="13.2" x14ac:dyDescent="0.25">
      <c r="B39" s="108" t="s">
        <v>49</v>
      </c>
      <c r="C39" s="109">
        <v>60407985.647655018</v>
      </c>
      <c r="D39" s="109">
        <v>60806814.996645406</v>
      </c>
      <c r="E39" s="109">
        <v>58567469.709554598</v>
      </c>
      <c r="F39" s="109">
        <v>60697938.063426673</v>
      </c>
      <c r="G39" s="109">
        <v>59167553.704476699</v>
      </c>
      <c r="H39" s="109">
        <v>59409478.377237916</v>
      </c>
      <c r="I39" s="109">
        <v>59345459.628024198</v>
      </c>
      <c r="J39" s="109">
        <v>58690059.046803802</v>
      </c>
      <c r="K39" s="109">
        <v>56515349.801669918</v>
      </c>
      <c r="L39" s="109">
        <v>59855039.099030152</v>
      </c>
      <c r="M39" s="109">
        <v>57612313.258738995</v>
      </c>
      <c r="N39" s="109">
        <v>57588759.159699343</v>
      </c>
      <c r="O39" s="109">
        <v>58066648.352738865</v>
      </c>
      <c r="P39" s="109">
        <v>57867025.006176747</v>
      </c>
      <c r="Q39" s="109">
        <v>56165211.392729938</v>
      </c>
      <c r="R39" s="109">
        <v>56870341.497898974</v>
      </c>
      <c r="S39" s="109">
        <v>56315349.287138328</v>
      </c>
      <c r="T39" s="109">
        <v>55393436.707349934</v>
      </c>
      <c r="U39" s="109">
        <v>56013843.531368025</v>
      </c>
      <c r="V39" s="109">
        <v>53775965.637831546</v>
      </c>
      <c r="W39" s="109">
        <v>55285663.949636362</v>
      </c>
      <c r="X39" s="109">
        <v>54610955.147546455</v>
      </c>
      <c r="Y39" s="109">
        <v>53719473.515659757</v>
      </c>
      <c r="Z39" s="109">
        <v>54687249.517972</v>
      </c>
      <c r="AA39" s="109">
        <v>53646126.584201597</v>
      </c>
      <c r="AB39" s="109">
        <v>53254216.291304752</v>
      </c>
      <c r="AC39" s="109">
        <v>54959950.743930019</v>
      </c>
      <c r="AD39" s="109">
        <v>53399015.80829636</v>
      </c>
      <c r="AE39" s="109">
        <v>53046762.20081798</v>
      </c>
      <c r="AF39" s="109">
        <v>52987530.690644711</v>
      </c>
      <c r="AG39" s="109">
        <v>53047034.467237949</v>
      </c>
      <c r="AH39" s="109">
        <v>53022383.182074159</v>
      </c>
      <c r="AI39" s="109">
        <v>52854577.669464007</v>
      </c>
      <c r="AJ39" s="109">
        <v>52058261.185760215</v>
      </c>
      <c r="AK39" s="109">
        <v>53540995.022938095</v>
      </c>
      <c r="AL39" s="109">
        <v>51799326.114136204</v>
      </c>
      <c r="AM39" s="109">
        <v>51719842.982305795</v>
      </c>
      <c r="AN39" s="109">
        <v>51592846.243758798</v>
      </c>
      <c r="AO39" s="109">
        <v>51841775.764675006</v>
      </c>
      <c r="AP39" s="109">
        <v>51030469.967327945</v>
      </c>
      <c r="AQ39" s="109">
        <v>52060615.687063813</v>
      </c>
      <c r="AR39" s="109">
        <v>52469123.648551665</v>
      </c>
      <c r="AS39" s="109">
        <v>50962323.829092108</v>
      </c>
      <c r="AT39" s="109">
        <v>51848295.645300984</v>
      </c>
      <c r="AU39" s="109">
        <v>52208796.158292405</v>
      </c>
      <c r="AV39" s="109">
        <v>51275461.876135178</v>
      </c>
      <c r="AW39" s="109">
        <v>50953623.444157906</v>
      </c>
      <c r="AX39" s="109">
        <v>51378857.857177347</v>
      </c>
      <c r="AY39" s="109">
        <v>51382935.991184801</v>
      </c>
      <c r="AZ39" s="109">
        <v>51717122.364479162</v>
      </c>
      <c r="BA39" s="109">
        <v>52163903.166972928</v>
      </c>
      <c r="BB39" s="109">
        <v>51174340.871223383</v>
      </c>
      <c r="BC39" s="109">
        <v>53218254.484303415</v>
      </c>
      <c r="BD39" s="109">
        <v>51237800.912642486</v>
      </c>
      <c r="BE39" s="109">
        <v>50854739.13913063</v>
      </c>
      <c r="BF39" s="109">
        <v>51549967.25601846</v>
      </c>
      <c r="BG39" s="109">
        <v>50618865.617234834</v>
      </c>
      <c r="BH39" s="109">
        <v>51853966.752860419</v>
      </c>
      <c r="BI39" s="109">
        <v>50906571.510756128</v>
      </c>
      <c r="BJ39" s="109">
        <v>50577418.083050571</v>
      </c>
      <c r="BK39" s="109">
        <v>51539345.955013461</v>
      </c>
      <c r="BL39" s="109">
        <v>51636338.78886798</v>
      </c>
      <c r="BM39" s="109">
        <v>50462579.230263412</v>
      </c>
      <c r="BN39" s="109">
        <v>51229065.482466713</v>
      </c>
      <c r="BO39" s="109">
        <v>51117107.922136426</v>
      </c>
      <c r="BP39" s="109">
        <v>50862907.319621816</v>
      </c>
      <c r="BQ39" s="109">
        <v>50849271.736730166</v>
      </c>
      <c r="BR39" s="109">
        <v>51212275.816756442</v>
      </c>
      <c r="BS39" s="109">
        <v>50516374.842790946</v>
      </c>
      <c r="BT39" s="109">
        <v>51711149.991201669</v>
      </c>
      <c r="BU39" s="109">
        <v>51750296.901984014</v>
      </c>
      <c r="BV39" s="109">
        <v>50760056.32080324</v>
      </c>
      <c r="BW39" s="109">
        <v>51604550.447781757</v>
      </c>
      <c r="BX39" s="109">
        <v>51091543.062322281</v>
      </c>
      <c r="BY39" s="109">
        <v>52454113.984934501</v>
      </c>
      <c r="BZ39" s="109">
        <v>47038912.486151792</v>
      </c>
      <c r="CA39" s="109">
        <v>49576097.054371633</v>
      </c>
      <c r="CB39" s="109">
        <v>50962320.028248787</v>
      </c>
      <c r="CC39" s="109">
        <v>51324392.921106704</v>
      </c>
      <c r="CD39" s="109">
        <v>50521742.267678708</v>
      </c>
      <c r="CE39" s="109">
        <v>51797769.636390626</v>
      </c>
      <c r="CF39" s="109">
        <v>53866716.946511298</v>
      </c>
      <c r="CG39" s="109">
        <v>50578278.058801077</v>
      </c>
      <c r="CH39" s="109">
        <v>52634648.391719535</v>
      </c>
      <c r="CI39" s="109">
        <v>51921239.881779157</v>
      </c>
      <c r="CJ39" s="109">
        <v>51783318.159717396</v>
      </c>
      <c r="CK39" s="109">
        <v>52776083.833892785</v>
      </c>
      <c r="CL39" s="109">
        <v>53341932.945720956</v>
      </c>
      <c r="CM39" s="109">
        <v>52329927.7029818</v>
      </c>
      <c r="CN39" s="109">
        <v>53615081.880776733</v>
      </c>
      <c r="CO39" s="109">
        <v>55393198.898285747</v>
      </c>
      <c r="CP39" s="109">
        <v>54487331.658092715</v>
      </c>
      <c r="CQ39" s="109">
        <v>55641408.385047957</v>
      </c>
      <c r="CR39" s="109">
        <v>55178326.081109144</v>
      </c>
      <c r="CS39" s="109">
        <v>56830702.761700608</v>
      </c>
      <c r="CT39" s="109">
        <v>56736906.27331429</v>
      </c>
      <c r="CU39" s="109">
        <v>59218267.037812091</v>
      </c>
      <c r="CV39" s="109">
        <v>57266630.875690877</v>
      </c>
      <c r="CW39" s="109">
        <v>57411748.416987531</v>
      </c>
      <c r="CX39" s="109">
        <v>57217912.854822241</v>
      </c>
      <c r="CY39" s="109">
        <v>55078996.435540795</v>
      </c>
      <c r="CZ39" s="109">
        <v>57651650.582733385</v>
      </c>
      <c r="DA39" s="109">
        <v>57212301.364847802</v>
      </c>
      <c r="DB39" s="109">
        <v>56744309.732610755</v>
      </c>
      <c r="DC39" s="109">
        <v>56733777.579610392</v>
      </c>
      <c r="DD39" s="109">
        <v>55989995.335094944</v>
      </c>
      <c r="DE39" s="109">
        <v>57774516.478226654</v>
      </c>
      <c r="DF39" s="109">
        <v>56321748.273507357</v>
      </c>
      <c r="DG39" s="109">
        <v>56798731.636536442</v>
      </c>
      <c r="DH39" s="109">
        <v>57415258.890103877</v>
      </c>
      <c r="DI39" s="109">
        <v>57720731.270474114</v>
      </c>
      <c r="DJ39" s="109">
        <v>57535535.66031725</v>
      </c>
      <c r="DK39" s="109">
        <v>59778464.528514206</v>
      </c>
      <c r="DL39" s="109">
        <v>58043927.109374888</v>
      </c>
      <c r="DM39" s="109">
        <v>58105513.852333561</v>
      </c>
      <c r="DN39" s="109">
        <v>59237394.545264632</v>
      </c>
      <c r="DO39" s="109">
        <v>58736453.200379945</v>
      </c>
      <c r="DP39" s="109">
        <v>58893041.477532834</v>
      </c>
      <c r="DQ39" s="109">
        <v>59177402.429856732</v>
      </c>
      <c r="DR39" s="109">
        <v>59455529.705764137</v>
      </c>
      <c r="DS39" s="109">
        <v>60929693.197292782</v>
      </c>
      <c r="DT39" s="109">
        <v>59758029.745442145</v>
      </c>
      <c r="DU39" s="109">
        <v>59705012.02908355</v>
      </c>
      <c r="DV39" s="109">
        <v>59108494.376108669</v>
      </c>
      <c r="DW39" s="109">
        <v>60150029.868625253</v>
      </c>
      <c r="DX39" s="109">
        <v>57881203.406678431</v>
      </c>
      <c r="DY39" s="109">
        <v>59304159.82291314</v>
      </c>
      <c r="DZ39" s="109">
        <v>60220349.251052164</v>
      </c>
      <c r="EA39" s="109">
        <v>59480989.07769689</v>
      </c>
      <c r="EB39" s="109">
        <v>60780663.705796711</v>
      </c>
      <c r="EC39" s="109">
        <v>60625568.046836764</v>
      </c>
      <c r="ED39" s="109">
        <v>60698828.409601785</v>
      </c>
      <c r="EE39" s="109">
        <v>60550325.162582748</v>
      </c>
      <c r="EF39" s="109">
        <v>61294622.190525092</v>
      </c>
      <c r="EG39" s="109">
        <v>60514931.77668684</v>
      </c>
      <c r="EH39" s="109">
        <v>63205159.717713863</v>
      </c>
      <c r="EI39" s="109">
        <v>62004935.017508194</v>
      </c>
      <c r="EJ39" s="109">
        <v>62793275.777872048</v>
      </c>
      <c r="EK39" s="109">
        <v>63879404.229467481</v>
      </c>
      <c r="EL39" s="109">
        <v>62026076.70564311</v>
      </c>
      <c r="EM39" s="109">
        <v>64021233.520448662</v>
      </c>
      <c r="EN39" s="109">
        <v>63882369.752813645</v>
      </c>
      <c r="EO39" s="109">
        <v>63017687.442606308</v>
      </c>
      <c r="EP39" s="109">
        <v>64499977.197487839</v>
      </c>
      <c r="EQ39" s="109">
        <v>62429368.279323556</v>
      </c>
      <c r="ER39" s="109">
        <v>61748264.923954703</v>
      </c>
      <c r="ES39" s="109">
        <v>62524004.534508958</v>
      </c>
    </row>
    <row r="40" spans="2:149" s="107" customFormat="1" ht="13.2" x14ac:dyDescent="0.25">
      <c r="B40" s="108" t="s">
        <v>43</v>
      </c>
      <c r="C40" s="109">
        <v>3041365.793433527</v>
      </c>
      <c r="D40" s="109">
        <v>2961314.5257661701</v>
      </c>
      <c r="E40" s="109">
        <v>3175841.2944211503</v>
      </c>
      <c r="F40" s="109">
        <v>3471352.8720237394</v>
      </c>
      <c r="G40" s="109">
        <v>3842526.8508306164</v>
      </c>
      <c r="H40" s="109">
        <v>4218434.6511344854</v>
      </c>
      <c r="I40" s="109">
        <v>4778992.1176643968</v>
      </c>
      <c r="J40" s="109">
        <v>4844973.4314152813</v>
      </c>
      <c r="K40" s="109">
        <v>4973263.0984286638</v>
      </c>
      <c r="L40" s="109">
        <v>4874057.833058021</v>
      </c>
      <c r="M40" s="109">
        <v>4763702.2840176737</v>
      </c>
      <c r="N40" s="109">
        <v>4601633.0380015802</v>
      </c>
      <c r="O40" s="109">
        <v>4426007.5645511029</v>
      </c>
      <c r="P40" s="109">
        <v>4400807.883883452</v>
      </c>
      <c r="Q40" s="109">
        <v>4327728.3448594278</v>
      </c>
      <c r="R40" s="109">
        <v>4465555.331166137</v>
      </c>
      <c r="S40" s="109">
        <v>4346591.6142543415</v>
      </c>
      <c r="T40" s="109">
        <v>4193390.8393205218</v>
      </c>
      <c r="U40" s="109">
        <v>3937458.0675124954</v>
      </c>
      <c r="V40" s="109">
        <v>3922553.0703186179</v>
      </c>
      <c r="W40" s="109">
        <v>3933560.2487861509</v>
      </c>
      <c r="X40" s="109">
        <v>4100307.3485328569</v>
      </c>
      <c r="Y40" s="109">
        <v>4034775.4518335671</v>
      </c>
      <c r="Z40" s="109">
        <v>4342869.76432533</v>
      </c>
      <c r="AA40" s="109">
        <v>4400649.0859134002</v>
      </c>
      <c r="AB40" s="109">
        <v>4501374.2088046437</v>
      </c>
      <c r="AC40" s="109">
        <v>4616019.9555081548</v>
      </c>
      <c r="AD40" s="109">
        <v>4841453.5833190549</v>
      </c>
      <c r="AE40" s="109">
        <v>4493153.1443055542</v>
      </c>
      <c r="AF40" s="109">
        <v>4569230.8556374991</v>
      </c>
      <c r="AG40" s="109">
        <v>4686229.5639970032</v>
      </c>
      <c r="AH40" s="109">
        <v>4748380.6251180535</v>
      </c>
      <c r="AI40" s="109">
        <v>4895711.6650216989</v>
      </c>
      <c r="AJ40" s="109">
        <v>4893705.5816577692</v>
      </c>
      <c r="AK40" s="109">
        <v>5133078.4243229786</v>
      </c>
      <c r="AL40" s="109">
        <v>5029781.5702137668</v>
      </c>
      <c r="AM40" s="109">
        <v>5369789.5063102823</v>
      </c>
      <c r="AN40" s="109">
        <v>5259336.902934731</v>
      </c>
      <c r="AO40" s="109">
        <v>5195689.2460167715</v>
      </c>
      <c r="AP40" s="109">
        <v>5162042.0699197147</v>
      </c>
      <c r="AQ40" s="109">
        <v>5301201.877268861</v>
      </c>
      <c r="AR40" s="109">
        <v>5498401.200752574</v>
      </c>
      <c r="AS40" s="109">
        <v>5315880.2170367837</v>
      </c>
      <c r="AT40" s="109">
        <v>5133575.4807644505</v>
      </c>
      <c r="AU40" s="109">
        <v>4898084.9451096533</v>
      </c>
      <c r="AV40" s="109">
        <v>4954687.1657212647</v>
      </c>
      <c r="AW40" s="109">
        <v>4930422.9700035639</v>
      </c>
      <c r="AX40" s="109">
        <v>4907092.2768236585</v>
      </c>
      <c r="AY40" s="109">
        <v>5116479.1084588896</v>
      </c>
      <c r="AZ40" s="109">
        <v>4833725.8905859403</v>
      </c>
      <c r="BA40" s="109">
        <v>4772000.0393348048</v>
      </c>
      <c r="BB40" s="109">
        <v>4334053.315755385</v>
      </c>
      <c r="BC40" s="109">
        <v>4482938.927827253</v>
      </c>
      <c r="BD40" s="109">
        <v>4039088.5527168615</v>
      </c>
      <c r="BE40" s="109">
        <v>3920941.7460622066</v>
      </c>
      <c r="BF40" s="109">
        <v>4710251.8528736811</v>
      </c>
      <c r="BG40" s="109">
        <v>4518581.8818346756</v>
      </c>
      <c r="BH40" s="109">
        <v>4329637.6483189296</v>
      </c>
      <c r="BI40" s="109">
        <v>4056065.2115101097</v>
      </c>
      <c r="BJ40" s="109">
        <v>4368993.3517781403</v>
      </c>
      <c r="BK40" s="109">
        <v>4072662.7578084096</v>
      </c>
      <c r="BL40" s="109">
        <v>4252840.3456977485</v>
      </c>
      <c r="BM40" s="109">
        <v>4170642.4753369018</v>
      </c>
      <c r="BN40" s="109">
        <v>4287343.1077256277</v>
      </c>
      <c r="BO40" s="109">
        <v>4295318.0017899303</v>
      </c>
      <c r="BP40" s="109">
        <v>4347391.5805858904</v>
      </c>
      <c r="BQ40" s="109">
        <v>4483496.6043164162</v>
      </c>
      <c r="BR40" s="109">
        <v>4443051.399407641</v>
      </c>
      <c r="BS40" s="109">
        <v>4128495.5629565986</v>
      </c>
      <c r="BT40" s="109">
        <v>4249278.5342383608</v>
      </c>
      <c r="BU40" s="109">
        <v>4410100.6447957112</v>
      </c>
      <c r="BV40" s="109">
        <v>4313025.1789441248</v>
      </c>
      <c r="BW40" s="109">
        <v>4129353.7125589307</v>
      </c>
      <c r="BX40" s="109">
        <v>4272443.3996788487</v>
      </c>
      <c r="BY40" s="109">
        <v>4376214.8775848523</v>
      </c>
      <c r="BZ40" s="109">
        <v>4213116.4088228131</v>
      </c>
      <c r="CA40" s="109">
        <v>4289694.9319395144</v>
      </c>
      <c r="CB40" s="109">
        <v>4456655.487441943</v>
      </c>
      <c r="CC40" s="109">
        <v>4533128.3363765879</v>
      </c>
      <c r="CD40" s="109">
        <v>4559626.8638695981</v>
      </c>
      <c r="CE40" s="109">
        <v>4629708.9499575337</v>
      </c>
      <c r="CF40" s="109">
        <v>4910687.0785496021</v>
      </c>
      <c r="CG40" s="109">
        <v>4689150.655121306</v>
      </c>
      <c r="CH40" s="109">
        <v>4582457.7312113075</v>
      </c>
      <c r="CI40" s="109">
        <v>4761913.1975698937</v>
      </c>
      <c r="CJ40" s="109">
        <v>4674985.2172333235</v>
      </c>
      <c r="CK40" s="109">
        <v>4832252.2852744777</v>
      </c>
      <c r="CL40" s="109">
        <v>5089277.3723115409</v>
      </c>
      <c r="CM40" s="109">
        <v>5023555.3592379587</v>
      </c>
      <c r="CN40" s="109">
        <v>4918467.0782870855</v>
      </c>
      <c r="CO40" s="109">
        <v>4463087.5670495545</v>
      </c>
      <c r="CP40" s="109">
        <v>4274682.2809631992</v>
      </c>
      <c r="CQ40" s="109">
        <v>4309291.2868399788</v>
      </c>
      <c r="CR40" s="109">
        <v>4064288.7911907146</v>
      </c>
      <c r="CS40" s="109">
        <v>4048018.2283141064</v>
      </c>
      <c r="CT40" s="109">
        <v>3945487.0480426778</v>
      </c>
      <c r="CU40" s="109">
        <v>3821250.727398932</v>
      </c>
      <c r="CV40" s="109">
        <v>3651892.8775610602</v>
      </c>
      <c r="CW40" s="109">
        <v>3744611.7904922529</v>
      </c>
      <c r="CX40" s="109">
        <v>3796667.9171712315</v>
      </c>
      <c r="CY40" s="109">
        <v>3314724.3410916207</v>
      </c>
      <c r="CZ40" s="109">
        <v>3467453.5826465874</v>
      </c>
      <c r="DA40" s="109">
        <v>3492667.2925153384</v>
      </c>
      <c r="DB40" s="109">
        <v>3366070.9069579993</v>
      </c>
      <c r="DC40" s="109">
        <v>3637917.132466055</v>
      </c>
      <c r="DD40" s="109">
        <v>3565980.7707775184</v>
      </c>
      <c r="DE40" s="109">
        <v>3570217.7312430311</v>
      </c>
      <c r="DF40" s="109">
        <v>3430878.0480489214</v>
      </c>
      <c r="DG40" s="109">
        <v>3670930.9251547274</v>
      </c>
      <c r="DH40" s="109">
        <v>3424635.818719564</v>
      </c>
      <c r="DI40" s="109">
        <v>3336467.8709076699</v>
      </c>
      <c r="DJ40" s="109">
        <v>3092001.9086272656</v>
      </c>
      <c r="DK40" s="109">
        <v>3061839.2193947332</v>
      </c>
      <c r="DL40" s="109">
        <v>3017839.8490821072</v>
      </c>
      <c r="DM40" s="109">
        <v>3185006.7579588466</v>
      </c>
      <c r="DN40" s="109">
        <v>3166797.0136426287</v>
      </c>
      <c r="DO40" s="109">
        <v>2993226.9541748795</v>
      </c>
      <c r="DP40" s="109">
        <v>3019446.5743499803</v>
      </c>
      <c r="DQ40" s="109">
        <v>2902672.5832104348</v>
      </c>
      <c r="DR40" s="109">
        <v>2922406.4837894822</v>
      </c>
      <c r="DS40" s="109">
        <v>3256657.8286028416</v>
      </c>
      <c r="DT40" s="109">
        <v>2950049.6096260077</v>
      </c>
      <c r="DU40" s="109">
        <v>2838530.9272194374</v>
      </c>
      <c r="DV40" s="109">
        <v>2689309.1621153005</v>
      </c>
      <c r="DW40" s="109">
        <v>2900701.5329229571</v>
      </c>
      <c r="DX40" s="109">
        <v>2624725.5326285549</v>
      </c>
      <c r="DY40" s="109">
        <v>2578009.9553231038</v>
      </c>
      <c r="DZ40" s="109">
        <v>2579381.776300611</v>
      </c>
      <c r="EA40" s="109">
        <v>2543404.9196694875</v>
      </c>
      <c r="EB40" s="109">
        <v>2619435.2440717849</v>
      </c>
      <c r="EC40" s="109">
        <v>2702999.8396750451</v>
      </c>
      <c r="ED40" s="109">
        <v>2619871.1996357506</v>
      </c>
      <c r="EE40" s="109">
        <v>2591247.1915744152</v>
      </c>
      <c r="EF40" s="109">
        <v>2614989.5995977633</v>
      </c>
      <c r="EG40" s="109">
        <v>2697683.529762757</v>
      </c>
      <c r="EH40" s="109">
        <v>2907905.9257145277</v>
      </c>
      <c r="EI40" s="109">
        <v>2669515.8583700634</v>
      </c>
      <c r="EJ40" s="109">
        <v>2719107.9505275413</v>
      </c>
      <c r="EK40" s="109">
        <v>2724479.3071902976</v>
      </c>
      <c r="EL40" s="109">
        <v>3051770.8113999837</v>
      </c>
      <c r="EM40" s="109">
        <v>2892067.5193008585</v>
      </c>
      <c r="EN40" s="109">
        <v>2673280.2841700478</v>
      </c>
      <c r="EO40" s="109">
        <v>2580792.2165652988</v>
      </c>
      <c r="EP40" s="109">
        <v>2780448.7237535869</v>
      </c>
      <c r="EQ40" s="109">
        <v>2552375.9515709276</v>
      </c>
      <c r="ER40" s="109">
        <v>2683020.6406642757</v>
      </c>
      <c r="ES40" s="109">
        <v>2523427.3318065298</v>
      </c>
    </row>
    <row r="41" spans="2:149" s="107" customFormat="1" ht="13.2" x14ac:dyDescent="0.25">
      <c r="B41" s="110" t="s">
        <v>67</v>
      </c>
      <c r="C41" s="111">
        <f t="shared" ref="C41:AL41" si="66">C39+C40</f>
        <v>63449351.441088542</v>
      </c>
      <c r="D41" s="111">
        <f t="shared" si="66"/>
        <v>63768129.522411577</v>
      </c>
      <c r="E41" s="111">
        <f t="shared" si="66"/>
        <v>61743311.003975749</v>
      </c>
      <c r="F41" s="111">
        <f t="shared" si="66"/>
        <v>64169290.935450412</v>
      </c>
      <c r="G41" s="111">
        <f t="shared" si="66"/>
        <v>63010080.555307314</v>
      </c>
      <c r="H41" s="111">
        <f t="shared" si="66"/>
        <v>63627913.0283724</v>
      </c>
      <c r="I41" s="111">
        <f t="shared" si="66"/>
        <v>64124451.745688595</v>
      </c>
      <c r="J41" s="111">
        <f t="shared" si="66"/>
        <v>63535032.478219084</v>
      </c>
      <c r="K41" s="111">
        <f t="shared" si="66"/>
        <v>61488612.900098585</v>
      </c>
      <c r="L41" s="111">
        <f t="shared" si="66"/>
        <v>64729096.932088174</v>
      </c>
      <c r="M41" s="111">
        <f t="shared" si="66"/>
        <v>62376015.542756669</v>
      </c>
      <c r="N41" s="111">
        <f t="shared" si="66"/>
        <v>62190392.197700925</v>
      </c>
      <c r="O41" s="111">
        <f t="shared" si="66"/>
        <v>62492655.917289965</v>
      </c>
      <c r="P41" s="111">
        <f t="shared" si="66"/>
        <v>62267832.890060201</v>
      </c>
      <c r="Q41" s="111">
        <f t="shared" si="66"/>
        <v>60492939.737589367</v>
      </c>
      <c r="R41" s="111">
        <f t="shared" si="66"/>
        <v>61335896.829065114</v>
      </c>
      <c r="S41" s="111">
        <f t="shared" si="66"/>
        <v>60661940.901392668</v>
      </c>
      <c r="T41" s="111">
        <f t="shared" si="66"/>
        <v>59586827.546670452</v>
      </c>
      <c r="U41" s="111">
        <f t="shared" si="66"/>
        <v>59951301.598880522</v>
      </c>
      <c r="V41" s="111">
        <f t="shared" si="66"/>
        <v>57698518.708150163</v>
      </c>
      <c r="W41" s="111">
        <f t="shared" si="66"/>
        <v>59219224.198422514</v>
      </c>
      <c r="X41" s="111">
        <f t="shared" si="66"/>
        <v>58711262.496079311</v>
      </c>
      <c r="Y41" s="111">
        <f t="shared" si="66"/>
        <v>57754248.967493325</v>
      </c>
      <c r="Z41" s="111">
        <f t="shared" si="66"/>
        <v>59030119.282297328</v>
      </c>
      <c r="AA41" s="111">
        <f t="shared" si="66"/>
        <v>58046775.670114994</v>
      </c>
      <c r="AB41" s="111">
        <f t="shared" si="66"/>
        <v>57755590.500109397</v>
      </c>
      <c r="AC41" s="111">
        <f t="shared" si="66"/>
        <v>59575970.699438177</v>
      </c>
      <c r="AD41" s="111">
        <f t="shared" si="66"/>
        <v>58240469.391615413</v>
      </c>
      <c r="AE41" s="111">
        <f t="shared" si="66"/>
        <v>57539915.345123537</v>
      </c>
      <c r="AF41" s="111">
        <f t="shared" si="66"/>
        <v>57556761.546282209</v>
      </c>
      <c r="AG41" s="111">
        <f t="shared" si="66"/>
        <v>57733264.03123495</v>
      </c>
      <c r="AH41" s="111">
        <f t="shared" si="66"/>
        <v>57770763.807192214</v>
      </c>
      <c r="AI41" s="111">
        <f t="shared" si="66"/>
        <v>57750289.33448571</v>
      </c>
      <c r="AJ41" s="111">
        <f t="shared" si="66"/>
        <v>56951966.767417982</v>
      </c>
      <c r="AK41" s="111">
        <f t="shared" si="66"/>
        <v>58674073.447261073</v>
      </c>
      <c r="AL41" s="111">
        <f t="shared" si="66"/>
        <v>56829107.684349969</v>
      </c>
      <c r="AM41" s="111">
        <f t="shared" ref="AM41:BI41" si="67">AM39+AM40</f>
        <v>57089632.488616079</v>
      </c>
      <c r="AN41" s="111">
        <f t="shared" si="67"/>
        <v>56852183.146693528</v>
      </c>
      <c r="AO41" s="111">
        <f t="shared" si="67"/>
        <v>57037465.010691777</v>
      </c>
      <c r="AP41" s="111">
        <f t="shared" si="67"/>
        <v>56192512.037247658</v>
      </c>
      <c r="AQ41" s="111">
        <f t="shared" si="67"/>
        <v>57361817.564332671</v>
      </c>
      <c r="AR41" s="111">
        <f t="shared" si="67"/>
        <v>57967524.849304236</v>
      </c>
      <c r="AS41" s="111">
        <f t="shared" si="67"/>
        <v>56278204.046128891</v>
      </c>
      <c r="AT41" s="111">
        <f t="shared" si="67"/>
        <v>56981871.126065433</v>
      </c>
      <c r="AU41" s="111">
        <f t="shared" si="67"/>
        <v>57106881.103402056</v>
      </c>
      <c r="AV41" s="111">
        <f t="shared" si="67"/>
        <v>56230149.041856445</v>
      </c>
      <c r="AW41" s="111">
        <f t="shared" si="67"/>
        <v>55884046.414161474</v>
      </c>
      <c r="AX41" s="111">
        <f t="shared" si="67"/>
        <v>56285950.134001002</v>
      </c>
      <c r="AY41" s="111">
        <f t="shared" si="67"/>
        <v>56499415.099643692</v>
      </c>
      <c r="AZ41" s="111">
        <f t="shared" si="67"/>
        <v>56550848.255065098</v>
      </c>
      <c r="BA41" s="111">
        <f t="shared" si="67"/>
        <v>56935903.206307732</v>
      </c>
      <c r="BB41" s="111">
        <f t="shared" si="67"/>
        <v>55508394.186978765</v>
      </c>
      <c r="BC41" s="111">
        <f t="shared" si="67"/>
        <v>57701193.412130669</v>
      </c>
      <c r="BD41" s="111">
        <f t="shared" si="67"/>
        <v>55276889.465359345</v>
      </c>
      <c r="BE41" s="111">
        <f t="shared" si="67"/>
        <v>54775680.885192834</v>
      </c>
      <c r="BF41" s="111">
        <f t="shared" si="67"/>
        <v>56260219.108892143</v>
      </c>
      <c r="BG41" s="111">
        <f t="shared" si="67"/>
        <v>55137447.499069512</v>
      </c>
      <c r="BH41" s="111">
        <f t="shared" si="67"/>
        <v>56183604.401179351</v>
      </c>
      <c r="BI41" s="111">
        <f t="shared" si="67"/>
        <v>54962636.722266234</v>
      </c>
      <c r="BJ41" s="111">
        <f t="shared" ref="BJ41:CL41" si="68">BJ39+BJ40</f>
        <v>54946411.434828714</v>
      </c>
      <c r="BK41" s="111">
        <f t="shared" si="68"/>
        <v>55612008.712821871</v>
      </c>
      <c r="BL41" s="111">
        <f t="shared" si="68"/>
        <v>55889179.134565726</v>
      </c>
      <c r="BM41" s="111">
        <f t="shared" si="68"/>
        <v>54633221.705600314</v>
      </c>
      <c r="BN41" s="111">
        <f t="shared" si="68"/>
        <v>55516408.59019234</v>
      </c>
      <c r="BO41" s="111">
        <f t="shared" si="68"/>
        <v>55412425.923926353</v>
      </c>
      <c r="BP41" s="111">
        <f t="shared" si="68"/>
        <v>55210298.900207706</v>
      </c>
      <c r="BQ41" s="111">
        <f t="shared" si="68"/>
        <v>55332768.341046579</v>
      </c>
      <c r="BR41" s="111">
        <f t="shared" si="68"/>
        <v>55655327.216164082</v>
      </c>
      <c r="BS41" s="111">
        <f t="shared" si="68"/>
        <v>54644870.405747548</v>
      </c>
      <c r="BT41" s="111">
        <f t="shared" si="68"/>
        <v>55960428.52544003</v>
      </c>
      <c r="BU41" s="111">
        <f t="shared" si="68"/>
        <v>56160397.546779722</v>
      </c>
      <c r="BV41" s="111">
        <f t="shared" si="68"/>
        <v>55073081.499747366</v>
      </c>
      <c r="BW41" s="111">
        <f t="shared" si="68"/>
        <v>55733904.160340689</v>
      </c>
      <c r="BX41" s="111">
        <f t="shared" si="68"/>
        <v>55363986.46200113</v>
      </c>
      <c r="BY41" s="111">
        <f t="shared" si="68"/>
        <v>56830328.862519354</v>
      </c>
      <c r="BZ41" s="111">
        <f t="shared" si="68"/>
        <v>51252028.894974604</v>
      </c>
      <c r="CA41" s="111">
        <f t="shared" si="68"/>
        <v>53865791.986311145</v>
      </c>
      <c r="CB41" s="111">
        <f t="shared" si="68"/>
        <v>55418975.515690729</v>
      </c>
      <c r="CC41" s="111">
        <f t="shared" si="68"/>
        <v>55857521.257483289</v>
      </c>
      <c r="CD41" s="111">
        <f t="shared" si="68"/>
        <v>55081369.131548308</v>
      </c>
      <c r="CE41" s="111">
        <f t="shared" si="68"/>
        <v>56427478.586348161</v>
      </c>
      <c r="CF41" s="111">
        <f t="shared" si="68"/>
        <v>58777404.0250609</v>
      </c>
      <c r="CG41" s="111">
        <f t="shared" si="68"/>
        <v>55267428.713922381</v>
      </c>
      <c r="CH41" s="111">
        <f t="shared" si="68"/>
        <v>57217106.12293084</v>
      </c>
      <c r="CI41" s="111">
        <f t="shared" si="68"/>
        <v>56683153.079349048</v>
      </c>
      <c r="CJ41" s="111">
        <f t="shared" si="68"/>
        <v>56458303.376950718</v>
      </c>
      <c r="CK41" s="111">
        <f t="shared" si="68"/>
        <v>57608336.119167261</v>
      </c>
      <c r="CL41" s="111">
        <f t="shared" si="68"/>
        <v>58431210.318032496</v>
      </c>
      <c r="CM41" s="111">
        <f t="shared" ref="CM41:CN41" si="69">CM39+CM40</f>
        <v>57353483.062219761</v>
      </c>
      <c r="CN41" s="111">
        <f t="shared" si="69"/>
        <v>58533548.959063821</v>
      </c>
      <c r="CO41" s="111">
        <f t="shared" ref="CO41:CP41" si="70">CO39+CO40</f>
        <v>59856286.465335302</v>
      </c>
      <c r="CP41" s="111">
        <f t="shared" si="70"/>
        <v>58762013.939055912</v>
      </c>
      <c r="CQ41" s="111">
        <f t="shared" ref="CQ41:CR41" si="71">CQ39+CQ40</f>
        <v>59950699.671887934</v>
      </c>
      <c r="CR41" s="111">
        <f t="shared" si="71"/>
        <v>59242614.872299857</v>
      </c>
      <c r="CS41" s="111">
        <f t="shared" ref="CS41:CT41" si="72">CS39+CS40</f>
        <v>60878720.990014717</v>
      </c>
      <c r="CT41" s="111">
        <f t="shared" si="72"/>
        <v>60682393.321356967</v>
      </c>
      <c r="CU41" s="111">
        <f t="shared" ref="CU41:CV41" si="73">CU39+CU40</f>
        <v>63039517.765211023</v>
      </c>
      <c r="CV41" s="111">
        <f t="shared" si="73"/>
        <v>60918523.75325194</v>
      </c>
      <c r="CW41" s="111">
        <f t="shared" ref="CW41:CX41" si="74">CW39+CW40</f>
        <v>61156360.207479782</v>
      </c>
      <c r="CX41" s="111">
        <f t="shared" si="74"/>
        <v>61014580.771993473</v>
      </c>
      <c r="CY41" s="111">
        <f t="shared" ref="CY41:CZ41" si="75">CY39+CY40</f>
        <v>58393720.776632413</v>
      </c>
      <c r="CZ41" s="111">
        <f t="shared" si="75"/>
        <v>61119104.165379971</v>
      </c>
      <c r="DA41" s="111">
        <f t="shared" ref="DA41:DB41" si="76">DA39+DA40</f>
        <v>60704968.657363139</v>
      </c>
      <c r="DB41" s="111">
        <f t="shared" si="76"/>
        <v>60110380.639568754</v>
      </c>
      <c r="DC41" s="111">
        <f t="shared" ref="DC41:DD41" si="77">DC39+DC40</f>
        <v>60371694.712076448</v>
      </c>
      <c r="DD41" s="111">
        <f t="shared" si="77"/>
        <v>59555976.10587246</v>
      </c>
      <c r="DE41" s="111">
        <f t="shared" ref="DE41:DF41" si="78">DE39+DE40</f>
        <v>61344734.209469683</v>
      </c>
      <c r="DF41" s="111">
        <f t="shared" si="78"/>
        <v>59752626.321556278</v>
      </c>
      <c r="DG41" s="111">
        <f t="shared" ref="DG41:DH41" si="79">DG39+DG40</f>
        <v>60469662.561691172</v>
      </c>
      <c r="DH41" s="111">
        <f t="shared" si="79"/>
        <v>60839894.708823442</v>
      </c>
      <c r="DI41" s="111">
        <f t="shared" ref="DI41:DJ41" si="80">DI39+DI40</f>
        <v>61057199.141381785</v>
      </c>
      <c r="DJ41" s="111">
        <f t="shared" si="80"/>
        <v>60627537.568944514</v>
      </c>
      <c r="DK41" s="111">
        <f t="shared" ref="DK41:DL41" si="81">DK39+DK40</f>
        <v>62840303.747908942</v>
      </c>
      <c r="DL41" s="111">
        <f t="shared" si="81"/>
        <v>61061766.958456993</v>
      </c>
      <c r="DM41" s="111">
        <f t="shared" ref="DM41:DN41" si="82">DM39+DM40</f>
        <v>61290520.610292405</v>
      </c>
      <c r="DN41" s="111">
        <f t="shared" si="82"/>
        <v>62404191.558907263</v>
      </c>
      <c r="DO41" s="111">
        <f t="shared" ref="DO41:DP41" si="83">DO39+DO40</f>
        <v>61729680.154554822</v>
      </c>
      <c r="DP41" s="111">
        <f t="shared" si="83"/>
        <v>61912488.051882811</v>
      </c>
      <c r="DQ41" s="111">
        <f t="shared" ref="DQ41:DR41" si="84">DQ39+DQ40</f>
        <v>62080075.013067171</v>
      </c>
      <c r="DR41" s="111">
        <f t="shared" si="84"/>
        <v>62377936.189553618</v>
      </c>
      <c r="DS41" s="111">
        <f t="shared" ref="DS41:DT41" si="85">DS39+DS40</f>
        <v>64186351.025895625</v>
      </c>
      <c r="DT41" s="111">
        <f t="shared" si="85"/>
        <v>62708079.355068155</v>
      </c>
      <c r="DU41" s="111">
        <f t="shared" ref="DU41:DV41" si="86">DU39+DU40</f>
        <v>62543542.956302986</v>
      </c>
      <c r="DV41" s="111">
        <f t="shared" si="86"/>
        <v>61797803.538223967</v>
      </c>
      <c r="DW41" s="111">
        <f t="shared" ref="DW41:DX41" si="87">DW39+DW40</f>
        <v>63050731.401548207</v>
      </c>
      <c r="DX41" s="111">
        <f t="shared" si="87"/>
        <v>60505928.939306989</v>
      </c>
      <c r="DY41" s="111">
        <f t="shared" ref="DY41:DZ41" si="88">DY39+DY40</f>
        <v>61882169.77823624</v>
      </c>
      <c r="DZ41" s="111">
        <f t="shared" si="88"/>
        <v>62799731.027352773</v>
      </c>
      <c r="EA41" s="111">
        <f t="shared" ref="EA41:EB41" si="89">EA39+EA40</f>
        <v>62024393.997366376</v>
      </c>
      <c r="EB41" s="111">
        <f t="shared" si="89"/>
        <v>63400098.949868493</v>
      </c>
      <c r="EC41" s="111">
        <f t="shared" ref="EC41:ED41" si="90">EC39+EC40</f>
        <v>63328567.88651181</v>
      </c>
      <c r="ED41" s="111">
        <f t="shared" si="90"/>
        <v>63318699.609237537</v>
      </c>
      <c r="EE41" s="111">
        <f t="shared" ref="EE41:EF41" si="91">EE39+EE40</f>
        <v>63141572.354157165</v>
      </c>
      <c r="EF41" s="111">
        <f t="shared" si="91"/>
        <v>63909611.790122852</v>
      </c>
      <c r="EG41" s="111">
        <f t="shared" ref="EG41:EH41" si="92">EG39+EG40</f>
        <v>63212615.3064496</v>
      </c>
      <c r="EH41" s="111">
        <f t="shared" si="92"/>
        <v>66113065.643428393</v>
      </c>
      <c r="EI41" s="111">
        <f t="shared" ref="EI41:EJ41" si="93">EI39+EI40</f>
        <v>64674450.87587826</v>
      </c>
      <c r="EJ41" s="111">
        <f t="shared" si="93"/>
        <v>65512383.72839959</v>
      </c>
      <c r="EK41" s="111">
        <f t="shared" ref="EK41:EL41" si="94">EK39+EK40</f>
        <v>66603883.53665778</v>
      </c>
      <c r="EL41" s="111">
        <f t="shared" si="94"/>
        <v>65077847.517043091</v>
      </c>
      <c r="EM41" s="111">
        <f t="shared" ref="EM41:EN41" si="95">EM39+EM40</f>
        <v>66913301.039749518</v>
      </c>
      <c r="EN41" s="111">
        <f t="shared" si="95"/>
        <v>66555650.036983691</v>
      </c>
      <c r="EO41" s="111">
        <f t="shared" ref="EO41:EP41" si="96">EO39+EO40</f>
        <v>65598479.659171604</v>
      </c>
      <c r="EP41" s="111">
        <f t="shared" si="96"/>
        <v>67280425.921241432</v>
      </c>
      <c r="EQ41" s="111">
        <f t="shared" ref="EQ41:ER41" si="97">EQ39+EQ40</f>
        <v>64981744.230894484</v>
      </c>
      <c r="ER41" s="111">
        <f t="shared" si="97"/>
        <v>64431285.564618975</v>
      </c>
      <c r="ES41" s="111">
        <f t="shared" ref="ES41" si="98">ES39+ES40</f>
        <v>65047431.866315491</v>
      </c>
    </row>
    <row r="42" spans="2:149" s="107" customFormat="1" thickBot="1" x14ac:dyDescent="0.3">
      <c r="B42" s="110" t="s">
        <v>88</v>
      </c>
      <c r="C42" s="109">
        <v>21577205.243956152</v>
      </c>
      <c r="D42" s="109">
        <v>21917311.435105365</v>
      </c>
      <c r="E42" s="109">
        <v>21314193.628230963</v>
      </c>
      <c r="F42" s="109">
        <v>21086329.052515414</v>
      </c>
      <c r="G42" s="109">
        <v>22747242.874416843</v>
      </c>
      <c r="H42" s="109">
        <v>21639837.507350527</v>
      </c>
      <c r="I42" s="109">
        <v>21821830.548439618</v>
      </c>
      <c r="J42" s="109">
        <v>21867251.694222707</v>
      </c>
      <c r="K42" s="109">
        <v>21748639.811142441</v>
      </c>
      <c r="L42" s="109">
        <v>21850274.635465775</v>
      </c>
      <c r="M42" s="109">
        <v>21803601.714351445</v>
      </c>
      <c r="N42" s="109">
        <v>22334216.441643916</v>
      </c>
      <c r="O42" s="109">
        <v>21821534.274206843</v>
      </c>
      <c r="P42" s="109">
        <v>21871625.314980447</v>
      </c>
      <c r="Q42" s="109">
        <v>22174642.081307739</v>
      </c>
      <c r="R42" s="109">
        <v>21830296.620844986</v>
      </c>
      <c r="S42" s="109">
        <v>21787939.58325056</v>
      </c>
      <c r="T42" s="109">
        <v>23150510.772454724</v>
      </c>
      <c r="U42" s="109">
        <v>21904890.036666106</v>
      </c>
      <c r="V42" s="109">
        <v>21471143.074239243</v>
      </c>
      <c r="W42" s="109">
        <v>22235261.103084333</v>
      </c>
      <c r="X42" s="109">
        <v>22157357.26779167</v>
      </c>
      <c r="Y42" s="109">
        <v>21933253.205166459</v>
      </c>
      <c r="Z42" s="109">
        <v>22355125.047704503</v>
      </c>
      <c r="AA42" s="109">
        <v>22112765.631081559</v>
      </c>
      <c r="AB42" s="109">
        <v>20991249.290577877</v>
      </c>
      <c r="AC42" s="109">
        <v>22395722.741234876</v>
      </c>
      <c r="AD42" s="109">
        <v>22508611.431461807</v>
      </c>
      <c r="AE42" s="109">
        <v>22329939.21386303</v>
      </c>
      <c r="AF42" s="109">
        <v>22031375.396171212</v>
      </c>
      <c r="AG42" s="109">
        <v>22161074.51035618</v>
      </c>
      <c r="AH42" s="109">
        <v>22865195.209206585</v>
      </c>
      <c r="AI42" s="109">
        <v>22401346.847045209</v>
      </c>
      <c r="AJ42" s="109">
        <v>21032994.777336247</v>
      </c>
      <c r="AK42" s="109">
        <v>24054780.268646277</v>
      </c>
      <c r="AL42" s="109">
        <v>22374640.017431322</v>
      </c>
      <c r="AM42" s="109">
        <v>21664839.876177717</v>
      </c>
      <c r="AN42" s="109">
        <v>22370236.575973682</v>
      </c>
      <c r="AO42" s="109">
        <v>21643154.649579097</v>
      </c>
      <c r="AP42" s="109">
        <v>22624167.799461383</v>
      </c>
      <c r="AQ42" s="109">
        <v>22275556.690267444</v>
      </c>
      <c r="AR42" s="109">
        <v>22221189.458807483</v>
      </c>
      <c r="AS42" s="109">
        <v>22075153.065919608</v>
      </c>
      <c r="AT42" s="109">
        <v>21656754.122918464</v>
      </c>
      <c r="AU42" s="109">
        <v>23435613.561990388</v>
      </c>
      <c r="AV42" s="109">
        <v>21721513.464283943</v>
      </c>
      <c r="AW42" s="109">
        <v>22020215.9331415</v>
      </c>
      <c r="AX42" s="109">
        <v>21743611.641904697</v>
      </c>
      <c r="AY42" s="109">
        <v>22273624.439894129</v>
      </c>
      <c r="AZ42" s="109">
        <v>21696332.516312812</v>
      </c>
      <c r="BA42" s="109">
        <v>22436248.972628232</v>
      </c>
      <c r="BB42" s="109">
        <v>21295300.384433065</v>
      </c>
      <c r="BC42" s="109">
        <v>21410871.5653577</v>
      </c>
      <c r="BD42" s="109">
        <v>21779020.357080922</v>
      </c>
      <c r="BE42" s="109">
        <v>21697984.769790832</v>
      </c>
      <c r="BF42" s="109">
        <v>21860686.333132107</v>
      </c>
      <c r="BG42" s="109">
        <v>21124462.861130767</v>
      </c>
      <c r="BH42" s="109">
        <v>22321213.476952381</v>
      </c>
      <c r="BI42" s="109">
        <v>21477165.39356089</v>
      </c>
      <c r="BJ42" s="109">
        <v>20944433.248756737</v>
      </c>
      <c r="BK42" s="109">
        <v>21929471.185675431</v>
      </c>
      <c r="BL42" s="109">
        <v>21973068.228494361</v>
      </c>
      <c r="BM42" s="109">
        <v>21637392.656312026</v>
      </c>
      <c r="BN42" s="109">
        <v>21737522.627324644</v>
      </c>
      <c r="BO42" s="109">
        <v>21896362.389260422</v>
      </c>
      <c r="BP42" s="109">
        <v>20515929.755401928</v>
      </c>
      <c r="BQ42" s="109">
        <v>22509368.090421397</v>
      </c>
      <c r="BR42" s="109">
        <v>21528613.715030778</v>
      </c>
      <c r="BS42" s="109">
        <v>21419994.024906967</v>
      </c>
      <c r="BT42" s="109">
        <v>21251977.166422263</v>
      </c>
      <c r="BU42" s="109">
        <v>21660241.741549276</v>
      </c>
      <c r="BV42" s="109">
        <v>20952865.141511708</v>
      </c>
      <c r="BW42" s="109">
        <v>21551713.446604453</v>
      </c>
      <c r="BX42" s="109">
        <v>20787081.668989047</v>
      </c>
      <c r="BY42" s="109">
        <v>20058418.068690114</v>
      </c>
      <c r="BZ42" s="109">
        <v>18280267.37173022</v>
      </c>
      <c r="CA42" s="109">
        <v>20407453.148226537</v>
      </c>
      <c r="CB42" s="109">
        <v>21352779.710745111</v>
      </c>
      <c r="CC42" s="109">
        <v>21752611.684848327</v>
      </c>
      <c r="CD42" s="109">
        <v>21052532.163091071</v>
      </c>
      <c r="CE42" s="109">
        <v>21658252.373018824</v>
      </c>
      <c r="CF42" s="109">
        <v>21624479.228189513</v>
      </c>
      <c r="CG42" s="109">
        <v>21116331.911691431</v>
      </c>
      <c r="CH42" s="109">
        <v>21921504.176057741</v>
      </c>
      <c r="CI42" s="109">
        <v>21140524.418695673</v>
      </c>
      <c r="CJ42" s="109">
        <v>22498545.485011008</v>
      </c>
      <c r="CK42" s="109">
        <v>21990676.886020411</v>
      </c>
      <c r="CL42" s="109">
        <v>22212683.209059361</v>
      </c>
      <c r="CM42" s="109">
        <v>21724145.90748499</v>
      </c>
      <c r="CN42" s="109">
        <v>22265615.844167538</v>
      </c>
      <c r="CO42" s="109">
        <v>21964243.433409955</v>
      </c>
      <c r="CP42" s="109">
        <v>20233753.021244016</v>
      </c>
      <c r="CQ42" s="109">
        <v>22650086.783183206</v>
      </c>
      <c r="CR42" s="109">
        <v>21488005.001513109</v>
      </c>
      <c r="CS42" s="109">
        <v>21860984.289224088</v>
      </c>
      <c r="CT42" s="109">
        <v>21636072.248119488</v>
      </c>
      <c r="CU42" s="109">
        <v>19798503.727628574</v>
      </c>
      <c r="CV42" s="109">
        <v>20639262.375211779</v>
      </c>
      <c r="CW42" s="109">
        <v>22566554.470699992</v>
      </c>
      <c r="CX42" s="109">
        <v>21293687.598586146</v>
      </c>
      <c r="CY42" s="109">
        <v>21245270.241421808</v>
      </c>
      <c r="CZ42" s="109">
        <v>21255496.697985109</v>
      </c>
      <c r="DA42" s="109">
        <v>21396200.397226382</v>
      </c>
      <c r="DB42" s="109">
        <v>21421878.410464298</v>
      </c>
      <c r="DC42" s="109">
        <v>21386271.826066658</v>
      </c>
      <c r="DD42" s="109">
        <v>21031894.336895548</v>
      </c>
      <c r="DE42" s="109">
        <v>21102391.106644988</v>
      </c>
      <c r="DF42" s="109">
        <v>20894580.339890674</v>
      </c>
      <c r="DG42" s="109">
        <v>20581297.209362965</v>
      </c>
      <c r="DH42" s="109">
        <v>21108749.921988342</v>
      </c>
      <c r="DI42" s="109">
        <v>21149172.221745133</v>
      </c>
      <c r="DJ42" s="109">
        <v>19885111.174068846</v>
      </c>
      <c r="DK42" s="109">
        <v>20869982.228075881</v>
      </c>
      <c r="DL42" s="109">
        <v>21083613.162272703</v>
      </c>
      <c r="DM42" s="109">
        <v>20787216.692396168</v>
      </c>
      <c r="DN42" s="109">
        <v>20627345.874855965</v>
      </c>
      <c r="DO42" s="109">
        <v>21053507.98934688</v>
      </c>
      <c r="DP42" s="109">
        <v>20501331.67345123</v>
      </c>
      <c r="DQ42" s="109">
        <v>20479641.114190649</v>
      </c>
      <c r="DR42" s="109">
        <v>20888724.501920164</v>
      </c>
      <c r="DS42" s="109">
        <v>20819315.026758268</v>
      </c>
      <c r="DT42" s="109">
        <v>20121867.968223464</v>
      </c>
      <c r="DU42" s="109">
        <v>20553842.081549671</v>
      </c>
      <c r="DV42" s="109">
        <v>20498743.661793265</v>
      </c>
      <c r="DW42" s="109">
        <v>20826652.905350961</v>
      </c>
      <c r="DX42" s="109">
        <v>20319261.274132706</v>
      </c>
      <c r="DY42" s="109">
        <v>20365698.789850008</v>
      </c>
      <c r="DZ42" s="109">
        <v>21513134.708621807</v>
      </c>
      <c r="EA42" s="109">
        <v>20361773.633524578</v>
      </c>
      <c r="EB42" s="109">
        <v>20985549.907942615</v>
      </c>
      <c r="EC42" s="109">
        <v>20579239.284532722</v>
      </c>
      <c r="ED42" s="109">
        <v>20840482.082567748</v>
      </c>
      <c r="EE42" s="109">
        <v>20981263.043265391</v>
      </c>
      <c r="EF42" s="109">
        <v>20944193.388145998</v>
      </c>
      <c r="EG42" s="109">
        <v>19427159.147757038</v>
      </c>
      <c r="EH42" s="109">
        <v>21561536.412525732</v>
      </c>
      <c r="EI42" s="109">
        <v>20803540.577044908</v>
      </c>
      <c r="EJ42" s="109">
        <v>20513581.990390789</v>
      </c>
      <c r="EK42" s="109">
        <v>20722657.023733724</v>
      </c>
      <c r="EL42" s="109">
        <v>20926699.538320381</v>
      </c>
      <c r="EM42" s="109">
        <v>20657129.721967228</v>
      </c>
      <c r="EN42" s="109">
        <v>20904891.767020267</v>
      </c>
      <c r="EO42" s="109">
        <v>21392036.411195658</v>
      </c>
      <c r="EP42" s="109">
        <v>20545823.371430658</v>
      </c>
      <c r="EQ42" s="109">
        <v>19973191.686138287</v>
      </c>
      <c r="ER42" s="109">
        <v>20540856.29478712</v>
      </c>
      <c r="ES42" s="109">
        <v>19039388.300326787</v>
      </c>
    </row>
    <row r="43" spans="2:149" s="107" customFormat="1" thickBot="1" x14ac:dyDescent="0.3">
      <c r="B43" s="104" t="s">
        <v>89</v>
      </c>
      <c r="C43" s="119">
        <v>215552327.7734251</v>
      </c>
      <c r="D43" s="119">
        <v>223039512.02336863</v>
      </c>
      <c r="E43" s="119">
        <v>214182162.28236818</v>
      </c>
      <c r="F43" s="119">
        <v>221387013.55586225</v>
      </c>
      <c r="G43" s="119">
        <v>219682744.0206649</v>
      </c>
      <c r="H43" s="119">
        <v>220180584.35048527</v>
      </c>
      <c r="I43" s="119">
        <v>221912736.87433189</v>
      </c>
      <c r="J43" s="119">
        <v>219676611.54586855</v>
      </c>
      <c r="K43" s="119">
        <v>218274677.90697679</v>
      </c>
      <c r="L43" s="119">
        <v>221592429.67832357</v>
      </c>
      <c r="M43" s="119">
        <v>218749832.50320894</v>
      </c>
      <c r="N43" s="119">
        <v>220104448.33768886</v>
      </c>
      <c r="O43" s="119">
        <v>220119391.14023337</v>
      </c>
      <c r="P43" s="119">
        <v>220393511.80943412</v>
      </c>
      <c r="Q43" s="119">
        <v>219489272.85196388</v>
      </c>
      <c r="R43" s="119">
        <v>218456836.50827891</v>
      </c>
      <c r="S43" s="119">
        <v>217372328.97714084</v>
      </c>
      <c r="T43" s="119">
        <v>219296429.89099869</v>
      </c>
      <c r="U43" s="119">
        <v>217308562.0919697</v>
      </c>
      <c r="V43" s="119">
        <v>213931994.3406342</v>
      </c>
      <c r="W43" s="119">
        <v>216945547.33915547</v>
      </c>
      <c r="X43" s="119">
        <v>215960065.99806792</v>
      </c>
      <c r="Y43" s="119">
        <v>214856574.51900238</v>
      </c>
      <c r="Z43" s="119">
        <v>215588454.27649206</v>
      </c>
      <c r="AA43" s="119">
        <v>215608125.9496589</v>
      </c>
      <c r="AB43" s="119">
        <v>213858704.57811001</v>
      </c>
      <c r="AC43" s="119">
        <v>217471699.83930388</v>
      </c>
      <c r="AD43" s="119">
        <v>215162400.0453819</v>
      </c>
      <c r="AE43" s="119">
        <v>215554808.01796687</v>
      </c>
      <c r="AF43" s="119">
        <v>213453986.07849079</v>
      </c>
      <c r="AG43" s="119">
        <v>213722184.02729923</v>
      </c>
      <c r="AH43" s="119">
        <v>216136891.35349932</v>
      </c>
      <c r="AI43" s="119">
        <v>213672250.48730218</v>
      </c>
      <c r="AJ43" s="119">
        <v>210884498.47803128</v>
      </c>
      <c r="AK43" s="119">
        <v>216519503.27938297</v>
      </c>
      <c r="AL43" s="119">
        <v>210858262.43484852</v>
      </c>
      <c r="AM43" s="119">
        <v>213042804.16578081</v>
      </c>
      <c r="AN43" s="119">
        <v>212612677.69689938</v>
      </c>
      <c r="AO43" s="119">
        <v>211281441.11373046</v>
      </c>
      <c r="AP43" s="119">
        <v>209269299.55209371</v>
      </c>
      <c r="AQ43" s="119">
        <v>214333827.69969192</v>
      </c>
      <c r="AR43" s="119">
        <v>213922491.8328785</v>
      </c>
      <c r="AS43" s="119">
        <v>212014968.59603658</v>
      </c>
      <c r="AT43" s="119">
        <v>212128278.33532131</v>
      </c>
      <c r="AU43" s="119">
        <v>213581399.72575164</v>
      </c>
      <c r="AV43" s="119">
        <v>211497038.79111016</v>
      </c>
      <c r="AW43" s="119">
        <v>209602683.86923128</v>
      </c>
      <c r="AX43" s="119">
        <v>212371594.18370333</v>
      </c>
      <c r="AY43" s="119">
        <v>208024848.48444247</v>
      </c>
      <c r="AZ43" s="119">
        <v>208159428.95591551</v>
      </c>
      <c r="BA43" s="119">
        <v>209004893.47473183</v>
      </c>
      <c r="BB43" s="119">
        <v>207392625.96406543</v>
      </c>
      <c r="BC43" s="119">
        <v>207046962.28289431</v>
      </c>
      <c r="BD43" s="119">
        <v>205268794.15049267</v>
      </c>
      <c r="BE43" s="119">
        <v>204308177.086983</v>
      </c>
      <c r="BF43" s="119">
        <v>206193991.5763056</v>
      </c>
      <c r="BG43" s="119">
        <v>203304477.68240601</v>
      </c>
      <c r="BH43" s="119">
        <v>205917823.23199382</v>
      </c>
      <c r="BI43" s="119">
        <v>202500722.95442423</v>
      </c>
      <c r="BJ43" s="119">
        <v>201415469.31529003</v>
      </c>
      <c r="BK43" s="119">
        <v>202327165.05829051</v>
      </c>
      <c r="BL43" s="119">
        <v>203419431.84890696</v>
      </c>
      <c r="BM43" s="119">
        <v>202078580.24550059</v>
      </c>
      <c r="BN43" s="119">
        <v>203182627.8558495</v>
      </c>
      <c r="BO43" s="119">
        <v>203194408.76476228</v>
      </c>
      <c r="BP43" s="119">
        <v>200530529.36333069</v>
      </c>
      <c r="BQ43" s="119">
        <v>202890928.24414733</v>
      </c>
      <c r="BR43" s="119">
        <v>201892229.70516405</v>
      </c>
      <c r="BS43" s="119">
        <v>200837602.07720143</v>
      </c>
      <c r="BT43" s="119">
        <v>201465134.59144709</v>
      </c>
      <c r="BU43" s="119">
        <v>202645157.16666231</v>
      </c>
      <c r="BV43" s="119">
        <v>200293264.61998409</v>
      </c>
      <c r="BW43" s="119">
        <v>200730508.6798965</v>
      </c>
      <c r="BX43" s="119">
        <v>199981663.66515216</v>
      </c>
      <c r="BY43" s="119">
        <v>177320580.77878898</v>
      </c>
      <c r="BZ43" s="119">
        <v>160089577.58703089</v>
      </c>
      <c r="CA43" s="119">
        <v>188139956.39414009</v>
      </c>
      <c r="CB43" s="119">
        <v>202365739.79133403</v>
      </c>
      <c r="CC43" s="119">
        <v>203505768.08731142</v>
      </c>
      <c r="CD43" s="119">
        <v>203018685.59735867</v>
      </c>
      <c r="CE43" s="119">
        <v>203619440.50028974</v>
      </c>
      <c r="CF43" s="119">
        <v>205740470.30766913</v>
      </c>
      <c r="CG43" s="119">
        <v>202844864.46247146</v>
      </c>
      <c r="CH43" s="119">
        <v>204917145.9102172</v>
      </c>
      <c r="CI43" s="119">
        <v>205835163.88541499</v>
      </c>
      <c r="CJ43" s="119">
        <v>206152803.88868752</v>
      </c>
      <c r="CK43" s="119">
        <v>207315816.53297952</v>
      </c>
      <c r="CL43" s="119">
        <v>208669667.58020192</v>
      </c>
      <c r="CM43" s="119">
        <v>203878619.1571283</v>
      </c>
      <c r="CN43" s="119">
        <v>204897193.60639611</v>
      </c>
      <c r="CO43" s="119">
        <v>205010893.91488573</v>
      </c>
      <c r="CP43" s="119">
        <v>200969609.00600627</v>
      </c>
      <c r="CQ43" s="119">
        <v>204348174.34905165</v>
      </c>
      <c r="CR43" s="119">
        <v>202031628.20545101</v>
      </c>
      <c r="CS43" s="119">
        <v>204671922.94079942</v>
      </c>
      <c r="CT43" s="119">
        <v>204010552.67018348</v>
      </c>
      <c r="CU43" s="119">
        <v>208089335.23669228</v>
      </c>
      <c r="CV43" s="119">
        <v>201975883.55839536</v>
      </c>
      <c r="CW43" s="119">
        <v>204185904.18561298</v>
      </c>
      <c r="CX43" s="119">
        <v>203158879.28276017</v>
      </c>
      <c r="CY43" s="119">
        <v>199847696.45849234</v>
      </c>
      <c r="CZ43" s="119">
        <v>203386651.76185682</v>
      </c>
      <c r="DA43" s="119">
        <v>202889423.53513184</v>
      </c>
      <c r="DB43" s="119">
        <v>202423382.94689417</v>
      </c>
      <c r="DC43" s="119">
        <v>202224360.60369697</v>
      </c>
      <c r="DD43" s="119">
        <v>201345055.52333522</v>
      </c>
      <c r="DE43" s="119">
        <v>201945900.91479975</v>
      </c>
      <c r="DF43" s="119">
        <v>198437258.84119067</v>
      </c>
      <c r="DG43" s="119">
        <v>200924235.25731224</v>
      </c>
      <c r="DH43" s="119">
        <v>198671286.56052274</v>
      </c>
      <c r="DI43" s="119">
        <v>200294289.49184981</v>
      </c>
      <c r="DJ43" s="119">
        <v>197457279.53519109</v>
      </c>
      <c r="DK43" s="119">
        <v>202376239.35226902</v>
      </c>
      <c r="DL43" s="119">
        <v>199018426.48524058</v>
      </c>
      <c r="DM43" s="119">
        <v>201172644.77380675</v>
      </c>
      <c r="DN43" s="119">
        <v>200614835.92732313</v>
      </c>
      <c r="DO43" s="119">
        <v>199319626.93374687</v>
      </c>
      <c r="DP43" s="119">
        <v>199599630.38288635</v>
      </c>
      <c r="DQ43" s="119">
        <v>199597363.12493286</v>
      </c>
      <c r="DR43" s="119">
        <v>202745345.50601563</v>
      </c>
      <c r="DS43" s="119">
        <v>201077839.83270237</v>
      </c>
      <c r="DT43" s="119">
        <v>201076460.12190244</v>
      </c>
      <c r="DU43" s="119">
        <v>198326848.03327754</v>
      </c>
      <c r="DV43" s="119">
        <v>200132436.86090988</v>
      </c>
      <c r="DW43" s="119">
        <v>199702715.1354326</v>
      </c>
      <c r="DX43" s="119">
        <v>194824985.65100309</v>
      </c>
      <c r="DY43" s="119">
        <v>197559277.45823145</v>
      </c>
      <c r="DZ43" s="119">
        <v>199534206.69547275</v>
      </c>
      <c r="EA43" s="119">
        <v>197249095.74733266</v>
      </c>
      <c r="EB43" s="119">
        <v>199023726.71485308</v>
      </c>
      <c r="EC43" s="119">
        <v>199295135.97764161</v>
      </c>
      <c r="ED43" s="119">
        <v>198785939.98298526</v>
      </c>
      <c r="EE43" s="119">
        <v>201083424.24020019</v>
      </c>
      <c r="EF43" s="119">
        <v>201091698.88838938</v>
      </c>
      <c r="EG43" s="119">
        <v>198239666.02271056</v>
      </c>
      <c r="EH43" s="119">
        <v>203712315.00192761</v>
      </c>
      <c r="EI43" s="119">
        <v>200112023.84337786</v>
      </c>
      <c r="EJ43" s="119">
        <v>201417965.58472744</v>
      </c>
      <c r="EK43" s="119">
        <v>202635240.41726148</v>
      </c>
      <c r="EL43" s="119">
        <v>198859121.03805843</v>
      </c>
      <c r="EM43" s="119">
        <v>202203347.65193135</v>
      </c>
      <c r="EN43" s="119">
        <v>200630576.82779357</v>
      </c>
      <c r="EO43" s="119">
        <v>199674577.96906909</v>
      </c>
      <c r="EP43" s="119">
        <v>201082478.42854658</v>
      </c>
      <c r="EQ43" s="119">
        <v>196621615.91249612</v>
      </c>
      <c r="ER43" s="119">
        <v>196652721.56116119</v>
      </c>
      <c r="ES43" s="119">
        <v>197611672.28331071</v>
      </c>
    </row>
    <row r="44" spans="2:149" s="121" customFormat="1" ht="38.25" customHeight="1" x14ac:dyDescent="0.25">
      <c r="B44" s="243" t="s">
        <v>1958</v>
      </c>
    </row>
    <row r="45" spans="2:149" s="121" customFormat="1" ht="14.4" x14ac:dyDescent="0.3">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2026-06-22T08:43:20Z</dcterms:modified>
</cp:coreProperties>
</file>