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6\Dépenses\"/>
    </mc:Choice>
  </mc:AlternateContent>
  <xr:revisionPtr revIDLastSave="0" documentId="13_ncr:1_{67135D10-EBF4-49AA-8C97-F77D925B24EE}" xr6:coauthVersionLast="47" xr6:coauthVersionMax="47" xr10:uidLastSave="{00000000-0000-0000-0000-000000000000}"/>
  <bookViews>
    <workbookView xWindow="-108" yWindow="-108" windowWidth="23256" windowHeight="12456" tabRatio="791"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71" i="53" l="1"/>
  <c r="AB71" i="53"/>
  <c r="F71" i="53"/>
  <c r="E71" i="53"/>
  <c r="D71" i="53"/>
  <c r="E71" i="46"/>
  <c r="AZ61" i="53" l="1"/>
  <c r="AY58" i="53"/>
  <c r="M71" i="53"/>
  <c r="U71" i="53"/>
  <c r="AK71" i="53"/>
  <c r="AS71" i="53"/>
  <c r="AZ60" i="53"/>
  <c r="AY32" i="53"/>
  <c r="AZ69" i="53"/>
  <c r="AU71" i="46"/>
  <c r="P71" i="46"/>
  <c r="AN71" i="46"/>
  <c r="AM71" i="46"/>
  <c r="H71" i="46"/>
  <c r="AF71" i="46"/>
  <c r="AV71" i="46"/>
  <c r="I71" i="46"/>
  <c r="Y71" i="46"/>
  <c r="AG71" i="46"/>
  <c r="AO71" i="46"/>
  <c r="AW71" i="46"/>
  <c r="AZ62" i="46"/>
  <c r="N71" i="53"/>
  <c r="V71" i="53"/>
  <c r="AD71" i="53"/>
  <c r="AL71" i="53"/>
  <c r="AT71" i="53"/>
  <c r="AZ63" i="53"/>
  <c r="AI71" i="53"/>
  <c r="AQ71" i="53"/>
  <c r="AY71" i="53"/>
  <c r="AZ66" i="53"/>
  <c r="O71" i="46"/>
  <c r="X71" i="46"/>
  <c r="Q71" i="46"/>
  <c r="J71" i="46"/>
  <c r="R71" i="46"/>
  <c r="Z71" i="46"/>
  <c r="AH71" i="46"/>
  <c r="AP71" i="46"/>
  <c r="AX71" i="46"/>
  <c r="AZ66" i="46"/>
  <c r="G71" i="53"/>
  <c r="O71" i="53"/>
  <c r="W71" i="53"/>
  <c r="AE71" i="53"/>
  <c r="AM71" i="53"/>
  <c r="AU71" i="53"/>
  <c r="AJ71" i="53"/>
  <c r="AR71" i="53"/>
  <c r="K71" i="46"/>
  <c r="S71" i="46"/>
  <c r="AA71" i="46"/>
  <c r="AI71" i="46"/>
  <c r="AQ71" i="46"/>
  <c r="G71" i="46"/>
  <c r="L71" i="46"/>
  <c r="AB71" i="46"/>
  <c r="AR71" i="46"/>
  <c r="AE71" i="46"/>
  <c r="M71" i="46"/>
  <c r="U71" i="46"/>
  <c r="AC71" i="46"/>
  <c r="AK71" i="46"/>
  <c r="AS71" i="46"/>
  <c r="AZ60" i="46"/>
  <c r="AZ63" i="46"/>
  <c r="W71" i="46"/>
  <c r="AY19" i="53"/>
  <c r="D71" i="46"/>
  <c r="AZ59" i="46"/>
  <c r="T71" i="46"/>
  <c r="AJ71" i="46"/>
  <c r="AZ61" i="46"/>
  <c r="AY45" i="53"/>
  <c r="F71" i="46"/>
  <c r="N71" i="46"/>
  <c r="V71" i="46"/>
  <c r="AD71" i="46"/>
  <c r="AL71" i="46"/>
  <c r="AT71" i="46"/>
  <c r="AZ64" i="46"/>
  <c r="AZ67" i="46"/>
  <c r="AZ69" i="46"/>
  <c r="AZ65" i="53"/>
  <c r="AY71" i="46"/>
  <c r="H71" i="53"/>
  <c r="P71" i="53"/>
  <c r="X71" i="53"/>
  <c r="AF71" i="53"/>
  <c r="AN71" i="53"/>
  <c r="AV71" i="53"/>
  <c r="I71" i="53"/>
  <c r="Q71" i="53"/>
  <c r="Y71" i="53"/>
  <c r="AG71" i="53"/>
  <c r="AO71" i="53"/>
  <c r="AW71" i="53"/>
  <c r="AZ67" i="53"/>
  <c r="AZ62" i="53"/>
  <c r="J71" i="53"/>
  <c r="R71" i="53"/>
  <c r="Z71" i="53"/>
  <c r="AH71" i="53"/>
  <c r="AP71" i="53"/>
  <c r="AX71" i="53"/>
  <c r="K71" i="53"/>
  <c r="S71" i="53"/>
  <c r="AA71" i="53"/>
  <c r="AZ68" i="53"/>
  <c r="AZ65" i="46"/>
  <c r="AZ64" i="53"/>
  <c r="AZ68" i="46"/>
  <c r="AZ59" i="53"/>
  <c r="L71" i="53"/>
  <c r="T71" i="53"/>
  <c r="BA59" i="46"/>
  <c r="AZ71" i="53" l="1"/>
  <c r="BA71" i="53"/>
  <c r="AZ71" i="46"/>
  <c r="EQ32" i="39"/>
  <c r="EQ33" i="39"/>
  <c r="EQ32" i="38"/>
  <c r="EQ33" i="38"/>
  <c r="EQ41" i="38"/>
  <c r="EQ41" i="39" l="1"/>
  <c r="AY58" i="46"/>
  <c r="AY45" i="46"/>
  <c r="AY32" i="46"/>
  <c r="AY19" i="46"/>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BZ5" i="52" s="1"/>
  <c r="CA5" i="52" s="1"/>
  <c r="CB5" i="52" s="1"/>
  <c r="CC5" i="52" s="1"/>
  <c r="CD5" i="52" s="1"/>
  <c r="CE5" i="52" s="1"/>
  <c r="CF5" i="52" s="1"/>
  <c r="CG5" i="52" s="1"/>
  <c r="CH5" i="52" s="1"/>
  <c r="CI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BZ5" i="51" s="1"/>
  <c r="CA5" i="51" s="1"/>
  <c r="CB5" i="51" s="1"/>
  <c r="CC5" i="51" s="1"/>
  <c r="CD5" i="51" s="1"/>
  <c r="CE5" i="51" s="1"/>
  <c r="CF5" i="51" s="1"/>
  <c r="CG5" i="51" s="1"/>
  <c r="CH5" i="51" s="1"/>
  <c r="CI5" i="51" s="1"/>
  <c r="DF5" i="42"/>
  <c r="DF5" i="43"/>
  <c r="AB58" i="53"/>
  <c r="D45" i="53"/>
  <c r="AB45" i="53"/>
  <c r="AB58" i="46"/>
  <c r="DD5" i="42"/>
  <c r="DD5" i="43"/>
  <c r="DE5" i="42"/>
  <c r="DE5" i="43"/>
  <c r="DC5" i="42"/>
  <c r="DC5" i="43"/>
  <c r="DB5" i="42"/>
  <c r="DB5" i="43"/>
  <c r="DA5" i="42"/>
  <c r="DA5" i="43"/>
  <c r="CZ5" i="42"/>
  <c r="CZ5" i="43"/>
  <c r="CY5" i="42"/>
  <c r="CY5" i="43"/>
  <c r="CX5" i="42"/>
  <c r="CX5" i="43"/>
  <c r="CW5" i="42"/>
  <c r="CW5" i="43"/>
  <c r="CV5" i="42"/>
  <c r="CV5" i="43"/>
  <c r="CU5" i="42"/>
  <c r="CU5" i="43"/>
  <c r="CT5" i="42"/>
  <c r="CT5" i="43"/>
  <c r="CS5" i="42"/>
  <c r="CS5" i="43"/>
  <c r="CR5" i="42"/>
  <c r="CR5" i="43"/>
  <c r="CQ5" i="42"/>
  <c r="CQ5" i="43"/>
  <c r="CP5" i="42"/>
  <c r="CP5" i="43"/>
  <c r="CO5" i="42"/>
  <c r="CO5" i="43"/>
  <c r="CN5" i="42"/>
  <c r="CN5" i="43"/>
  <c r="CM5" i="42"/>
  <c r="CM5" i="43"/>
  <c r="CL5" i="42"/>
  <c r="CL5" i="4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AZ21" i="46" l="1"/>
  <c r="G19" i="53"/>
  <c r="AZ30" i="53"/>
  <c r="AC45" i="53"/>
  <c r="F45" i="53"/>
  <c r="AZ17" i="53"/>
  <c r="AZ53" i="53"/>
  <c r="AZ31" i="46"/>
  <c r="AZ35" i="46"/>
  <c r="AZ46" i="46"/>
  <c r="BA46" i="46" s="1"/>
  <c r="AZ14" i="53"/>
  <c r="AZ22" i="53"/>
  <c r="AZ37" i="53"/>
  <c r="AZ16" i="46"/>
  <c r="AZ11" i="46"/>
  <c r="AZ30" i="46"/>
  <c r="BA30" i="46" s="1"/>
  <c r="AZ23" i="46"/>
  <c r="BA23" i="46" s="1"/>
  <c r="AZ41" i="46"/>
  <c r="AZ38" i="46"/>
  <c r="AZ10" i="53"/>
  <c r="AZ42" i="53"/>
  <c r="AZ34" i="53"/>
  <c r="AZ57" i="53"/>
  <c r="AZ49" i="53"/>
  <c r="AW58" i="53"/>
  <c r="AZ9" i="46"/>
  <c r="AZ20" i="46"/>
  <c r="BA20" i="46" s="1"/>
  <c r="AZ40" i="46"/>
  <c r="AZ39" i="46"/>
  <c r="AZ55" i="46"/>
  <c r="AZ50" i="46"/>
  <c r="AZ9" i="53"/>
  <c r="AZ24" i="53"/>
  <c r="C73" i="53"/>
  <c r="AZ44" i="53"/>
  <c r="AZ38" i="53"/>
  <c r="E45" i="53"/>
  <c r="W58" i="53"/>
  <c r="AZ48" i="53"/>
  <c r="AZ15" i="46"/>
  <c r="AZ12" i="46"/>
  <c r="AZ44" i="46"/>
  <c r="AZ34" i="46"/>
  <c r="AZ48" i="46"/>
  <c r="AZ29" i="53"/>
  <c r="AZ21" i="53"/>
  <c r="AZ41" i="53"/>
  <c r="AZ39" i="53"/>
  <c r="AZ55" i="53"/>
  <c r="AZ14" i="46"/>
  <c r="BA14" i="46" s="1"/>
  <c r="AZ13" i="46"/>
  <c r="BA13" i="46" s="1"/>
  <c r="AZ29" i="46"/>
  <c r="AZ24" i="46"/>
  <c r="AZ43" i="46"/>
  <c r="AZ36" i="46"/>
  <c r="AZ54" i="46"/>
  <c r="AZ51" i="46"/>
  <c r="AZ11" i="53"/>
  <c r="AZ31" i="53"/>
  <c r="AZ25" i="53"/>
  <c r="AZ40" i="53"/>
  <c r="AZ33" i="53"/>
  <c r="AZ56" i="53"/>
  <c r="AZ50" i="53"/>
  <c r="BA50" i="53" s="1"/>
  <c r="AW19" i="53"/>
  <c r="AZ18" i="46"/>
  <c r="AZ8" i="46"/>
  <c r="BA8" i="46" s="1"/>
  <c r="AZ22" i="46"/>
  <c r="BA22" i="46" s="1"/>
  <c r="AC45" i="46"/>
  <c r="AZ33" i="46"/>
  <c r="AZ53" i="46"/>
  <c r="BA53" i="46" s="1"/>
  <c r="AZ52" i="46"/>
  <c r="BA52" i="46" s="1"/>
  <c r="F58" i="46"/>
  <c r="AZ16" i="53"/>
  <c r="AZ8" i="53"/>
  <c r="AZ28" i="53"/>
  <c r="AZ26" i="53"/>
  <c r="H32" i="53"/>
  <c r="D32" i="53"/>
  <c r="AZ20" i="53"/>
  <c r="AZ36" i="53"/>
  <c r="AZ47" i="53"/>
  <c r="AZ17" i="46"/>
  <c r="AZ10" i="46"/>
  <c r="AZ28" i="46"/>
  <c r="AZ25" i="46"/>
  <c r="AZ57" i="46"/>
  <c r="BA57" i="46" s="1"/>
  <c r="AZ47" i="46"/>
  <c r="BA47" i="46" s="1"/>
  <c r="AZ18" i="53"/>
  <c r="M19" i="53"/>
  <c r="AZ12" i="53"/>
  <c r="AZ27" i="53"/>
  <c r="AZ43" i="53"/>
  <c r="AZ35" i="53"/>
  <c r="AZ51" i="53"/>
  <c r="AZ7" i="46"/>
  <c r="AZ27" i="46"/>
  <c r="BA27" i="46" s="1"/>
  <c r="AZ26" i="46"/>
  <c r="BA26" i="46" s="1"/>
  <c r="AZ42" i="46"/>
  <c r="AZ37" i="46"/>
  <c r="AZ56" i="46"/>
  <c r="AZ49" i="46"/>
  <c r="AZ15" i="53"/>
  <c r="AZ13" i="53"/>
  <c r="AZ7" i="53"/>
  <c r="AZ23" i="53"/>
  <c r="AZ54" i="53"/>
  <c r="AZ52" i="53"/>
  <c r="D58" i="53"/>
  <c r="AZ46" i="53"/>
  <c r="AW45" i="53"/>
  <c r="AO19" i="53"/>
  <c r="AK32" i="53"/>
  <c r="Y32" i="53"/>
  <c r="U32" i="53"/>
  <c r="T45" i="53"/>
  <c r="F58" i="53"/>
  <c r="Q58" i="53"/>
  <c r="O58" i="53"/>
  <c r="AG45" i="53"/>
  <c r="AA58" i="53"/>
  <c r="S58" i="53"/>
  <c r="AU45" i="53"/>
  <c r="AI45" i="53"/>
  <c r="Y58" i="53"/>
  <c r="X58" i="53"/>
  <c r="U58" i="53"/>
  <c r="AW32" i="53"/>
  <c r="Y19" i="53"/>
  <c r="G45" i="53"/>
  <c r="AH58" i="53"/>
  <c r="AC58" i="53"/>
  <c r="E19" i="53"/>
  <c r="AO32" i="53"/>
  <c r="P32" i="53"/>
  <c r="G32" i="53"/>
  <c r="AF45" i="53"/>
  <c r="O45" i="53"/>
  <c r="K32" i="53"/>
  <c r="O19" i="53"/>
  <c r="L19" i="53"/>
  <c r="AJ32" i="53"/>
  <c r="AM45" i="53"/>
  <c r="C74" i="53" s="1"/>
  <c r="X45" i="53"/>
  <c r="I45" i="53"/>
  <c r="AN58" i="53"/>
  <c r="N58" i="53"/>
  <c r="AH19" i="53"/>
  <c r="Z19" i="53"/>
  <c r="R19" i="53"/>
  <c r="AV32" i="53"/>
  <c r="AR32" i="53"/>
  <c r="T32" i="53"/>
  <c r="S45" i="53"/>
  <c r="J45" i="53"/>
  <c r="P58" i="53"/>
  <c r="G58" i="53"/>
  <c r="AK19" i="53"/>
  <c r="N19" i="53"/>
  <c r="AS32" i="53"/>
  <c r="AD45" i="53"/>
  <c r="P45" i="53"/>
  <c r="R58" i="53"/>
  <c r="H58" i="53"/>
  <c r="BA40" i="53"/>
  <c r="C73" i="46"/>
  <c r="U19" i="53"/>
  <c r="K19" i="53"/>
  <c r="AF32" i="53"/>
  <c r="AB32" i="53"/>
  <c r="I32" i="53"/>
  <c r="F32" i="53"/>
  <c r="AM58" i="53"/>
  <c r="AF58" i="53"/>
  <c r="I58" i="53"/>
  <c r="AX58" i="53"/>
  <c r="AK19" i="46"/>
  <c r="T19" i="53"/>
  <c r="H19" i="53"/>
  <c r="AC32" i="53"/>
  <c r="J32" i="53"/>
  <c r="AV45" i="53"/>
  <c r="AR45" i="53"/>
  <c r="AN45" i="53"/>
  <c r="W45" i="53"/>
  <c r="AG58" i="53"/>
  <c r="V58" i="53"/>
  <c r="J58" i="53"/>
  <c r="AX45" i="53"/>
  <c r="AX19" i="53"/>
  <c r="F45" i="46"/>
  <c r="AS19" i="53"/>
  <c r="AF19" i="53"/>
  <c r="S19" i="53"/>
  <c r="AL58" i="53"/>
  <c r="Z58" i="53"/>
  <c r="L58" i="53"/>
  <c r="K58" i="53"/>
  <c r="J58" i="46"/>
  <c r="AC19" i="53"/>
  <c r="P19" i="53"/>
  <c r="AH45" i="53"/>
  <c r="AE45" i="53"/>
  <c r="L45" i="53"/>
  <c r="H45" i="53"/>
  <c r="AJ58" i="53"/>
  <c r="AE58" i="53"/>
  <c r="E58" i="53"/>
  <c r="M58" i="46"/>
  <c r="AS58" i="46"/>
  <c r="AB45" i="46"/>
  <c r="AS32" i="46"/>
  <c r="U45" i="46"/>
  <c r="T45" i="46"/>
  <c r="AO19" i="46"/>
  <c r="P19" i="46"/>
  <c r="AF32" i="46"/>
  <c r="AU19" i="46"/>
  <c r="M19" i="46"/>
  <c r="AD45" i="46"/>
  <c r="U58" i="46"/>
  <c r="AV32" i="46"/>
  <c r="M45" i="46"/>
  <c r="AF58" i="46"/>
  <c r="AD58" i="46"/>
  <c r="AC19" i="46"/>
  <c r="U19" i="46"/>
  <c r="H19" i="46"/>
  <c r="P32" i="46"/>
  <c r="AV45" i="46"/>
  <c r="AC58" i="46"/>
  <c r="M32" i="46"/>
  <c r="AV58" i="46"/>
  <c r="G58" i="46"/>
  <c r="P58" i="46"/>
  <c r="AF19" i="46"/>
  <c r="U32" i="46"/>
  <c r="L19" i="46"/>
  <c r="AB19" i="46"/>
  <c r="AR32" i="46"/>
  <c r="J32" i="46"/>
  <c r="F32" i="46"/>
  <c r="AF45" i="46"/>
  <c r="K45" i="46"/>
  <c r="AA58" i="46"/>
  <c r="L58" i="46"/>
  <c r="AM19" i="46"/>
  <c r="AJ32" i="46"/>
  <c r="L32" i="46"/>
  <c r="H32" i="46"/>
  <c r="AA45" i="46"/>
  <c r="G45" i="46"/>
  <c r="AX45" i="46"/>
  <c r="AI19" i="46"/>
  <c r="T19" i="46"/>
  <c r="AK32" i="46"/>
  <c r="AB32" i="46"/>
  <c r="AR45" i="46"/>
  <c r="AJ45" i="46"/>
  <c r="S45" i="46"/>
  <c r="AQ58" i="46"/>
  <c r="H58" i="46"/>
  <c r="K19" i="46"/>
  <c r="AC32" i="46"/>
  <c r="S32" i="46"/>
  <c r="AS45" i="46"/>
  <c r="J45" i="46"/>
  <c r="T58" i="46"/>
  <c r="AV19" i="46"/>
  <c r="AA19" i="46"/>
  <c r="G19" i="46"/>
  <c r="AQ32" i="46"/>
  <c r="AI32" i="46"/>
  <c r="T32" i="46"/>
  <c r="P45" i="46"/>
  <c r="L45" i="46"/>
  <c r="H45" i="46"/>
  <c r="K58" i="46"/>
  <c r="AN19" i="46"/>
  <c r="S19" i="46"/>
  <c r="K32" i="46"/>
  <c r="BA48" i="46"/>
  <c r="J19" i="46"/>
  <c r="F19" i="46"/>
  <c r="AA32" i="46"/>
  <c r="G32" i="46"/>
  <c r="AQ45" i="46"/>
  <c r="AR58" i="46"/>
  <c r="S58" i="46"/>
  <c r="AX19" i="46"/>
  <c r="AQ19" i="46"/>
  <c r="X19" i="46"/>
  <c r="AN32" i="46"/>
  <c r="O32" i="46"/>
  <c r="AH45" i="46"/>
  <c r="AU58" i="46"/>
  <c r="X58" i="46"/>
  <c r="AN19" i="53"/>
  <c r="AG19" i="46"/>
  <c r="X32" i="46"/>
  <c r="AN45" i="46"/>
  <c r="X19" i="53"/>
  <c r="AE32" i="53"/>
  <c r="AW32" i="46"/>
  <c r="AT19" i="46"/>
  <c r="AR19" i="46"/>
  <c r="AE19" i="46"/>
  <c r="AU32" i="46"/>
  <c r="O45" i="46"/>
  <c r="AQ19" i="53"/>
  <c r="AV19" i="53"/>
  <c r="AU19" i="53"/>
  <c r="AA19" i="53"/>
  <c r="AJ19" i="46"/>
  <c r="AE32" i="46"/>
  <c r="AU45" i="46"/>
  <c r="X45" i="46"/>
  <c r="AH58" i="46"/>
  <c r="AE19" i="53"/>
  <c r="O19" i="46"/>
  <c r="BA24" i="46"/>
  <c r="AN58" i="46"/>
  <c r="AJ58" i="46"/>
  <c r="AG19" i="53"/>
  <c r="AS19" i="46"/>
  <c r="O58" i="46"/>
  <c r="AP19" i="53"/>
  <c r="AH19" i="46"/>
  <c r="AK45" i="46"/>
  <c r="AI45" i="46"/>
  <c r="AK58" i="46"/>
  <c r="AI58" i="46"/>
  <c r="AL19" i="53"/>
  <c r="V19" i="53"/>
  <c r="AG32" i="53"/>
  <c r="AA45" i="53"/>
  <c r="AR58" i="53"/>
  <c r="R19" i="46"/>
  <c r="BA17" i="46"/>
  <c r="BA9" i="46"/>
  <c r="AH32" i="46"/>
  <c r="R32" i="46"/>
  <c r="AG45" i="46"/>
  <c r="R45" i="46"/>
  <c r="BA43" i="46"/>
  <c r="BA35" i="46"/>
  <c r="AG58" i="46"/>
  <c r="R58" i="46"/>
  <c r="BA56" i="46"/>
  <c r="N58" i="46"/>
  <c r="AJ19" i="53"/>
  <c r="O32" i="53"/>
  <c r="AP19" i="46"/>
  <c r="AD19" i="46"/>
  <c r="Y19" i="46"/>
  <c r="N19" i="46"/>
  <c r="AT32" i="46"/>
  <c r="AO32" i="46"/>
  <c r="AD32" i="46"/>
  <c r="Y32" i="46"/>
  <c r="N32" i="46"/>
  <c r="AT45" i="46"/>
  <c r="AO45" i="46"/>
  <c r="AE45" i="46"/>
  <c r="Y45" i="46"/>
  <c r="N45" i="46"/>
  <c r="AT58" i="46"/>
  <c r="AO58" i="46"/>
  <c r="AE58" i="46"/>
  <c r="Y58" i="46"/>
  <c r="AN32" i="53"/>
  <c r="Q32" i="53"/>
  <c r="AK45" i="53"/>
  <c r="W19" i="46"/>
  <c r="I19" i="46"/>
  <c r="AM32" i="46"/>
  <c r="W32" i="46"/>
  <c r="AM45" i="46"/>
  <c r="W45" i="46"/>
  <c r="AM58" i="46"/>
  <c r="W58" i="46"/>
  <c r="AM19" i="53"/>
  <c r="AI19" i="53"/>
  <c r="W19" i="53"/>
  <c r="J19" i="53"/>
  <c r="E19" i="46"/>
  <c r="BA21" i="46"/>
  <c r="E32" i="46"/>
  <c r="BA34" i="46"/>
  <c r="E45" i="46"/>
  <c r="E58" i="46"/>
  <c r="AT19" i="53"/>
  <c r="AD19" i="53"/>
  <c r="Q19" i="53"/>
  <c r="X32" i="53"/>
  <c r="AQ45" i="53"/>
  <c r="AL19" i="46"/>
  <c r="Z19" i="46"/>
  <c r="BA16" i="46"/>
  <c r="AP32" i="46"/>
  <c r="Z32" i="46"/>
  <c r="BA29" i="46"/>
  <c r="I32" i="46"/>
  <c r="AP45" i="46"/>
  <c r="Z45" i="46"/>
  <c r="BA42" i="46"/>
  <c r="I45" i="46"/>
  <c r="AP58" i="46"/>
  <c r="Z58" i="46"/>
  <c r="V58" i="46"/>
  <c r="BA55" i="46"/>
  <c r="I58" i="46"/>
  <c r="AR19" i="53"/>
  <c r="AB19" i="53"/>
  <c r="AU32" i="53"/>
  <c r="V19" i="46"/>
  <c r="Q19" i="46"/>
  <c r="BA7" i="46"/>
  <c r="D19" i="46"/>
  <c r="AL32" i="46"/>
  <c r="AG32" i="46"/>
  <c r="V32" i="46"/>
  <c r="Q32" i="46"/>
  <c r="D32" i="46"/>
  <c r="AL45" i="46"/>
  <c r="V45" i="46"/>
  <c r="Q45" i="46"/>
  <c r="D45" i="46"/>
  <c r="AL58" i="46"/>
  <c r="Q58" i="46"/>
  <c r="D58" i="46"/>
  <c r="D19" i="53"/>
  <c r="U45" i="53"/>
  <c r="AH32" i="53"/>
  <c r="R32" i="53"/>
  <c r="AT45" i="53"/>
  <c r="AJ45" i="53"/>
  <c r="N45" i="53"/>
  <c r="AO58" i="53"/>
  <c r="F19" i="53"/>
  <c r="AQ32" i="53"/>
  <c r="AA32" i="53"/>
  <c r="Q45" i="53"/>
  <c r="AT58" i="53"/>
  <c r="AT32" i="53"/>
  <c r="AD32" i="53"/>
  <c r="N32" i="53"/>
  <c r="E32" i="53"/>
  <c r="AP45" i="53"/>
  <c r="Z45" i="53"/>
  <c r="M45" i="53"/>
  <c r="K45" i="53"/>
  <c r="AQ58" i="53"/>
  <c r="AI58" i="53"/>
  <c r="M58" i="53"/>
  <c r="BA18" i="46"/>
  <c r="BA15" i="46"/>
  <c r="BA10" i="46"/>
  <c r="BA31" i="46"/>
  <c r="BA28" i="46"/>
  <c r="BA44" i="46"/>
  <c r="BA41" i="46"/>
  <c r="BA36" i="46"/>
  <c r="BA54" i="46"/>
  <c r="BA49" i="46"/>
  <c r="I19" i="53"/>
  <c r="AM32" i="53"/>
  <c r="W32" i="53"/>
  <c r="AS45" i="53"/>
  <c r="AV58" i="53"/>
  <c r="AK58" i="53"/>
  <c r="AP32" i="53"/>
  <c r="Z32" i="53"/>
  <c r="AL45" i="53"/>
  <c r="V45" i="53"/>
  <c r="AS58" i="53"/>
  <c r="AX32" i="53"/>
  <c r="BA11" i="46"/>
  <c r="BA37" i="46"/>
  <c r="AI32" i="53"/>
  <c r="S32" i="53"/>
  <c r="M32" i="53"/>
  <c r="AO45" i="53"/>
  <c r="Y45" i="53"/>
  <c r="AP58" i="53"/>
  <c r="AD58" i="53"/>
  <c r="AW58" i="46"/>
  <c r="AW45" i="46"/>
  <c r="BA12" i="46"/>
  <c r="BA25" i="46"/>
  <c r="BA39" i="46"/>
  <c r="BA38" i="46"/>
  <c r="BA51" i="46"/>
  <c r="AL32" i="53"/>
  <c r="V32" i="53"/>
  <c r="L32" i="53"/>
  <c r="R45" i="53"/>
  <c r="AU58" i="53"/>
  <c r="T58" i="53"/>
  <c r="AW19" i="46"/>
  <c r="AX58" i="46"/>
  <c r="AX32" i="46"/>
  <c r="AZ45" i="53" l="1"/>
  <c r="AZ45" i="46"/>
  <c r="AZ58" i="46"/>
  <c r="AZ32" i="46"/>
  <c r="BA32" i="46" s="1"/>
  <c r="BA57" i="53"/>
  <c r="AZ19" i="46"/>
  <c r="AZ32" i="53"/>
  <c r="AZ19" i="53"/>
  <c r="AZ58" i="53"/>
  <c r="BA32" i="53"/>
  <c r="BA49" i="53"/>
  <c r="BA26" i="53"/>
  <c r="C75" i="46"/>
  <c r="BA33" i="46"/>
  <c r="C74" i="46"/>
  <c r="BA28" i="53"/>
  <c r="BA29" i="53"/>
  <c r="BA52" i="53"/>
  <c r="BA11" i="53"/>
  <c r="BA44" i="53"/>
  <c r="BA47" i="53"/>
  <c r="BA30" i="53"/>
  <c r="BA48" i="53"/>
  <c r="BA40" i="46"/>
  <c r="BA34" i="53"/>
  <c r="BA13" i="53"/>
  <c r="BA46" i="53"/>
  <c r="BA54" i="53"/>
  <c r="BA51" i="53"/>
  <c r="BA7" i="53"/>
  <c r="BA19" i="46"/>
  <c r="BA24" i="53"/>
  <c r="BA38" i="53"/>
  <c r="BA15" i="53"/>
  <c r="BA33" i="53"/>
  <c r="C75" i="53"/>
  <c r="BA58" i="46"/>
  <c r="BA39" i="53"/>
  <c r="BA50" i="46"/>
  <c r="BA12" i="53"/>
  <c r="BA42" i="53"/>
  <c r="BA9" i="53"/>
  <c r="BA27" i="53"/>
  <c r="BA18" i="53"/>
  <c r="BA16" i="53"/>
  <c r="BA20" i="53"/>
  <c r="BA43" i="53"/>
  <c r="BA23" i="53"/>
  <c r="BA37" i="53"/>
  <c r="BA17" i="53"/>
  <c r="BA35" i="53"/>
  <c r="BA55" i="53"/>
  <c r="BA14" i="53"/>
  <c r="BA53" i="53"/>
  <c r="BA41" i="53"/>
  <c r="BA36" i="53"/>
  <c r="BA21" i="53"/>
  <c r="BA56" i="53"/>
  <c r="BA8" i="53"/>
  <c r="BA22" i="53"/>
  <c r="BA31" i="53"/>
  <c r="BA25" i="53"/>
  <c r="BA10" i="53"/>
  <c r="BA45" i="46"/>
  <c r="BA19" i="53" l="1"/>
  <c r="BA58" i="53"/>
  <c r="BA45" i="53"/>
  <c r="Q41" i="39"/>
  <c r="AJ33" i="39"/>
  <c r="V33" i="39"/>
  <c r="N33" i="39"/>
  <c r="F33" i="39"/>
  <c r="D33" i="39"/>
  <c r="AA32" i="39"/>
  <c r="K32" i="39"/>
  <c r="H32" i="39"/>
  <c r="F32" i="39"/>
  <c r="S33" i="38"/>
  <c r="F33" i="38"/>
  <c r="AI32" i="38"/>
  <c r="P32" i="38"/>
  <c r="K32" i="38" l="1"/>
  <c r="W33" i="38"/>
  <c r="O32" i="39"/>
  <c r="AD33" i="39"/>
  <c r="V32" i="38"/>
  <c r="AA41" i="38"/>
  <c r="AF32" i="39"/>
  <c r="M33" i="39"/>
  <c r="AI33" i="39"/>
  <c r="Y32" i="38"/>
  <c r="D33" i="38"/>
  <c r="C33" i="38"/>
  <c r="Z33" i="38"/>
  <c r="AL33" i="38"/>
  <c r="Y33" i="39"/>
  <c r="H32" i="38"/>
  <c r="M41" i="38"/>
  <c r="AD32" i="39"/>
  <c r="AA33" i="39"/>
  <c r="C32" i="39"/>
  <c r="G33" i="38"/>
  <c r="AD33" i="38"/>
  <c r="D41" i="38"/>
  <c r="L33" i="39"/>
  <c r="P41" i="39"/>
  <c r="I32" i="38"/>
  <c r="AB33" i="39"/>
  <c r="AE32" i="38"/>
  <c r="AK32" i="38"/>
  <c r="V33" i="38"/>
  <c r="U32" i="39"/>
  <c r="AI32" i="39"/>
  <c r="O33" i="39"/>
  <c r="EP32" i="39"/>
  <c r="N33" i="38"/>
  <c r="AL33" i="39"/>
  <c r="Y33" i="38"/>
  <c r="AX33" i="39"/>
  <c r="BV33" i="39"/>
  <c r="CT33" i="39"/>
  <c r="DR33" i="39"/>
  <c r="AN33" i="38"/>
  <c r="AV33" i="38"/>
  <c r="CJ33" i="38"/>
  <c r="CU33" i="39"/>
  <c r="AW33" i="39"/>
  <c r="BU33" i="39"/>
  <c r="AU33" i="38"/>
  <c r="DT33" i="39"/>
  <c r="EB33" i="39"/>
  <c r="BK33" i="38"/>
  <c r="AX33" i="38"/>
  <c r="CT33" i="38"/>
  <c r="DR33" i="38"/>
  <c r="BI33" i="39"/>
  <c r="CG33" i="39"/>
  <c r="DE33" i="39"/>
  <c r="DQ33" i="39"/>
  <c r="DW33" i="38"/>
  <c r="AY33" i="38"/>
  <c r="CE33" i="38"/>
  <c r="DK33" i="38"/>
  <c r="BJ33" i="39"/>
  <c r="BR33" i="39"/>
  <c r="CH33" i="39"/>
  <c r="DF33" i="39"/>
  <c r="ED33" i="39"/>
  <c r="CS33" i="39"/>
  <c r="AM33" i="38"/>
  <c r="DG33" i="38"/>
  <c r="CF33" i="38"/>
  <c r="BK33" i="39"/>
  <c r="CG33" i="38"/>
  <c r="EC33" i="38"/>
  <c r="AV33" i="39"/>
  <c r="CR33" i="39"/>
  <c r="CM32" i="38"/>
  <c r="BG33" i="38"/>
  <c r="DV33" i="39"/>
  <c r="AZ32" i="38"/>
  <c r="ED41" i="38"/>
  <c r="I32" i="39"/>
  <c r="Q32" i="39"/>
  <c r="Y32" i="39"/>
  <c r="AG32" i="39"/>
  <c r="BE32" i="39"/>
  <c r="CC32" i="39"/>
  <c r="DA32" i="39"/>
  <c r="J32" i="39"/>
  <c r="P33" i="39"/>
  <c r="BH33" i="39"/>
  <c r="CF33" i="39"/>
  <c r="DD33" i="39"/>
  <c r="D41" i="39"/>
  <c r="AB41" i="39"/>
  <c r="AN41" i="39"/>
  <c r="BU41" i="39"/>
  <c r="CS41" i="39"/>
  <c r="AA32" i="38"/>
  <c r="BJ41" i="38"/>
  <c r="EC41" i="38"/>
  <c r="CP33" i="39"/>
  <c r="EL33" i="39"/>
  <c r="BX33" i="39"/>
  <c r="AI41" i="39"/>
  <c r="AB32" i="38"/>
  <c r="BX32" i="38"/>
  <c r="DT32" i="38"/>
  <c r="BJ33" i="38"/>
  <c r="EB33" i="38"/>
  <c r="Q41" i="38"/>
  <c r="E32" i="38"/>
  <c r="M32" i="38"/>
  <c r="AC32" i="38"/>
  <c r="AS32" i="38"/>
  <c r="BI32" i="38"/>
  <c r="CG32" i="38"/>
  <c r="CW32" i="38"/>
  <c r="DE32" i="38"/>
  <c r="EC32" i="38"/>
  <c r="EK32" i="38"/>
  <c r="F32" i="38"/>
  <c r="J33" i="38"/>
  <c r="R33" i="38"/>
  <c r="AH33" i="38"/>
  <c r="AA33" i="38"/>
  <c r="J41" i="38"/>
  <c r="Z41" i="38"/>
  <c r="AH41" i="38"/>
  <c r="I41" i="38"/>
  <c r="AB41" i="38"/>
  <c r="R32" i="39"/>
  <c r="Z32" i="39"/>
  <c r="AH32" i="39"/>
  <c r="AP32" i="39"/>
  <c r="AX32" i="39"/>
  <c r="BF32" i="39"/>
  <c r="BN32" i="39"/>
  <c r="CD32" i="39"/>
  <c r="CL32" i="39"/>
  <c r="DZ32" i="39"/>
  <c r="EH32" i="39"/>
  <c r="E41" i="39"/>
  <c r="M41" i="39"/>
  <c r="AC41" i="39"/>
  <c r="S41" i="39"/>
  <c r="CE32" i="38"/>
  <c r="EA32" i="38"/>
  <c r="Y41" i="38"/>
  <c r="BD32" i="39"/>
  <c r="CZ32" i="39"/>
  <c r="BB33" i="39"/>
  <c r="CX33" i="39"/>
  <c r="EC33" i="39"/>
  <c r="AA41" i="39"/>
  <c r="AR32" i="38"/>
  <c r="N32" i="38"/>
  <c r="AD32" i="38"/>
  <c r="AL32" i="38"/>
  <c r="AT32" i="38"/>
  <c r="BR32" i="38"/>
  <c r="CP32" i="38"/>
  <c r="DN32" i="38"/>
  <c r="EL32" i="38"/>
  <c r="BC32" i="38"/>
  <c r="DO32" i="38"/>
  <c r="EM32" i="38"/>
  <c r="AQ33" i="38"/>
  <c r="BO33" i="38"/>
  <c r="BW33" i="38"/>
  <c r="CM33" i="38"/>
  <c r="CU33" i="38"/>
  <c r="DC33" i="38"/>
  <c r="DS33" i="38"/>
  <c r="EI33" i="38"/>
  <c r="T33" i="38"/>
  <c r="DF33" i="38"/>
  <c r="ED33" i="38"/>
  <c r="S41" i="38"/>
  <c r="AG41" i="38"/>
  <c r="EK41" i="38"/>
  <c r="S32" i="39"/>
  <c r="AY32" i="39"/>
  <c r="BG32" i="39"/>
  <c r="BW32" i="39"/>
  <c r="CE32" i="39"/>
  <c r="CU32" i="39"/>
  <c r="DC32" i="39"/>
  <c r="DS32" i="39"/>
  <c r="EA32" i="39"/>
  <c r="Z33" i="39"/>
  <c r="N41" i="39"/>
  <c r="V41" i="39"/>
  <c r="AL41" i="39"/>
  <c r="T41" i="39"/>
  <c r="AW41" i="39"/>
  <c r="X32" i="39"/>
  <c r="CB32" i="39"/>
  <c r="AJ32" i="38"/>
  <c r="G32" i="38"/>
  <c r="O32" i="38"/>
  <c r="W32" i="38"/>
  <c r="AU32" i="38"/>
  <c r="BS32" i="38"/>
  <c r="CQ32" i="38"/>
  <c r="DW32" i="38"/>
  <c r="O41" i="38"/>
  <c r="AK41" i="38"/>
  <c r="CT41" i="38"/>
  <c r="DZ41" i="38"/>
  <c r="D32" i="39"/>
  <c r="L32" i="39"/>
  <c r="T32" i="39"/>
  <c r="AB32" i="39"/>
  <c r="AJ32" i="39"/>
  <c r="AR32" i="39"/>
  <c r="BP32" i="39"/>
  <c r="CN32" i="39"/>
  <c r="DL32" i="39"/>
  <c r="EJ32" i="39"/>
  <c r="J33" i="39"/>
  <c r="R33" i="39"/>
  <c r="AH33" i="39"/>
  <c r="C33" i="39"/>
  <c r="W41" i="39"/>
  <c r="C32" i="38"/>
  <c r="D32" i="38"/>
  <c r="DX32" i="39"/>
  <c r="DN33" i="39"/>
  <c r="K41" i="39"/>
  <c r="L32" i="38"/>
  <c r="DL32" i="38"/>
  <c r="U32" i="38"/>
  <c r="X32" i="38"/>
  <c r="AF32" i="38"/>
  <c r="AN32" i="38"/>
  <c r="BD32" i="38"/>
  <c r="BL32" i="38"/>
  <c r="CB32" i="38"/>
  <c r="CJ32" i="38"/>
  <c r="CZ32" i="38"/>
  <c r="DH32" i="38"/>
  <c r="DX32" i="38"/>
  <c r="EF32" i="38"/>
  <c r="Q32" i="38"/>
  <c r="E41" i="38"/>
  <c r="AC41" i="38"/>
  <c r="P41" i="38"/>
  <c r="E32" i="39"/>
  <c r="M32" i="39"/>
  <c r="AC32" i="39"/>
  <c r="AK32" i="39"/>
  <c r="AS32" i="39"/>
  <c r="BQ32" i="39"/>
  <c r="CO32" i="39"/>
  <c r="DM32" i="39"/>
  <c r="EK32" i="39"/>
  <c r="N32" i="39"/>
  <c r="V32" i="39"/>
  <c r="AL32" i="39"/>
  <c r="BW33" i="39"/>
  <c r="DS33" i="39"/>
  <c r="Y41" i="39"/>
  <c r="BO32" i="38"/>
  <c r="DC32" i="38"/>
  <c r="CZ33" i="38"/>
  <c r="CI33" i="38"/>
  <c r="EA33" i="38"/>
  <c r="P32" i="39"/>
  <c r="AT33" i="39"/>
  <c r="BZ33" i="39"/>
  <c r="AY33" i="39"/>
  <c r="CV33" i="39"/>
  <c r="AM41" i="39"/>
  <c r="BT41" i="39"/>
  <c r="CR41" i="39"/>
  <c r="DQ41" i="39"/>
  <c r="EO41" i="39"/>
  <c r="T32" i="38"/>
  <c r="CV32" i="38"/>
  <c r="EJ32" i="38"/>
  <c r="AG32" i="38"/>
  <c r="AW32" i="38"/>
  <c r="BU32" i="38"/>
  <c r="CC32" i="38"/>
  <c r="CS32" i="38"/>
  <c r="DQ32" i="38"/>
  <c r="EG32" i="38"/>
  <c r="EO32" i="38"/>
  <c r="AH32" i="38"/>
  <c r="AT33" i="38"/>
  <c r="BB33" i="38"/>
  <c r="BR33" i="38"/>
  <c r="BZ33" i="38"/>
  <c r="CP33" i="38"/>
  <c r="CX33" i="38"/>
  <c r="DN33" i="38"/>
  <c r="DV33" i="38"/>
  <c r="EL33" i="38"/>
  <c r="O33" i="38"/>
  <c r="AE33" i="38"/>
  <c r="EE33" i="38"/>
  <c r="F41" i="38"/>
  <c r="N41" i="38"/>
  <c r="V41" i="38"/>
  <c r="AD41" i="38"/>
  <c r="AL41" i="38"/>
  <c r="U41" i="38"/>
  <c r="BB32" i="39"/>
  <c r="BR32" i="39"/>
  <c r="W32" i="39"/>
  <c r="AZ33" i="39"/>
  <c r="AK33" i="39"/>
  <c r="BG32" i="38"/>
  <c r="J32" i="38"/>
  <c r="R32" i="38"/>
  <c r="Z32" i="38"/>
  <c r="BF32" i="38"/>
  <c r="BN32" i="38"/>
  <c r="CD32" i="38"/>
  <c r="DB32" i="38"/>
  <c r="DZ32" i="38"/>
  <c r="S32" i="38"/>
  <c r="BC33" i="38"/>
  <c r="BS33" i="38"/>
  <c r="CA33" i="38"/>
  <c r="CY33" i="38"/>
  <c r="X33" i="38"/>
  <c r="CH33" i="38"/>
  <c r="G41" i="38"/>
  <c r="AE41" i="38"/>
  <c r="H41" i="38"/>
  <c r="X41" i="38"/>
  <c r="CO41" i="38"/>
  <c r="G32" i="39"/>
  <c r="AE32" i="39"/>
  <c r="AM32" i="39"/>
  <c r="AU32" i="39"/>
  <c r="BK32" i="39"/>
  <c r="BS32" i="39"/>
  <c r="CQ32" i="39"/>
  <c r="DG32" i="39"/>
  <c r="DO32" i="39"/>
  <c r="EE32" i="39"/>
  <c r="EM32" i="39"/>
  <c r="AH41" i="39"/>
  <c r="L41" i="39"/>
  <c r="AK41" i="39"/>
  <c r="EN41" i="39"/>
  <c r="T41" i="38"/>
  <c r="AE33" i="39"/>
  <c r="F41" i="39"/>
  <c r="G41" i="39"/>
  <c r="K41" i="38"/>
  <c r="AD41" i="39"/>
  <c r="AF41" i="38"/>
  <c r="S33" i="39"/>
  <c r="H41" i="39"/>
  <c r="W41" i="38"/>
  <c r="AF41" i="39"/>
  <c r="K33" i="38"/>
  <c r="AI33" i="38"/>
  <c r="L41" i="38"/>
  <c r="AJ41" i="38"/>
  <c r="L33" i="38"/>
  <c r="AJ33" i="38"/>
  <c r="G33" i="39"/>
  <c r="R41" i="39"/>
  <c r="AE41" i="39"/>
  <c r="AI41" i="38"/>
  <c r="H33" i="38"/>
  <c r="AF33" i="38"/>
  <c r="P33" i="38"/>
  <c r="AB33" i="38"/>
  <c r="E33" i="38"/>
  <c r="Q33" i="38"/>
  <c r="AC33" i="38"/>
  <c r="C41" i="38"/>
  <c r="E33" i="39"/>
  <c r="Q33" i="39"/>
  <c r="AC33" i="39"/>
  <c r="W33" i="39"/>
  <c r="I33" i="38"/>
  <c r="U33" i="38"/>
  <c r="AG33" i="38"/>
  <c r="H33" i="39"/>
  <c r="X41" i="39"/>
  <c r="AJ41" i="39"/>
  <c r="I33" i="39"/>
  <c r="U33" i="39"/>
  <c r="AG33" i="39"/>
  <c r="C41" i="39"/>
  <c r="O41" i="39"/>
  <c r="X33" i="39"/>
  <c r="CX32" i="39" l="1"/>
  <c r="BM32" i="38"/>
  <c r="DI32" i="38"/>
  <c r="R41" i="38"/>
  <c r="CH32" i="39"/>
  <c r="DR32" i="39"/>
  <c r="DA41" i="39"/>
  <c r="DB32" i="39"/>
  <c r="ED32" i="39"/>
  <c r="AO32" i="38"/>
  <c r="AQ32" i="38"/>
  <c r="U41" i="39"/>
  <c r="CA32" i="38"/>
  <c r="DN32" i="39"/>
  <c r="T33" i="39"/>
  <c r="BE33" i="39"/>
  <c r="BK41" i="38"/>
  <c r="DI33" i="38"/>
  <c r="DL41" i="39"/>
  <c r="BF41" i="39"/>
  <c r="DS32" i="38"/>
  <c r="AW41" i="38"/>
  <c r="EF41" i="39"/>
  <c r="CH41" i="39"/>
  <c r="DK32" i="39"/>
  <c r="ED32" i="38"/>
  <c r="CX32" i="38"/>
  <c r="CF32" i="38"/>
  <c r="BY41" i="39"/>
  <c r="EF41" i="38"/>
  <c r="DR41" i="38"/>
  <c r="DP33" i="39"/>
  <c r="DX33" i="38"/>
  <c r="EG41" i="39"/>
  <c r="EN32" i="38"/>
  <c r="BF33" i="39"/>
  <c r="BI33" i="38"/>
  <c r="EI32" i="39"/>
  <c r="BX41" i="38"/>
  <c r="CS41" i="38"/>
  <c r="EI32" i="38"/>
  <c r="DY33" i="39"/>
  <c r="CT41" i="39"/>
  <c r="BL41" i="39"/>
  <c r="DE32" i="39"/>
  <c r="DO41" i="39"/>
  <c r="EH33" i="39"/>
  <c r="BV41" i="38"/>
  <c r="BG41" i="38"/>
  <c r="DV32" i="38"/>
  <c r="BI41" i="39"/>
  <c r="AN33" i="39"/>
  <c r="BQ41" i="38"/>
  <c r="CD33" i="38"/>
  <c r="CE41" i="39"/>
  <c r="CI33" i="39"/>
  <c r="DD32" i="38"/>
  <c r="AY41" i="39"/>
  <c r="DM33" i="39"/>
  <c r="CF41" i="39"/>
  <c r="CN33" i="39"/>
  <c r="CJ41" i="38"/>
  <c r="BQ33" i="38"/>
  <c r="BW41" i="38"/>
  <c r="EN41" i="38"/>
  <c r="DU33" i="39"/>
  <c r="CK33" i="38"/>
  <c r="DT33" i="38"/>
  <c r="CN41" i="39"/>
  <c r="EH41" i="39"/>
  <c r="EN33" i="38"/>
  <c r="BD41" i="39"/>
  <c r="DK33" i="39"/>
  <c r="AU41" i="38"/>
  <c r="I41" i="39"/>
  <c r="DI41" i="39"/>
  <c r="EL32" i="39"/>
  <c r="DF32" i="39"/>
  <c r="BZ32" i="39"/>
  <c r="AT32" i="39"/>
  <c r="DN41" i="38"/>
  <c r="BZ41" i="38"/>
  <c r="CK32" i="38"/>
  <c r="BE32" i="38"/>
  <c r="EI41" i="39"/>
  <c r="DP32" i="39"/>
  <c r="BE41" i="39"/>
  <c r="CD41" i="38"/>
  <c r="CW41" i="38"/>
  <c r="BA41" i="38"/>
  <c r="BT32" i="38"/>
  <c r="DZ33" i="39"/>
  <c r="DD32" i="39"/>
  <c r="BX32" i="39"/>
  <c r="DT41" i="38"/>
  <c r="AK33" i="38"/>
  <c r="BX41" i="39"/>
  <c r="AS41" i="39"/>
  <c r="BN33" i="38"/>
  <c r="BQ32" i="38"/>
  <c r="EG41" i="38"/>
  <c r="CJ32" i="39"/>
  <c r="CB33" i="39"/>
  <c r="BC33" i="39"/>
  <c r="EO32" i="39"/>
  <c r="DI32" i="39"/>
  <c r="AW32" i="39"/>
  <c r="DI41" i="38"/>
  <c r="EI33" i="39"/>
  <c r="CB41" i="39"/>
  <c r="CN41" i="38"/>
  <c r="DP41" i="39"/>
  <c r="CK41" i="39"/>
  <c r="AR33" i="39"/>
  <c r="DH41" i="38"/>
  <c r="EC41" i="39"/>
  <c r="DK41" i="38"/>
  <c r="DB33" i="38"/>
  <c r="DW32" i="39"/>
  <c r="CH41" i="38"/>
  <c r="DY32" i="38"/>
  <c r="AW33" i="38"/>
  <c r="BL33" i="39"/>
  <c r="EF32" i="39"/>
  <c r="DG33" i="39"/>
  <c r="BK41" i="39"/>
  <c r="CV41" i="38"/>
  <c r="AQ41" i="39"/>
  <c r="BO41" i="39"/>
  <c r="AX41" i="39"/>
  <c r="BE41" i="38"/>
  <c r="CT32" i="38"/>
  <c r="DA33" i="39"/>
  <c r="BD33" i="39"/>
  <c r="AZ41" i="38"/>
  <c r="BE33" i="38"/>
  <c r="AY41" i="38"/>
  <c r="BH41" i="38"/>
  <c r="DI33" i="39"/>
  <c r="BY33" i="38"/>
  <c r="DH33" i="38"/>
  <c r="CX41" i="39"/>
  <c r="DP33" i="38"/>
  <c r="BO33" i="39"/>
  <c r="DW33" i="39"/>
  <c r="CB41" i="38"/>
  <c r="DZ41" i="39"/>
  <c r="CD41" i="39"/>
  <c r="CI32" i="39"/>
  <c r="DR32" i="38"/>
  <c r="CL32" i="38"/>
  <c r="EC32" i="39"/>
  <c r="CW32" i="39"/>
  <c r="AS41" i="38"/>
  <c r="CU32" i="38"/>
  <c r="EA33" i="39"/>
  <c r="DJ33" i="39"/>
  <c r="DG32" i="38"/>
  <c r="AM32" i="38"/>
  <c r="DF41" i="39"/>
  <c r="BJ41" i="39"/>
  <c r="AR41" i="38"/>
  <c r="EA41" i="38"/>
  <c r="CM41" i="38"/>
  <c r="CH32" i="38"/>
  <c r="BB32" i="38"/>
  <c r="EN32" i="39"/>
  <c r="DE41" i="39"/>
  <c r="BA41" i="39"/>
  <c r="EO33" i="39"/>
  <c r="EH41" i="38"/>
  <c r="DB41" i="38"/>
  <c r="BN41" i="38"/>
  <c r="BF33" i="38"/>
  <c r="AN41" i="38"/>
  <c r="AM33" i="39"/>
  <c r="DA41" i="38"/>
  <c r="DC41" i="39"/>
  <c r="AU33" i="39"/>
  <c r="DO33" i="38"/>
  <c r="CG32" i="39"/>
  <c r="BN33" i="39"/>
  <c r="EE33" i="39"/>
  <c r="EK33" i="39"/>
  <c r="DS41" i="38"/>
  <c r="CW33" i="38"/>
  <c r="CZ41" i="39"/>
  <c r="AR33" i="38"/>
  <c r="DD41" i="38"/>
  <c r="CZ41" i="38"/>
  <c r="DV41" i="38"/>
  <c r="DQ33" i="38"/>
  <c r="CF32" i="39"/>
  <c r="EB41" i="39"/>
  <c r="AG41" i="39"/>
  <c r="DM41" i="38"/>
  <c r="CE33" i="39"/>
  <c r="EE41" i="38"/>
  <c r="CW33" i="39"/>
  <c r="BM33" i="38"/>
  <c r="BX33" i="38"/>
  <c r="AR41" i="39"/>
  <c r="DD33" i="38"/>
  <c r="CN33" i="38"/>
  <c r="BC41" i="39"/>
  <c r="CA33" i="39"/>
  <c r="DJ41" i="39"/>
  <c r="DX41" i="38"/>
  <c r="BC32" i="39"/>
  <c r="CY41" i="38"/>
  <c r="BC41" i="38"/>
  <c r="BM41" i="39"/>
  <c r="CX41" i="38"/>
  <c r="BR41" i="38"/>
  <c r="CR32" i="39"/>
  <c r="CG41" i="38"/>
  <c r="CR32" i="38"/>
  <c r="DB33" i="39"/>
  <c r="EB32" i="39"/>
  <c r="CV32" i="39"/>
  <c r="EK33" i="38"/>
  <c r="AQ32" i="39"/>
  <c r="BV33" i="38"/>
  <c r="EE32" i="38"/>
  <c r="DS41" i="39"/>
  <c r="DJ32" i="39"/>
  <c r="BV32" i="39"/>
  <c r="EH33" i="38"/>
  <c r="AP33" i="38"/>
  <c r="DU32" i="38"/>
  <c r="CO32" i="38"/>
  <c r="BU41" i="38"/>
  <c r="AN32" i="39"/>
  <c r="AF33" i="39"/>
  <c r="CT32" i="39"/>
  <c r="EG32" i="39"/>
  <c r="BU32" i="39"/>
  <c r="AO32" i="39"/>
  <c r="BL41" i="38"/>
  <c r="AO41" i="38"/>
  <c r="DA33" i="38"/>
  <c r="BM33" i="39"/>
  <c r="CB33" i="38"/>
  <c r="DB41" i="39"/>
  <c r="EH32" i="38"/>
  <c r="AP32" i="38"/>
  <c r="BA32" i="39"/>
  <c r="CC41" i="39"/>
  <c r="BK32" i="38"/>
  <c r="ED41" i="39"/>
  <c r="CV33" i="38"/>
  <c r="J41" i="39"/>
  <c r="CL41" i="38"/>
  <c r="EA41" i="39"/>
  <c r="EM33" i="39"/>
  <c r="BU33" i="38"/>
  <c r="CU41" i="39"/>
  <c r="DX33" i="39"/>
  <c r="AM41" i="38"/>
  <c r="BG33" i="39"/>
  <c r="CQ41" i="38"/>
  <c r="CY41" i="39"/>
  <c r="DO41" i="38"/>
  <c r="BB41" i="39"/>
  <c r="CO41" i="39"/>
  <c r="CA41" i="38"/>
  <c r="AT41" i="38"/>
  <c r="DH41" i="39"/>
  <c r="DU41" i="38"/>
  <c r="AZ41" i="39"/>
  <c r="AZ32" i="39"/>
  <c r="CL33" i="38"/>
  <c r="BW32" i="38"/>
  <c r="EN33" i="39"/>
  <c r="DQ32" i="39"/>
  <c r="CK32" i="39"/>
  <c r="AV32" i="39"/>
  <c r="BT33" i="39"/>
  <c r="CC33" i="38"/>
  <c r="EG33" i="39"/>
  <c r="AP41" i="39"/>
  <c r="DC41" i="38"/>
  <c r="BP33" i="39"/>
  <c r="BS41" i="38"/>
  <c r="CM33" i="39"/>
  <c r="BQ41" i="39"/>
  <c r="CG41" i="39"/>
  <c r="BS41" i="39"/>
  <c r="AP33" i="39"/>
  <c r="CI32" i="38"/>
  <c r="DN41" i="39"/>
  <c r="BR41" i="39"/>
  <c r="EI41" i="38"/>
  <c r="AZ33" i="38"/>
  <c r="BJ32" i="38"/>
  <c r="BW41" i="39"/>
  <c r="DU41" i="39"/>
  <c r="AP41" i="38"/>
  <c r="BY32" i="38"/>
  <c r="CQ33" i="39"/>
  <c r="CO33" i="39"/>
  <c r="AV41" i="39"/>
  <c r="AS33" i="38"/>
  <c r="AV41" i="38"/>
  <c r="BN41" i="39"/>
  <c r="CQ33" i="38"/>
  <c r="CF41" i="38"/>
  <c r="CC33" i="39"/>
  <c r="DY33" i="38"/>
  <c r="DG41" i="38"/>
  <c r="EG33" i="38"/>
  <c r="CK33" i="39"/>
  <c r="BA33" i="38"/>
  <c r="BL33" i="38"/>
  <c r="EJ33" i="38"/>
  <c r="CR41" i="38"/>
  <c r="CM41" i="39"/>
  <c r="CR33" i="38"/>
  <c r="DW41" i="39"/>
  <c r="EJ41" i="39"/>
  <c r="DV41" i="39"/>
  <c r="AQ33" i="39"/>
  <c r="BP41" i="38"/>
  <c r="DP41" i="38"/>
  <c r="DX41" i="39"/>
  <c r="DR41" i="39"/>
  <c r="BV41" i="39"/>
  <c r="Z41" i="39"/>
  <c r="CA32" i="39"/>
  <c r="DJ32" i="38"/>
  <c r="AX32" i="38"/>
  <c r="EO33" i="38"/>
  <c r="EP32" i="38"/>
  <c r="EK41" i="39"/>
  <c r="DQ41" i="38"/>
  <c r="BH32" i="38"/>
  <c r="EJ33" i="39"/>
  <c r="DU32" i="39"/>
  <c r="BI32" i="39"/>
  <c r="BP32" i="38"/>
  <c r="BT32" i="39"/>
  <c r="AY32" i="38"/>
  <c r="EE41" i="39"/>
  <c r="EM41" i="39"/>
  <c r="CQ41" i="39"/>
  <c r="AU41" i="39"/>
  <c r="CL33" i="39"/>
  <c r="M33" i="38"/>
  <c r="CY32" i="38"/>
  <c r="CN32" i="38"/>
  <c r="EP33" i="38"/>
  <c r="EL41" i="39"/>
  <c r="CP41" i="39"/>
  <c r="AT41" i="39"/>
  <c r="BO32" i="39"/>
  <c r="AQ41" i="38"/>
  <c r="DF32" i="38"/>
  <c r="BZ32" i="38"/>
  <c r="EB32" i="38"/>
  <c r="CW41" i="39"/>
  <c r="EF33" i="39"/>
  <c r="BF41" i="38"/>
  <c r="DZ33" i="38"/>
  <c r="DG41" i="39"/>
  <c r="BS33" i="39"/>
  <c r="EM41" i="38"/>
  <c r="BH33" i="38"/>
  <c r="EB41" i="38"/>
  <c r="BT41" i="38"/>
  <c r="DL41" i="38"/>
  <c r="CY32" i="39"/>
  <c r="BV32" i="38"/>
  <c r="CJ41" i="39"/>
  <c r="CI41" i="39"/>
  <c r="BO41" i="38"/>
  <c r="CJ33" i="39"/>
  <c r="AX41" i="38"/>
  <c r="DO33" i="39"/>
  <c r="AS33" i="39"/>
  <c r="CO33" i="38"/>
  <c r="BA33" i="39"/>
  <c r="CY33" i="39"/>
  <c r="DL33" i="39"/>
  <c r="BD41" i="38"/>
  <c r="DW41" i="38"/>
  <c r="BH41" i="39"/>
  <c r="BI41" i="38"/>
  <c r="AV32" i="38"/>
  <c r="CC41" i="38"/>
  <c r="CV41" i="39"/>
  <c r="DE41" i="38"/>
  <c r="CZ33" i="39"/>
  <c r="CU41" i="38"/>
  <c r="AO33" i="39"/>
  <c r="BY32" i="39"/>
  <c r="BQ33" i="39"/>
  <c r="DM33" i="38"/>
  <c r="CI41" i="38"/>
  <c r="DC33" i="39"/>
  <c r="DU33" i="38"/>
  <c r="BY33" i="39"/>
  <c r="AO33" i="38"/>
  <c r="EM33" i="38"/>
  <c r="BD33" i="38"/>
  <c r="CA41" i="39"/>
  <c r="CL41" i="39"/>
  <c r="BT33" i="38"/>
  <c r="CE41" i="38"/>
  <c r="BP41" i="39"/>
  <c r="BZ41" i="39"/>
  <c r="EJ41" i="38"/>
  <c r="DL33" i="38"/>
  <c r="DY41" i="38"/>
  <c r="EF33" i="38"/>
  <c r="DM41" i="39"/>
  <c r="AO41" i="39"/>
  <c r="DV32" i="39"/>
  <c r="CP32" i="39"/>
  <c r="BJ32" i="39"/>
  <c r="CK41" i="38"/>
  <c r="EL41" i="38"/>
  <c r="CP41" i="38"/>
  <c r="BB41" i="38"/>
  <c r="DA32" i="38"/>
  <c r="BG41" i="39"/>
  <c r="BL32" i="39"/>
  <c r="BY41" i="38"/>
  <c r="DP32" i="38"/>
  <c r="DK41" i="39"/>
  <c r="CS33" i="38"/>
  <c r="DD41" i="39"/>
  <c r="K33" i="39"/>
  <c r="CD33" i="39"/>
  <c r="DT32" i="39"/>
  <c r="BH32" i="39"/>
  <c r="DJ41" i="38"/>
  <c r="EO41" i="38"/>
  <c r="DE33" i="38"/>
  <c r="BP33" i="38"/>
  <c r="CM32" i="39"/>
  <c r="DF41" i="38"/>
  <c r="DY41" i="39"/>
  <c r="DH33" i="39"/>
  <c r="DJ33" i="38"/>
  <c r="DM32" i="38"/>
  <c r="BA32" i="38"/>
  <c r="BM41" i="38"/>
  <c r="DK32" i="38"/>
  <c r="DT41" i="39"/>
  <c r="DY32" i="39"/>
  <c r="CS32" i="39"/>
  <c r="BM32" i="39"/>
  <c r="DH32" i="39"/>
  <c r="EP33" i="39" l="1"/>
  <c r="EP41" i="38"/>
  <c r="EP41" i="39" l="1"/>
  <c r="B35" i="43" l="1"/>
  <c r="B35" i="42"/>
  <c r="B35" i="51" l="1"/>
  <c r="B35" i="52" l="1"/>
</calcChain>
</file>

<file path=xl/sharedStrings.xml><?xml version="1.0" encoding="utf-8"?>
<sst xmlns="http://schemas.openxmlformats.org/spreadsheetml/2006/main" count="3501" uniqueCount="2578">
  <si>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</si>
  <si>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</si>
  <si>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</si>
  <si>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</si>
  <si>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</si>
  <si>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</si>
  <si>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</si>
  <si>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</si>
  <si>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</si>
  <si>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</si>
  <si>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</si>
  <si>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</si>
  <si>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</si>
  <si>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</si>
  <si>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</si>
  <si>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</si>
  <si>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</si>
  <si>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</si>
  <si>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</si>
  <si>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</si>
  <si>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</si>
  <si>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</si>
  <si>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</si>
  <si>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</si>
  <si>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</si>
  <si>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</si>
  <si>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</si>
  <si>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</si>
  <si>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</si>
  <si>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</si>
  <si>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</si>
  <si>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</si>
  <si>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</si>
  <si>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</si>
  <si>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</si>
  <si>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</si>
  <si>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</si>
  <si>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</si>
  <si>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</si>
  <si>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</si>
  <si>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</si>
  <si>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</si>
  <si>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</si>
  <si>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</si>
  <si>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</si>
  <si>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</si>
  <si>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</si>
  <si>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</si>
  <si>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</si>
  <si>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</si>
  <si>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</si>
  <si>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</si>
  <si>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</si>
  <si>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</si>
  <si>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</si>
  <si>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</si>
  <si>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</si>
  <si>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</si>
  <si>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</si>
  <si>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</si>
  <si>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</si>
  <si>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</si>
  <si>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</si>
  <si>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</si>
  <si>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</si>
  <si>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</si>
  <si>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</si>
  <si>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</si>
  <si>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</si>
  <si>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</si>
  <si>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</si>
  <si>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</si>
  <si>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</si>
  <si>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</si>
  <si>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</si>
  <si>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</si>
  <si>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</si>
  <si>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</si>
  <si>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</si>
  <si>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</si>
  <si>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</si>
  <si>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</si>
  <si>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</si>
  <si>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</si>
  <si>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</si>
  <si>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</si>
  <si>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</si>
  <si>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</si>
  <si>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</si>
  <si>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</si>
  <si>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</si>
  <si>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</si>
  <si>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</si>
  <si>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</si>
  <si>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</si>
  <si>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</si>
  <si>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</si>
  <si>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</si>
  <si>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</si>
  <si>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</si>
  <si>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</si>
  <si>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</si>
  <si>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</si>
  <si>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</si>
  <si>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</si>
  <si>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</si>
  <si>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</si>
  <si>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</si>
  <si>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</si>
  <si>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</si>
  <si>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</si>
  <si>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</si>
  <si>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</si>
  <si>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</si>
  <si>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</si>
  <si>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</si>
  <si>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</si>
  <si>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</si>
  <si>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</si>
  <si>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</si>
  <si>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</si>
  <si>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</si>
  <si>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</si>
  <si>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</si>
  <si>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</si>
  <si>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</si>
  <si>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</si>
  <si>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</si>
  <si>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</si>
  <si>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</si>
  <si>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</si>
  <si>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</si>
  <si>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</si>
  <si>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</si>
  <si>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</si>
  <si>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</si>
  <si>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</si>
  <si>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</si>
  <si>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</si>
  <si>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</si>
  <si>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</si>
  <si>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</si>
  <si>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</si>
  <si>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</si>
  <si>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</si>
  <si>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</si>
  <si>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</si>
  <si>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</si>
  <si>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</si>
  <si>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</si>
  <si>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</si>
  <si>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</si>
  <si>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</si>
  <si>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</si>
  <si>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</si>
  <si>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</si>
  <si>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</si>
  <si>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</si>
  <si>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</si>
  <si>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</si>
  <si>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</si>
  <si>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</si>
  <si>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</si>
  <si>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</si>
  <si>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</si>
  <si>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</si>
  <si>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</si>
  <si>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</si>
  <si>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</si>
  <si>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</si>
  <si>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</si>
  <si>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</si>
  <si>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</si>
  <si>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</si>
  <si>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</si>
  <si>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</si>
  <si>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</si>
  <si>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</si>
  <si>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</si>
  <si>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</si>
  <si>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</si>
  <si>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</si>
  <si>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</si>
  <si>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</si>
  <si>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</si>
  <si>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</si>
  <si>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</si>
  <si>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</si>
  <si>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</si>
  <si>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</si>
  <si>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</si>
  <si>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</si>
  <si>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</si>
  <si>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</si>
  <si>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</si>
  <si>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</si>
  <si>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</si>
  <si>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</si>
  <si>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</si>
  <si>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</si>
  <si>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</si>
  <si>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</si>
  <si>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</si>
  <si>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</si>
  <si>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</si>
  <si>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</si>
  <si>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</si>
  <si>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</si>
  <si>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</si>
  <si>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</si>
  <si>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</si>
  <si>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</si>
  <si>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</si>
  <si>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</si>
  <si>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</si>
  <si>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</si>
  <si>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</si>
  <si>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</si>
  <si>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</si>
  <si>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</si>
  <si>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</si>
  <si>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</si>
  <si>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</si>
  <si>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</si>
  <si>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</si>
  <si>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</si>
  <si>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</si>
  <si>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</si>
  <si>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</si>
  <si>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</si>
  <si>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</si>
  <si>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</si>
  <si>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</si>
  <si>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</si>
  <si>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</si>
  <si>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</si>
  <si>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</si>
  <si>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</si>
  <si>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</si>
  <si>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</si>
  <si>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</si>
  <si>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</si>
  <si>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</si>
  <si>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</si>
  <si>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</si>
  <si>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</si>
  <si>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</si>
  <si>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</si>
  <si>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</si>
  <si>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</si>
  <si>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</si>
  <si>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</si>
  <si>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</si>
  <si>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</si>
  <si>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</si>
  <si>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</si>
  <si>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</si>
  <si>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</si>
  <si>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</si>
  <si>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</si>
  <si>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</si>
  <si>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</si>
  <si>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</si>
  <si>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</si>
  <si>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</si>
  <si>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</si>
  <si>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</si>
  <si>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</si>
  <si>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</si>
  <si>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</si>
  <si>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</si>
  <si>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</si>
  <si>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</si>
  <si>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</si>
  <si>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</si>
  <si>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</si>
  <si>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</si>
  <si>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</si>
  <si>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</si>
  <si>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</si>
  <si>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</si>
  <si>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</si>
  <si>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</si>
  <si>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</si>
  <si>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</si>
  <si>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</si>
  <si>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</si>
  <si>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</si>
  <si>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</si>
  <si>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</si>
  <si>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</si>
  <si>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</si>
  <si>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</si>
  <si>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</si>
  <si>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</si>
  <si>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</si>
  <si>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</si>
  <si>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</si>
  <si>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</si>
  <si>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</si>
  <si>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</si>
  <si>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</si>
  <si>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</si>
  <si>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</si>
  <si>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</si>
  <si>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</si>
  <si>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</si>
  <si>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</si>
  <si>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</si>
  <si>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</si>
  <si>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</si>
  <si>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</si>
  <si>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</si>
  <si>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</si>
  <si>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</si>
  <si>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</si>
  <si>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</si>
  <si>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</si>
  <si>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</si>
  <si>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</si>
  <si>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</si>
  <si>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</si>
  <si>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</si>
  <si>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</si>
  <si>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</si>
  <si>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</si>
  <si>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</si>
  <si>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</si>
  <si>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</si>
  <si>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</si>
  <si>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</si>
  <si>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</si>
  <si>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</si>
  <si>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</si>
  <si>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</si>
  <si>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</si>
  <si>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</si>
  <si>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</si>
  <si>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</si>
  <si>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</si>
  <si>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</si>
  <si>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</si>
  <si>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</si>
  <si>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</si>
  <si>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</si>
  <si>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</si>
  <si>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</si>
  <si>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</si>
  <si>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</si>
  <si>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</si>
  <si>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</si>
  <si>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</si>
  <si>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</si>
  <si>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</si>
  <si>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</si>
  <si>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</si>
  <si>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</si>
  <si>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</si>
  <si>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</si>
  <si>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</si>
  <si>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</si>
  <si>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</si>
  <si>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</si>
  <si>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</si>
  <si>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</si>
  <si>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</si>
  <si>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</si>
  <si>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</si>
  <si>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</si>
  <si>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</si>
  <si>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</si>
  <si>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</si>
  <si>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</si>
  <si>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</si>
  <si>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</si>
  <si>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</si>
  <si>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</si>
  <si>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</si>
  <si>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</si>
  <si>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</si>
  <si>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</si>
  <si>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</si>
  <si>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</si>
  <si>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</si>
  <si>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</si>
  <si>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</si>
  <si>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</si>
  <si>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</si>
  <si>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</si>
  <si>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</si>
  <si>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</si>
  <si>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</si>
  <si>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</si>
  <si>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</si>
  <si>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</si>
  <si>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</si>
  <si>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</si>
  <si>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</si>
  <si>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</si>
  <si>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</si>
  <si>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</si>
  <si>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</si>
  <si>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</si>
  <si>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</si>
  <si>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</si>
  <si>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</si>
  <si>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</si>
  <si>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</si>
  <si>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</si>
  <si>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</si>
  <si>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</si>
  <si>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</si>
  <si>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</si>
  <si>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</si>
  <si>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</si>
  <si>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</si>
  <si>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</si>
  <si>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</si>
  <si>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</si>
  <si>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</si>
  <si>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</si>
  <si>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</si>
  <si>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</si>
  <si>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</si>
  <si>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</si>
  <si>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</si>
  <si>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</si>
  <si>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</si>
  <si>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</si>
  <si>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</si>
  <si>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</si>
  <si>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</si>
  <si>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</si>
  <si>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</si>
  <si>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</si>
  <si>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</si>
  <si>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</si>
  <si>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</si>
  <si>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</si>
  <si>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</si>
  <si>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</si>
  <si>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</si>
  <si>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</si>
  <si>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</si>
  <si>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</si>
  <si>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</si>
  <si>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</si>
  <si>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</si>
  <si>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</si>
  <si>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</si>
  <si>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</si>
  <si>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</si>
  <si>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</si>
  <si>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</si>
  <si>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</si>
  <si>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</si>
  <si>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</si>
  <si>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</si>
  <si>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</si>
  <si>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</si>
  <si>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</si>
  <si>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</si>
  <si>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</si>
  <si>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</si>
  <si>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</si>
  <si>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</si>
  <si>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</si>
  <si>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</si>
  <si>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</si>
  <si>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</si>
  <si>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</si>
  <si>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</si>
  <si>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</si>
  <si>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</si>
  <si>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</si>
  <si>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</si>
  <si>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</si>
  <si>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</si>
  <si>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</si>
  <si>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</si>
  <si>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</si>
  <si>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</si>
  <si>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</si>
  <si>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</si>
  <si>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</si>
  <si>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</si>
  <si>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</si>
  <si>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</si>
  <si>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</si>
  <si>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</si>
  <si>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</si>
  <si>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</si>
  <si>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</si>
  <si>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</si>
  <si>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</si>
  <si>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</si>
  <si>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</si>
  <si>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</si>
  <si>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</si>
  <si>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</si>
  <si>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</si>
  <si>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</si>
  <si>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</si>
  <si>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</si>
  <si>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</si>
  <si>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</si>
  <si>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</si>
  <si>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</si>
  <si>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</si>
  <si>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</si>
  <si>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</si>
  <si>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</si>
  <si>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</si>
  <si>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</si>
  <si>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</si>
  <si>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</si>
  <si>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</si>
  <si>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</si>
  <si>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</si>
  <si>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</si>
  <si>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</si>
  <si>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</si>
  <si>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</si>
  <si>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</si>
  <si>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</si>
  <si>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</si>
  <si>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</si>
  <si>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</si>
  <si>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</si>
  <si>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</si>
  <si>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</si>
  <si>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</si>
  <si>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</si>
  <si>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</si>
  <si>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</si>
  <si>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</si>
  <si>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</si>
  <si>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</si>
  <si>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</si>
  <si>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</si>
  <si>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</si>
  <si>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</si>
  <si>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</si>
  <si>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</si>
  <si>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</si>
  <si>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</si>
  <si>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</si>
  <si>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</si>
  <si>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</si>
  <si>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</si>
  <si>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</si>
  <si>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</si>
  <si>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</si>
  <si>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</si>
  <si>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</si>
  <si>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</si>
  <si>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</si>
  <si>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</si>
  <si>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</si>
  <si>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</si>
  <si>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</si>
  <si>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</si>
  <si>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</si>
  <si>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</si>
  <si>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</si>
  <si>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</si>
  <si>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</si>
  <si>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</si>
  <si>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</si>
  <si>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</si>
  <si>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</si>
  <si>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</si>
  <si>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</si>
  <si>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</si>
  <si>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</si>
  <si>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</si>
  <si>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</si>
  <si>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</si>
  <si>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</si>
  <si>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</si>
  <si>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</si>
  <si>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</si>
  <si>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</si>
  <si>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</si>
  <si>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</si>
  <si>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</si>
  <si>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</si>
  <si>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</si>
  <si>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</si>
  <si>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</si>
  <si>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</si>
  <si>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</si>
  <si>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</si>
  <si>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</si>
  <si>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</si>
  <si>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</si>
  <si>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</si>
  <si>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</si>
  <si>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</si>
  <si>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</si>
  <si>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</si>
  <si>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</si>
  <si>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</si>
  <si>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</si>
  <si>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</si>
  <si>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</si>
  <si>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</si>
  <si>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</si>
  <si>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</si>
  <si>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</si>
  <si>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</si>
  <si>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</si>
  <si>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</si>
  <si>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</si>
  <si>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</si>
  <si>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</si>
  <si>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</si>
  <si>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</si>
  <si>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</si>
  <si>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</si>
  <si>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</si>
  <si>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</si>
  <si>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</si>
  <si>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</si>
  <si>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</si>
  <si>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</si>
  <si>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</si>
  <si>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</si>
  <si>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</si>
  <si>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</si>
  <si>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</si>
  <si>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</si>
  <si>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</si>
  <si>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</si>
  <si>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</si>
  <si>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</si>
  <si>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</si>
  <si>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</si>
  <si>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</si>
  <si>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</si>
  <si>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</si>
  <si>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</si>
  <si>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</si>
  <si>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</si>
  <si>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</si>
  <si>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</si>
  <si>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</si>
  <si>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</si>
  <si>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</si>
  <si>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</si>
  <si>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</si>
  <si>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</si>
  <si>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</si>
  <si>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</si>
  <si>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</si>
  <si>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</si>
  <si>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</si>
  <si>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</si>
  <si>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</si>
  <si>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</si>
  <si>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</si>
  <si>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</si>
  <si>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</si>
  <si>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</si>
  <si>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</si>
  <si>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</si>
  <si>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</si>
  <si>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</si>
  <si>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</si>
  <si>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</si>
  <si>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</si>
  <si>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</si>
  <si>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</si>
  <si>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</si>
  <si>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</si>
  <si>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</si>
  <si>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</si>
  <si>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</si>
  <si>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</si>
  <si>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</si>
  <si>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</si>
  <si>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</si>
  <si>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</si>
  <si>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</si>
  <si>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</si>
  <si>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</si>
  <si>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</si>
  <si>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</si>
  <si>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</si>
  <si>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</si>
  <si>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</si>
  <si>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</si>
  <si>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</si>
  <si>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</si>
  <si>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</si>
  <si>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</si>
  <si>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</si>
  <si>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</si>
  <si>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</si>
  <si>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</si>
  <si>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</si>
  <si>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</si>
  <si>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</si>
  <si>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</si>
  <si>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</si>
  <si>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</si>
  <si>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</si>
  <si>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</si>
  <si>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</si>
  <si>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</si>
  <si>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</si>
  <si>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</si>
  <si>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</si>
  <si>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</si>
  <si>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</si>
  <si>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</si>
  <si>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</si>
  <si>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</si>
  <si>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</si>
  <si>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</si>
  <si>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</si>
  <si>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</si>
  <si>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</si>
  <si>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</si>
  <si>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</si>
  <si>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</si>
  <si>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</si>
  <si>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</si>
  <si>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</si>
  <si>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</si>
  <si>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</si>
  <si>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</si>
  <si>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</si>
  <si>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</si>
  <si>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</si>
  <si>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</si>
  <si>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</si>
  <si>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</si>
  <si>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</si>
  <si>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</si>
  <si>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</si>
  <si>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</si>
  <si>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</si>
  <si>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</si>
  <si>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</si>
  <si>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</si>
  <si>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</si>
  <si>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</si>
  <si>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</si>
  <si>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</si>
  <si>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</si>
  <si>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</si>
  <si>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</si>
  <si>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</si>
  <si>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</si>
  <si>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</si>
  <si>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</si>
  <si>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</si>
  <si>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</si>
  <si>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</si>
  <si>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</si>
  <si>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</si>
  <si>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</si>
  <si>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</si>
  <si>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</si>
  <si>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</si>
  <si>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</si>
  <si>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</si>
  <si>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</si>
  <si>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</si>
  <si>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</si>
  <si>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</si>
  <si>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</si>
  <si>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</si>
  <si>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</si>
  <si>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</si>
  <si>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</si>
  <si>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</si>
  <si>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</si>
  <si>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</si>
  <si>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</si>
  <si>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</si>
  <si>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</si>
  <si>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</si>
  <si>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</si>
  <si>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</si>
  <si>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</si>
  <si>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</si>
  <si>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</si>
  <si>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</si>
  <si>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</si>
  <si>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</si>
  <si>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</si>
  <si>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</si>
  <si>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</si>
  <si>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</si>
  <si>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</si>
  <si>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</si>
  <si>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</si>
  <si>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</si>
  <si>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</si>
  <si>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</si>
  <si>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</si>
  <si>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</si>
  <si>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</si>
  <si>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</si>
  <si>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</si>
  <si>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</si>
  <si>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</si>
  <si>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</si>
  <si>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</si>
  <si>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</si>
  <si>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</si>
  <si>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</si>
  <si>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</si>
  <si>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</si>
  <si>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</si>
  <si>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</si>
  <si>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</si>
  <si>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</si>
  <si>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</si>
  <si>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</si>
  <si>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</si>
  <si>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</si>
  <si>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</si>
  <si>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</si>
  <si>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</si>
  <si>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</si>
  <si>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</si>
  <si>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</si>
  <si>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</si>
  <si>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</si>
  <si>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</si>
  <si>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</si>
  <si>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</si>
  <si>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</si>
  <si>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</si>
  <si>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</si>
  <si>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</si>
  <si>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</si>
  <si>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</si>
  <si>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</si>
  <si>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</si>
  <si>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</si>
  <si>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</si>
  <si>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</si>
  <si>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</si>
  <si>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</si>
  <si>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</si>
  <si>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</si>
  <si>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</si>
  <si>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</si>
  <si>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</si>
  <si>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</si>
  <si>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</si>
  <si>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</si>
  <si>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</si>
  <si>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</si>
  <si>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</si>
  <si>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</si>
  <si>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</si>
  <si>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</si>
  <si>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</si>
  <si>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</si>
  <si>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</si>
  <si>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</si>
  <si>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</si>
  <si>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</si>
  <si>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</si>
  <si>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</si>
  <si>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</si>
  <si>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</si>
  <si>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</si>
  <si>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</si>
  <si>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</si>
  <si>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</si>
  <si>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</si>
  <si>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</si>
  <si>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</si>
  <si>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</si>
  <si>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</si>
  <si>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</si>
  <si>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</si>
  <si>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</si>
  <si>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</si>
  <si>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</si>
  <si>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</si>
  <si>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</si>
  <si>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</si>
  <si>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</si>
  <si>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</si>
  <si>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</si>
  <si>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</si>
  <si>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</si>
  <si>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</si>
  <si>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</si>
  <si>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</si>
  <si>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</si>
  <si>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</si>
  <si>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</si>
  <si>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</si>
  <si>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</si>
  <si>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</si>
  <si>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</si>
  <si>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</si>
  <si>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</si>
  <si>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</si>
  <si>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</si>
  <si>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</si>
  <si>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</si>
  <si>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</si>
  <si>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</si>
  <si>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</si>
  <si>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</si>
  <si>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</si>
  <si>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</si>
  <si>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</si>
  <si>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</si>
  <si>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</si>
  <si>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</si>
  <si>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</si>
  <si>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</si>
  <si>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</si>
  <si>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</si>
  <si>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</si>
  <si>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</si>
  <si>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</si>
  <si>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</si>
  <si>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</si>
  <si>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</si>
  <si>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</si>
  <si>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</si>
  <si>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</si>
  <si>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</si>
  <si>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</si>
  <si>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</si>
  <si>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</si>
  <si>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</si>
  <si>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</si>
  <si>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</si>
  <si>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</si>
  <si>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</si>
  <si>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</si>
  <si>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</si>
  <si>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</si>
  <si>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</si>
  <si>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</si>
  <si>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</si>
  <si>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</si>
  <si>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</si>
  <si>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</si>
  <si>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</si>
  <si>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</si>
  <si>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</si>
  <si>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</si>
  <si>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</si>
  <si>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</si>
  <si>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</si>
  <si>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</si>
  <si>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</si>
  <si>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</si>
  <si>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</si>
  <si>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</si>
  <si>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</si>
  <si>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</si>
  <si>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</si>
  <si>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</si>
  <si>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</si>
  <si>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</si>
  <si>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</si>
  <si>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</si>
  <si>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</si>
  <si>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</si>
  <si>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</si>
  <si>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</si>
  <si>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</si>
  <si>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</si>
  <si>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</si>
  <si>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</si>
  <si>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</si>
  <si>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</si>
  <si>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</si>
  <si>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</si>
  <si>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</si>
  <si>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</si>
  <si>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</si>
  <si>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</si>
  <si>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</si>
  <si>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</si>
  <si>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</si>
  <si>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</si>
  <si>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</si>
  <si>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</si>
  <si>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</si>
  <si>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</si>
  <si>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</si>
  <si>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</si>
  <si>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</si>
  <si>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</si>
  <si>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</si>
  <si>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</si>
  <si>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</si>
  <si>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</si>
  <si>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</si>
  <si>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</si>
  <si>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</si>
  <si>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</si>
  <si>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</si>
  <si>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</si>
  <si>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</si>
  <si>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</si>
  <si>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</si>
  <si>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</si>
  <si>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</si>
  <si>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</si>
  <si>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</si>
  <si>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</si>
  <si>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</si>
  <si>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</si>
  <si>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</si>
  <si>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</si>
  <si>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</si>
  <si>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</si>
  <si>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</si>
  <si>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</si>
  <si>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</si>
  <si>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</si>
  <si>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</si>
  <si>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</si>
  <si>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</si>
  <si>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</si>
  <si>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</si>
  <si>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</si>
  <si>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</si>
  <si>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</si>
  <si>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</si>
  <si>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</si>
  <si>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</si>
  <si>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</si>
  <si>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</si>
  <si>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</si>
  <si>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</si>
  <si>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</si>
  <si>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</si>
  <si>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</si>
  <si>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</si>
  <si>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</si>
  <si>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</si>
  <si>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</si>
  <si>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</si>
  <si>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</si>
  <si>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</si>
  <si>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</si>
  <si>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</si>
  <si>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</si>
  <si>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</si>
  <si>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</si>
  <si>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</si>
  <si>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</si>
  <si>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</si>
  <si>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</si>
  <si>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</si>
  <si>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</si>
  <si>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</si>
  <si>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</si>
  <si>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</si>
  <si>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</si>
  <si>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</si>
  <si>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</si>
  <si>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</si>
  <si>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</si>
  <si>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</si>
  <si>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</si>
  <si>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</si>
  <si>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</si>
  <si>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</si>
  <si>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</si>
  <si>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</si>
  <si>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</si>
  <si>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</si>
  <si>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</si>
  <si>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</si>
  <si>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</si>
  <si>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</si>
  <si>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</si>
  <si>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</si>
  <si>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</si>
  <si>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</si>
  <si>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</si>
  <si>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</si>
  <si>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</si>
  <si>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</si>
  <si>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</si>
  <si>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</si>
  <si>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</si>
  <si>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</si>
  <si>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</si>
  <si>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</si>
  <si>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</si>
  <si>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</si>
  <si>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</si>
  <si>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</si>
  <si>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</si>
  <si>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</si>
  <si>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</si>
  <si>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</si>
  <si>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</si>
  <si>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</si>
  <si>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</si>
  <si>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</si>
  <si>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</si>
  <si>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</si>
  <si>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</si>
  <si>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</si>
  <si>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</si>
  <si>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</si>
  <si>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</si>
  <si>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</si>
  <si>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</si>
  <si>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</si>
  <si>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</si>
  <si>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</si>
  <si>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</si>
  <si>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</si>
  <si>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</si>
  <si>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</si>
  <si>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</si>
  <si>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</si>
  <si>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</si>
  <si>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</si>
  <si>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</si>
  <si>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</si>
  <si>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</si>
  <si>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</si>
  <si>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</si>
  <si>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</si>
  <si>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</si>
  <si>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</si>
  <si>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</si>
  <si>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</si>
  <si>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</si>
  <si>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</si>
  <si>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</si>
  <si>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</si>
  <si>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</si>
  <si>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</si>
  <si>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</si>
  <si>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</si>
  <si>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</si>
  <si>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</si>
  <si>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</si>
  <si>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</si>
  <si>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</si>
  <si>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</si>
  <si>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</si>
  <si>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</si>
  <si>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</si>
  <si>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</si>
  <si>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</si>
  <si>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</si>
  <si>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</si>
  <si>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</si>
  <si>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</si>
  <si>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</si>
  <si>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</si>
  <si>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</si>
  <si>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</si>
  <si>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</si>
  <si>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</si>
  <si>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</si>
  <si>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</si>
  <si>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</si>
  <si>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</si>
  <si>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</si>
  <si>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</si>
  <si>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</si>
  <si>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</si>
  <si>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</si>
  <si>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</si>
  <si>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</si>
  <si>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</si>
  <si>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</si>
  <si>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</si>
  <si>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</si>
  <si>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</si>
  <si>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</si>
  <si>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</si>
  <si>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</si>
  <si>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</si>
  <si>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</si>
  <si>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</si>
  <si>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</si>
  <si>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</si>
  <si>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</si>
  <si>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</si>
  <si>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</si>
  <si>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</si>
  <si>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</si>
  <si>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</si>
  <si>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</si>
  <si>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</si>
  <si>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</si>
  <si>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</si>
  <si>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</si>
  <si>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</si>
  <si>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</si>
  <si>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</si>
  <si>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</si>
  <si>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</si>
  <si>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</si>
  <si>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</si>
  <si>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</si>
  <si>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</si>
  <si>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</si>
  <si>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</si>
  <si>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</si>
  <si>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</si>
  <si>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</si>
  <si>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</si>
  <si>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</si>
  <si>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</si>
  <si>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</si>
  <si>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</si>
  <si>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</si>
  <si>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</si>
  <si>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</si>
  <si>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</si>
  <si>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</si>
  <si>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</si>
  <si>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</si>
  <si>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</si>
  <si>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</si>
  <si>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</si>
  <si>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</si>
  <si>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</si>
  <si>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</si>
  <si>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</si>
  <si>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</si>
  <si>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</si>
  <si>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</si>
  <si>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</si>
  <si>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</si>
  <si>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</si>
  <si>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</si>
  <si>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</si>
  <si>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</si>
  <si>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</si>
  <si>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</si>
  <si>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</si>
  <si>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</si>
  <si>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</si>
  <si>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</si>
  <si>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</si>
  <si>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</si>
  <si>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</si>
  <si>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</si>
  <si>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</si>
  <si>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</si>
  <si>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</si>
  <si>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</si>
  <si>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</si>
  <si>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</si>
  <si>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</si>
  <si>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</si>
  <si>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</si>
  <si>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</si>
  <si>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</si>
  <si>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</si>
  <si>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</si>
  <si>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</si>
  <si>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</si>
  <si>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</si>
  <si>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</si>
  <si>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</si>
  <si>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</si>
  <si>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</si>
  <si>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</si>
  <si>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</si>
  <si>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</si>
  <si>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</si>
  <si>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</si>
  <si>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</si>
  <si>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</si>
  <si>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</si>
  <si>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</si>
  <si>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</si>
  <si>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</si>
  <si>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</si>
  <si>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</si>
  <si>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</si>
  <si>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</si>
  <si>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</si>
  <si>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</si>
  <si>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</si>
  <si>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</si>
  <si>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</si>
  <si>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</si>
  <si>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</si>
  <si>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</si>
  <si>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</si>
  <si>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</si>
  <si>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</si>
  <si>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</si>
  <si>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</si>
  <si>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</si>
  <si>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</si>
  <si>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</si>
  <si>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</si>
  <si>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</si>
  <si>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</si>
  <si>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</si>
  <si>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</si>
  <si>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</si>
  <si>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</si>
  <si>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</si>
  <si>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</si>
  <si>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</si>
  <si>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</si>
  <si>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</si>
  <si>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</si>
  <si>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</si>
  <si>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</si>
  <si>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</si>
  <si>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</si>
  <si>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</si>
  <si>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</si>
  <si>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</si>
  <si>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</si>
  <si>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</si>
  <si>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</si>
  <si>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</si>
  <si>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</si>
  <si>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</si>
  <si>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</si>
  <si>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</si>
  <si>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</si>
  <si>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</si>
  <si>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</si>
  <si>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</si>
  <si>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</si>
  <si>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</si>
  <si>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</si>
  <si>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</si>
  <si>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</si>
  <si>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</si>
  <si>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</si>
  <si>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</si>
  <si>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</si>
  <si>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</si>
  <si>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</si>
  <si>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</si>
  <si>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</si>
  <si>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</si>
  <si>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</si>
  <si>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</si>
  <si>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</si>
  <si>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</si>
  <si>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</si>
  <si>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</si>
  <si>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</si>
  <si>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</si>
  <si>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</si>
  <si>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</si>
  <si>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</si>
  <si>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</si>
  <si>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</si>
  <si>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</si>
  <si>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</si>
  <si>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</si>
  <si>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</si>
  <si>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</si>
  <si>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</si>
  <si>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</si>
  <si>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</si>
  <si>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</si>
  <si>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</si>
  <si>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</si>
  <si>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</si>
  <si>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</si>
  <si>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</si>
  <si>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</si>
  <si>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</si>
  <si>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</si>
  <si>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</si>
  <si>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</si>
  <si>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</si>
  <si>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</si>
  <si>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</si>
  <si>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</si>
  <si>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</si>
  <si>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</si>
  <si>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</si>
  <si>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</si>
  <si>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</si>
  <si>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</si>
  <si>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</si>
  <si>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</si>
  <si>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</si>
  <si>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</si>
  <si>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</si>
  <si>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</si>
  <si>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</si>
  <si>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</si>
  <si>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</si>
  <si>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</si>
  <si>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</si>
  <si>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</si>
  <si>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</si>
  <si>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</si>
  <si>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</si>
  <si>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</si>
  <si>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</si>
  <si>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</si>
  <si>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</si>
  <si>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</si>
  <si>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</si>
  <si>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</si>
  <si>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</si>
  <si>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</si>
  <si>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</si>
  <si>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</si>
  <si>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</si>
  <si>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</si>
  <si>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</si>
  <si>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</si>
  <si>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</si>
  <si>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</si>
  <si>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</si>
  <si>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</si>
  <si>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</si>
  <si>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</si>
  <si>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</si>
  <si>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</si>
  <si>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</si>
  <si>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</si>
  <si>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</si>
  <si>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</si>
  <si>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</si>
  <si>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</si>
  <si>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</si>
  <si>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</si>
  <si>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</si>
  <si>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</si>
  <si>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</si>
  <si>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</si>
  <si>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</si>
  <si>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</si>
  <si>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</si>
  <si>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</si>
  <si>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</si>
  <si>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</si>
  <si>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</si>
  <si>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</si>
  <si>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</si>
  <si>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</si>
  <si>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</si>
  <si>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</si>
  <si>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</si>
  <si>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</si>
  <si>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</si>
  <si>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</si>
  <si>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</si>
  <si>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</si>
  <si>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</si>
  <si>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</si>
  <si>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</si>
  <si>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</si>
  <si>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</si>
  <si>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</si>
  <si>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</si>
  <si>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</si>
  <si>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</si>
  <si>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</si>
  <si>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</si>
  <si>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</si>
  <si>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</si>
  <si>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</si>
  <si>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</si>
  <si>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</si>
  <si>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</si>
  <si>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</si>
  <si>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</si>
  <si>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</si>
  <si>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</si>
  <si>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</si>
  <si>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</si>
  <si>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</si>
  <si>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</si>
  <si>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</si>
  <si>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</si>
  <si>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</si>
  <si>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</si>
  <si>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</si>
  <si>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</si>
  <si>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</si>
  <si>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</si>
  <si>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</si>
  <si>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</si>
  <si>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</si>
  <si>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</si>
  <si>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</si>
  <si>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</si>
  <si>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</si>
  <si>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</si>
  <si>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</si>
  <si>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</si>
  <si>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</si>
  <si>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</si>
  <si>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</si>
  <si>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</si>
  <si>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</si>
  <si>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</si>
  <si>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</si>
  <si>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</si>
  <si>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</si>
  <si>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</si>
  <si>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</si>
  <si>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</si>
  <si>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</si>
  <si>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</si>
  <si>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</si>
  <si>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</si>
  <si>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</si>
  <si>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</si>
  <si>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</si>
  <si>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</si>
  <si>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</si>
  <si>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</si>
  <si>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</si>
  <si>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</si>
  <si>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</si>
  <si>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</si>
  <si>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</si>
  <si>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</si>
  <si>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</si>
  <si>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</si>
  <si>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</si>
  <si>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</si>
  <si>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</si>
  <si>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</si>
  <si>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</si>
  <si>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</si>
  <si>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</si>
  <si>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</si>
  <si>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</si>
  <si>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</si>
  <si>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</si>
  <si>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</si>
  <si>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</si>
  <si>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</si>
  <si>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</si>
  <si>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</si>
  <si>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</si>
  <si>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</si>
  <si>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</si>
  <si>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</si>
  <si>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</si>
  <si>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</si>
  <si>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</si>
  <si>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</si>
  <si>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</si>
  <si>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</si>
  <si>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</si>
  <si>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</si>
  <si>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</si>
  <si>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</si>
  <si>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</si>
  <si>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</si>
  <si>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</si>
  <si>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</si>
  <si>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</si>
  <si>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</si>
  <si>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</si>
  <si>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</si>
  <si>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</si>
  <si>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</si>
  <si>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</si>
  <si>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</si>
  <si>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</si>
  <si>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</si>
  <si>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</si>
  <si>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</si>
  <si>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</si>
  <si>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</si>
  <si>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</si>
  <si>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</si>
  <si>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</si>
  <si>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</si>
  <si>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</si>
  <si>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</si>
  <si>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</si>
  <si>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</si>
  <si>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</si>
  <si>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</si>
  <si>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</si>
  <si>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</si>
  <si>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</si>
  <si>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</si>
  <si>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</si>
  <si>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</si>
  <si>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</si>
  <si>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</si>
  <si>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</si>
  <si>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</si>
  <si>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</si>
  <si>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</si>
  <si>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</si>
  <si>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</si>
  <si>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</si>
  <si>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</si>
  <si>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</si>
  <si>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</si>
  <si>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</si>
  <si>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</si>
  <si>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</si>
  <si>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</si>
  <si>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</si>
  <si>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</si>
  <si>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</si>
  <si>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</si>
  <si>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</si>
  <si>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</si>
  <si>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</si>
  <si>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</si>
  <si>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</si>
  <si>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</si>
  <si>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</si>
  <si>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</si>
  <si>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</si>
  <si>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</si>
  <si>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</si>
  <si>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</si>
  <si>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</si>
  <si>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</si>
  <si>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</si>
  <si>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</si>
  <si>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</si>
  <si>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</si>
  <si>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</si>
  <si>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</si>
  <si>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</si>
  <si>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</si>
  <si>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</si>
  <si>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</si>
  <si>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</si>
  <si>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</si>
  <si>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</si>
  <si>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</si>
  <si>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</si>
  <si>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</si>
  <si>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</si>
  <si>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</si>
  <si>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</si>
  <si>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</si>
  <si>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</si>
  <si>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</si>
  <si>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</si>
  <si>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</si>
  <si>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</si>
  <si>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</si>
  <si>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</si>
  <si>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</si>
  <si>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</si>
  <si>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</si>
  <si>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</si>
  <si>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</si>
  <si>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</si>
  <si>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</si>
  <si>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</si>
  <si>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</si>
  <si>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</si>
  <si>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</si>
  <si>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</si>
  <si>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</si>
  <si>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</si>
  <si>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</si>
  <si>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</si>
  <si>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</si>
  <si>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</si>
  <si>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</si>
  <si>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</si>
  <si>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</si>
  <si>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</si>
  <si>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</si>
  <si>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</si>
  <si>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</si>
  <si>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</si>
  <si>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</si>
  <si>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</si>
  <si>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</si>
  <si>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</si>
  <si>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</si>
  <si>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</si>
  <si>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</si>
  <si>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</si>
  <si>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</si>
  <si>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</si>
  <si>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</si>
  <si>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</si>
  <si>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</si>
  <si>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</si>
  <si>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</si>
  <si>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</si>
  <si>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</si>
  <si>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</si>
  <si>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</si>
  <si>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</si>
  <si>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</si>
  <si>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</si>
  <si>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</si>
  <si>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</si>
  <si>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</si>
  <si>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</si>
  <si>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</si>
  <si>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</si>
  <si>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</si>
  <si>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</si>
  <si>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</si>
  <si>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</si>
  <si>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</si>
  <si>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</si>
  <si>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</si>
  <si>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</si>
  <si>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</si>
  <si>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</si>
  <si>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</si>
  <si>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</si>
  <si>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</si>
  <si>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</si>
  <si>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</si>
  <si>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</si>
  <si>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</si>
  <si>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</si>
  <si>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</si>
  <si>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</si>
  <si>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</si>
  <si>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</si>
  <si>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</si>
  <si>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</si>
  <si>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</si>
  <si>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</si>
  <si>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</si>
  <si>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</si>
  <si>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</si>
  <si>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</si>
  <si>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</si>
  <si>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</si>
  <si>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</si>
  <si>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</si>
  <si>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</si>
  <si>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</si>
  <si>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</si>
  <si>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</si>
  <si>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</si>
  <si>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</si>
  <si>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</si>
  <si>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</si>
  <si>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</si>
  <si>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</si>
  <si>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</si>
  <si>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</si>
  <si>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</si>
  <si>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</si>
  <si>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</si>
  <si>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</si>
  <si>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</si>
  <si>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</si>
  <si>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</si>
  <si>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</si>
  <si>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</si>
  <si>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</si>
  <si>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</si>
  <si>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</si>
  <si>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</si>
  <si>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</si>
  <si>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</si>
  <si>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</si>
  <si>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</si>
  <si>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</si>
  <si>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</si>
  <si>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</si>
  <si>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</si>
  <si>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</si>
  <si>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</si>
  <si>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</si>
  <si>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</si>
  <si>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</si>
  <si>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</si>
  <si>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</si>
  <si>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</si>
  <si>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</si>
  <si>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</si>
  <si>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</si>
  <si>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</si>
  <si>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</si>
  <si>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</si>
  <si>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</si>
  <si>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</si>
  <si>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</si>
  <si>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</si>
  <si>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</si>
  <si>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</si>
  <si>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</si>
  <si>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</si>
  <si>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</si>
  <si>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</si>
  <si>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</si>
  <si>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</si>
  <si>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</si>
  <si>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</si>
  <si>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</si>
  <si>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</si>
  <si>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</si>
  <si>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</si>
  <si>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</si>
  <si>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</si>
  <si>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</si>
  <si>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</si>
  <si>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</si>
  <si>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</si>
  <si>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</si>
  <si>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</si>
  <si>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</si>
  <si>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</si>
  <si>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</si>
  <si>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</si>
  <si>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</si>
  <si>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</si>
  <si>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</si>
  <si>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</si>
  <si>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</si>
  <si>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</si>
  <si>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</si>
  <si>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</si>
  <si>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</si>
  <si>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</si>
  <si>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</si>
  <si>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</si>
  <si>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</si>
  <si>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</si>
  <si>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</si>
  <si>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</si>
  <si>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</si>
  <si>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</si>
  <si>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</si>
  <si>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</si>
  <si>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</si>
  <si>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</si>
  <si>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</si>
  <si>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</si>
  <si>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</si>
  <si>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</si>
  <si>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</si>
  <si>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</si>
  <si>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</si>
  <si>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</si>
  <si>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</si>
  <si>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</si>
  <si>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</si>
  <si>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</si>
  <si>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</si>
  <si>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</si>
  <si>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</si>
  <si>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</si>
  <si>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</si>
  <si>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</si>
  <si>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</si>
  <si>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</si>
  <si>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</si>
  <si>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</si>
  <si>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</si>
  <si>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</si>
  <si>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</si>
  <si>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</si>
  <si>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</si>
  <si>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</si>
  <si>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</si>
  <si>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</si>
  <si>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</si>
  <si>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</si>
  <si>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</si>
  <si>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</si>
  <si>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</si>
  <si>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</si>
  <si>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</si>
  <si>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</si>
  <si>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</si>
  <si>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</si>
  <si>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</si>
  <si>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</si>
  <si>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</si>
  <si>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</si>
  <si>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</si>
  <si>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</si>
  <si>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</si>
  <si>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</si>
  <si>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</si>
  <si>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</si>
  <si>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</si>
  <si>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</si>
  <si>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</si>
  <si>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</si>
  <si>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</si>
  <si>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</si>
  <si>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</si>
  <si>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</si>
  <si>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</si>
  <si>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</si>
  <si>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</si>
  <si>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</si>
  <si>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</si>
  <si>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</si>
  <si>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</si>
  <si>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</si>
  <si>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</si>
  <si>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</si>
  <si>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</si>
  <si>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</si>
  <si>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</si>
  <si>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</si>
  <si>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</si>
  <si>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</si>
  <si>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</si>
  <si>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</si>
  <si>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</si>
  <si>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</si>
  <si>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</si>
  <si>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</si>
  <si>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</si>
  <si>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</si>
  <si>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</si>
  <si>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</si>
  <si>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</si>
  <si>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</si>
  <si>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</si>
  <si>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</si>
  <si>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</si>
  <si>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</si>
  <si>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</si>
  <si>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</si>
  <si>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</si>
  <si>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</si>
  <si>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</si>
  <si>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</si>
  <si>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</si>
  <si>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</si>
  <si>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</si>
  <si>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</si>
  <si>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</si>
  <si>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</si>
  <si>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</si>
  <si>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</si>
  <si>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</si>
  <si>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</si>
  <si>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</si>
  <si>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</si>
  <si>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</si>
  <si>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</si>
  <si>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</si>
  <si>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</si>
  <si>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</si>
  <si>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</si>
  <si>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</si>
  <si>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</si>
  <si>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</si>
  <si>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</si>
  <si>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</si>
  <si>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</si>
  <si>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</si>
  <si>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</si>
  <si>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</si>
  <si>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</si>
  <si>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</si>
  <si>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</si>
  <si>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</si>
  <si>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</si>
  <si>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</si>
  <si>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</si>
  <si>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</si>
  <si>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</si>
  <si>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</si>
  <si>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</si>
  <si>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</si>
  <si>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</si>
  <si>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</si>
  <si>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</si>
  <si>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</si>
  <si>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</si>
  <si>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</si>
  <si>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</si>
  <si>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</si>
  <si>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</si>
  <si>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</si>
  <si>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</si>
  <si>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</si>
  <si>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</si>
  <si>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</si>
  <si>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</si>
  <si>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</si>
  <si>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</si>
  <si>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</si>
  <si>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</si>
  <si>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</si>
  <si>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</si>
  <si>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</si>
  <si>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</si>
  <si>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</si>
  <si>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</si>
  <si>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</si>
  <si>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</si>
  <si>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</si>
  <si>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</si>
  <si>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</si>
  <si>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</si>
  <si>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</si>
  <si>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</si>
  <si>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</si>
  <si>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</si>
  <si>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</si>
  <si>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</si>
  <si>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</si>
  <si>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</si>
  <si>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</si>
  <si>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</si>
  <si>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</si>
  <si>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</si>
  <si>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</si>
  <si>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</si>
  <si>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</si>
  <si>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</si>
  <si>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</si>
  <si>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</si>
  <si>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</si>
  <si>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</si>
  <si>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</si>
  <si>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</si>
  <si>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</si>
  <si>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</si>
  <si>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</si>
  <si>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</si>
  <si>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</si>
  <si>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</si>
  <si>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</si>
  <si>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</si>
  <si>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</si>
  <si>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</si>
  <si>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</si>
  <si>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</si>
  <si>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</si>
  <si>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</si>
  <si>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</si>
  <si>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</si>
  <si>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</si>
  <si>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</si>
  <si>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</si>
  <si>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</si>
  <si>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</si>
  <si>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</si>
  <si>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</si>
  <si>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</si>
  <si>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</si>
  <si>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</si>
  <si>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</si>
  <si>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</si>
  <si>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</si>
  <si>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</si>
  <si>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</si>
  <si>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</si>
  <si>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</si>
  <si>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</si>
  <si>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</si>
  <si>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</si>
  <si>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</si>
  <si>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</si>
  <si>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</si>
  <si>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</si>
  <si>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</si>
  <si>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</si>
  <si>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</si>
  <si>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</si>
  <si>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</si>
  <si>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</si>
  <si>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</si>
  <si>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</si>
  <si>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</si>
  <si>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</si>
  <si>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</si>
  <si>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</si>
  <si>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</si>
  <si>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</si>
  <si>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</si>
  <si>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</si>
  <si>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</si>
  <si>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</si>
  <si>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</si>
  <si>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</si>
  <si>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</si>
  <si>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</si>
  <si>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</si>
  <si>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</si>
  <si>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</si>
  <si>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</si>
  <si>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</si>
  <si>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</si>
  <si>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</si>
  <si>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</si>
  <si>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</si>
  <si>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</si>
  <si>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</si>
  <si>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</si>
  <si>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</si>
  <si>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</si>
  <si>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</si>
  <si>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</si>
  <si>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</si>
  <si>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</si>
  <si>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</si>
  <si>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</si>
  <si>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</si>
  <si>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</si>
  <si>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</si>
  <si>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</si>
  <si>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</si>
  <si>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</si>
  <si>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</si>
  <si>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</si>
  <si>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</si>
  <si>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</si>
  <si>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</si>
  <si>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</si>
  <si>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</si>
  <si>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</si>
  <si>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</si>
  <si>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</si>
  <si>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</si>
  <si>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</si>
  <si>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</si>
  <si>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</si>
  <si>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</si>
  <si>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</si>
  <si>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</si>
  <si>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</si>
  <si>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</si>
  <si>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</si>
  <si>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</si>
  <si>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</si>
  <si>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</si>
  <si>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</si>
  <si>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</si>
  <si>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</si>
  <si>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</si>
  <si>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</si>
  <si>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</si>
  <si>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</si>
  <si>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</si>
  <si>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</si>
  <si>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</si>
  <si>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</si>
  <si>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</si>
  <si>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</si>
  <si>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</si>
  <si>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</si>
  <si>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</si>
  <si>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</si>
  <si>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</si>
  <si>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</si>
  <si>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</si>
  <si>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</si>
  <si>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</si>
  <si>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</si>
  <si>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</si>
  <si>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</si>
  <si>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</si>
  <si>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</si>
  <si>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</si>
  <si>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</si>
  <si>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</si>
  <si>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</si>
  <si>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</si>
  <si>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</si>
  <si>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</si>
  <si>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</si>
  <si>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</si>
  <si>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</si>
  <si>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</si>
  <si>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</si>
  <si>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</si>
  <si>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</si>
  <si>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</si>
  <si>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</si>
  <si>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</si>
  <si>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</si>
  <si>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</si>
  <si>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</si>
  <si>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</si>
  <si>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</si>
  <si>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</si>
  <si>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</si>
  <si>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</si>
  <si>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</si>
  <si>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</si>
  <si>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</si>
  <si>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</si>
  <si>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</si>
  <si>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</si>
  <si>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</si>
  <si>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</si>
  <si>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</si>
  <si>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</si>
  <si>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</si>
  <si>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</si>
  <si>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</si>
  <si>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</si>
  <si>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</si>
  <si>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</si>
  <si>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</si>
  <si>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</si>
  <si>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</si>
  <si>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</si>
  <si>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</si>
  <si>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</si>
  <si>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</si>
  <si>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</si>
  <si>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</si>
  <si>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</si>
  <si>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</si>
  <si>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</si>
  <si>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</si>
  <si>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</si>
  <si>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</si>
  <si>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</si>
  <si>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</si>
  <si>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</si>
  <si>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</si>
  <si>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</si>
  <si>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</si>
  <si>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</si>
  <si>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</si>
  <si>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</si>
  <si>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</si>
  <si>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</si>
  <si>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</si>
  <si>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</si>
  <si>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</si>
  <si>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</si>
  <si>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</si>
  <si>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</si>
  <si>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</si>
  <si>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</si>
  <si>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</si>
  <si>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</si>
  <si>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</si>
  <si>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</si>
  <si>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</si>
  <si>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</si>
  <si>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</si>
  <si>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</si>
  <si>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</si>
  <si>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</si>
  <si>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</si>
  <si>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</si>
  <si>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</si>
  <si>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</si>
  <si>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</si>
  <si>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</si>
  <si>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</si>
  <si>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</si>
  <si>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</si>
  <si>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</si>
  <si>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</si>
  <si>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</si>
  <si>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</si>
  <si>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</si>
  <si>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</si>
  <si>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</si>
  <si>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</si>
  <si>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</si>
  <si>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</si>
  <si>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</si>
  <si>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</si>
  <si>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</si>
  <si>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</si>
  <si>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</si>
  <si>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</si>
  <si>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</si>
  <si>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</si>
  <si>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</si>
  <si>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</si>
  <si>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</si>
  <si>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</si>
  <si>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</si>
  <si>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</si>
  <si>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</si>
  <si>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</si>
  <si>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</si>
  <si>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</si>
  <si>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</si>
  <si>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</si>
  <si>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</si>
  <si>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</si>
  <si>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</si>
  <si>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</si>
  <si>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</si>
  <si>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</si>
  <si>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</si>
  <si>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</si>
  <si>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</si>
  <si>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</si>
  <si>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</si>
  <si>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</si>
  <si>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</si>
  <si>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</si>
  <si>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</si>
  <si>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</si>
  <si>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</si>
  <si>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</si>
  <si>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</si>
  <si>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</si>
  <si>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</si>
  <si>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</si>
  <si>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</si>
  <si>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</si>
  <si>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</si>
  <si>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</si>
  <si>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</si>
  <si>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</si>
  <si>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</si>
  <si>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</si>
  <si>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</si>
  <si>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</si>
  <si>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</si>
  <si>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</si>
  <si>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</si>
  <si>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</si>
  <si>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</si>
  <si>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</si>
  <si>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</si>
  <si>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</si>
  <si>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</si>
  <si>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</si>
  <si>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</si>
  <si>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</si>
  <si>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</si>
  <si>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</si>
  <si>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</si>
  <si>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</si>
  <si>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</si>
  <si>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</si>
  <si>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</si>
  <si>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</si>
  <si>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</si>
  <si>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</si>
  <si>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</si>
  <si>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</si>
  <si>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</si>
  <si>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</si>
  <si>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</si>
  <si>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</si>
  <si>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</si>
  <si>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</si>
  <si>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</si>
  <si>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</si>
  <si>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</si>
  <si>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</si>
  <si>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</si>
  <si>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</si>
  <si>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</si>
  <si>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</si>
  <si>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</si>
  <si>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</si>
  <si>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</si>
  <si>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</si>
  <si>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</si>
  <si>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</si>
  <si>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</si>
  <si>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</si>
  <si>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</si>
  <si>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</si>
  <si>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</si>
  <si>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</si>
  <si>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</si>
  <si>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</si>
  <si>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</si>
  <si>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</si>
  <si>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</si>
  <si>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</si>
  <si>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</si>
  <si>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</si>
  <si>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</si>
  <si>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</si>
  <si>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</si>
  <si>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</si>
  <si>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</si>
  <si>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</si>
  <si>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</si>
  <si>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</si>
  <si>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</si>
  <si>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</si>
  <si>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</si>
  <si>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</si>
  <si>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</si>
  <si>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</si>
  <si>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</si>
  <si>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</si>
  <si>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</si>
  <si>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</si>
  <si>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</si>
  <si>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</si>
  <si>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</si>
  <si>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</si>
  <si>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</si>
  <si>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</si>
  <si>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</si>
  <si>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MCD, BDE , BDA, BDB, BDD, BDP, BDH</t>
  </si>
  <si>
    <t>B BP BM BR, SB2, SB3, SUB, SSN, SSF, SIM, RVB, MTI</t>
  </si>
  <si>
    <t>ATP, HTH, TTH, TMR, TPR</t>
  </si>
  <si>
    <t>FPI, FSD, SE1, SE2, SE3, SE5, SE6, SE8</t>
  </si>
  <si>
    <t>Mars 2025</t>
  </si>
  <si>
    <t>Montant totam des révisions</t>
  </si>
  <si>
    <t>Avril 2025</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</si>
  <si>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</si>
  <si>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</si>
  <si>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</si>
  <si>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</si>
  <si>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</si>
  <si>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</si>
  <si>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</si>
  <si>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</si>
  <si>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</si>
  <si>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</si>
  <si>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</si>
  <si>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</si>
  <si>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</si>
  <si>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</si>
  <si>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</si>
  <si>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</si>
  <si>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</si>
  <si>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</si>
  <si>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</si>
  <si>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</si>
  <si>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</si>
  <si>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</si>
  <si>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</si>
  <si>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</si>
  <si>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</si>
  <si>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</si>
  <si>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</si>
  <si>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</si>
  <si>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</si>
  <si>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</si>
  <si>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</si>
  <si>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</si>
  <si>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</si>
  <si>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</si>
  <si>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</si>
  <si>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</si>
  <si>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</si>
  <si>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</si>
  <si>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</si>
  <si>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</si>
  <si>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</si>
  <si>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</si>
  <si>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</si>
  <si>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</si>
  <si>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</si>
  <si>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IK IKP, IKM, IKS, IF, IFA, IFO, IFR, IFN, IFP, IFS, PPS, FRD, FAD, TSA, IFV, TMK, TVB, APM, ARL, DRA, NMI, PLL, RAB, RAM, RAO, RAV, RIC, RIM, RPE, RPB, RSC, RSM, TER, VIC, VIM, VSC, VSM , BTC, STC, PR1, PR2, PR3</t>
  </si>
  <si>
    <t>IF, IFA, IK IKP, IKM, IKS, TSA, TMO, TVB, BTC, STC, IFS, IFN, PR1, PR2, PR3</t>
  </si>
  <si>
    <t>IF, IFA, IK IKP, IKM, IKS, TSA, TMY, TVB, IFS, IFN, PR1, PR2, PR3</t>
  </si>
  <si>
    <t>AMP, POD, TSA, TMP, TVB, BTC, STC POT, BPS, SPS, BRG, SRG, BMO, SMO, EEP, APS, PSS,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</si>
  <si>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</si>
  <si>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</si>
  <si>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</si>
  <si>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</si>
  <si>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</si>
  <si>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</si>
  <si>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Juillet 2025</t>
  </si>
  <si>
    <t>MNG</t>
  </si>
  <si>
    <t>INJ. MENINGO ACWY</t>
  </si>
  <si>
    <t>PML</t>
  </si>
  <si>
    <t>Protections menstruelles</t>
  </si>
  <si>
    <t>Août 2025</t>
  </si>
  <si>
    <t xml:space="preserve">Intégration de l'acte MNG : INJ. MENINGO ACWY selon la spécialité exécutant dans les lignes "Autres honoraires" des médecins libéraux,  "Autres actes" des infirmiers ou "Autres" des médicaments 
Intégration de l'acte PML : PROTECTIONS MENSTRUELLES dans la ligne "Autres" des médicaments </t>
  </si>
  <si>
    <t xml:space="preserve">Intégration de l'acte MNG : INJ. MENINGO ACWY selon la spécialité exécutant dans les lignes "Autres honoraires" des médecins libéraux,  "Total Infirmiers libéraux" ou "Total Médicaments" 
Intégration de l'acte PML : PROTECTIONS MENSTRUELLES dans la ligne "Total Médicaments" </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</si>
  <si>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 MNG</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</si>
  <si>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 MNG</t>
  </si>
  <si>
    <t>MM et HS, CMD, CMF, CMT, CDI, CDS, CDF, IG, IGA, IGB, IC, IGM, IGP, IVE, ICS, TTE, TDT, TCP, TEP, RNO, TLC, TLE, PPS, FHV, IPE, TSA, TSM, TCG , FFC, FFV, TC, SP1, SP2, TE1, TE2, DSP, MSF, BTC, STC, BDX, BRP, SFR, FA, FMN, RDV, PR1, PR2, PR3, MNG</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</si>
  <si>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 MNG</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</si>
  <si>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 MNG</t>
  </si>
  <si>
    <t>MSQ,  DDO,  DTG, OTO, RTG, DAD, PMR, OAT, EPT, HP1, HP2, PR1, PR2, PR3, MNG, PML</t>
  </si>
  <si>
    <t>Septembre 2025</t>
  </si>
  <si>
    <t>Octobre 2025</t>
  </si>
  <si>
    <t>Novembre 2025</t>
  </si>
  <si>
    <t>GL1</t>
  </si>
  <si>
    <t>CONSULTATION DE SORTIE D’HOSPITALISATION</t>
  </si>
  <si>
    <t>GL2</t>
  </si>
  <si>
    <t>CONSULTATION DE DEPRESCRIPTION DE PATIENTS HYPERPOLYMEDIQUES</t>
  </si>
  <si>
    <t>GL3</t>
  </si>
  <si>
    <t>CONSULTATION LONGUE D’ORIENTATION VERS UN PARCOURS MEDICO-SOCIAL</t>
  </si>
  <si>
    <t>MVR</t>
  </si>
  <si>
    <t>MAJORATION VISITE DELAI COURT SAS</t>
  </si>
  <si>
    <t>MDM</t>
  </si>
  <si>
    <t>MAJORATION DE DEPLACEMENT EN MONTAGNE</t>
  </si>
  <si>
    <t>EQR</t>
  </si>
  <si>
    <t>AUTRES ACTES TECHN (HORS NGAP)</t>
  </si>
  <si>
    <t>EQA</t>
  </si>
  <si>
    <t>Prélèvement/ saignée</t>
  </si>
  <si>
    <t>EQB</t>
  </si>
  <si>
    <t>Injection (toutes voies d'abord), hors vaccination</t>
  </si>
  <si>
    <t>EQC</t>
  </si>
  <si>
    <t>Vaccination/ test tuberculinique</t>
  </si>
  <si>
    <t>EQD</t>
  </si>
  <si>
    <t>Pansements et soins de plaie</t>
  </si>
  <si>
    <t>EQE</t>
  </si>
  <si>
    <t>Soins infirmiers sur l'appareil digestif</t>
  </si>
  <si>
    <t>EQP</t>
  </si>
  <si>
    <t>SOINS RELATIONNELS (HORS NGAP)</t>
  </si>
  <si>
    <t>EQQ</t>
  </si>
  <si>
    <t>SOINS DE NURSING</t>
  </si>
  <si>
    <t>EQM</t>
  </si>
  <si>
    <t>SURVEILLANCE PRADO OU RAAC</t>
  </si>
  <si>
    <t>EQN</t>
  </si>
  <si>
    <t>COORD/TRANSMISSIONS (HORS NGAP)</t>
  </si>
  <si>
    <t>EQO</t>
  </si>
  <si>
    <t>ACTES DEPISTAGE/PREV (HORS NGAP)</t>
  </si>
  <si>
    <t>EQF</t>
  </si>
  <si>
    <t>SOINS INFIRMIERS APP GENITO URIN</t>
  </si>
  <si>
    <t>EQI</t>
  </si>
  <si>
    <t>SOINS INFIRMIERS APP RESPIRATOIRE</t>
  </si>
  <si>
    <t>EQJ</t>
  </si>
  <si>
    <t>ADM/SURV THERAP ORALE</t>
  </si>
  <si>
    <t>EQK</t>
  </si>
  <si>
    <t>SOINS/SURV DE PERFUSION</t>
  </si>
  <si>
    <t>EQL</t>
  </si>
  <si>
    <t>SOINS/SURV DE DIABETE</t>
  </si>
  <si>
    <t>DFG</t>
  </si>
  <si>
    <t>DETECTION FRAGILITE SENIOR MILIEU THERMAL</t>
  </si>
  <si>
    <t>TBA</t>
  </si>
  <si>
    <t>TRANSPORT BARIATRIQUE</t>
  </si>
  <si>
    <t>ONC</t>
  </si>
  <si>
    <t>SUPPLEMENT ONCOLOGIE</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</si>
  <si>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
-Intégration de l'acte ONC : SUPPLEMENT ONCOLOGIE   dans la ligne " Autres dépenses"</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</si>
  <si>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t>
  </si>
  <si>
    <t>AAD, ATU, ENT, EXH, FFM, FJA, FS/SNS, FSD, FTN, FTR, GHS, MAD, PAS, PH1, PH4/PG4, PH7/PG7, PH8, PHJ, PII, PJ, PME, REA, SE1, SE2, SE3, SF, SRC, STF, ONC</t>
  </si>
  <si>
    <t>APC, APU, C, CA, CCP, CCX, CNP, COE, CRD, CRM, CRN, CRS, CS, FPE, G, GS, MCE, MCG, MCU, MCX, MEG, MGE, MNO, MPC, MPJ, MRT, MSH, MTA, MTX, MU, MUT, U03, U45, COB, COD,  COG, COH, COM, COA, SU3, SAS, SUN, SUF, SU2, SUM, FU1, FU2, FU3, FU4, SNP, VAX, FU0, PE1, PE2, IMT, CP, CEH, CEK, CEG, MVU, SHE, GL1, GL2, GL3</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</si>
  <si>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 GL1, GL2, GL3</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</si>
  <si>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 GL1, GL2, GL3</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</si>
  <si>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 GL1, GL2, GL3</t>
  </si>
  <si>
    <t>APV, ID, IF, IK IKP, IKM, IKS, MD, MDD, MDE, MDI, MDN, V, VA, VG, VGS, VL, VNP, VRD, VRM, VRN, VRS, VS, VU, VSP, MVR, MDM</t>
  </si>
  <si>
    <t>APV, AVY, ID, IF, IK IKP, IKM, IKS, V, VL, VNP, VRD, VRM, VRN, VRS, VS, VSP, MVR, MDM</t>
  </si>
  <si>
    <t>APV, AVY, ID, IF, IK IKP, IKM, IKS, MD, MDD, MDE, MDI, MDN, V, VA, VG, VGS, VL, VNP, VRD, VRM, VRN, VRS, VS, VU, VSP, MVR, MDM</t>
  </si>
  <si>
    <t>V, VS, VNP, VL, VG, VGS, APV, VA, VU, MD, MDD, MDN, MDI, MDE, VRN, VRM, VRD, VRS, ID, IF, IK IKP, IKM, IKS, VL, APV, AVY, VRN, VRM, VRD, VRS, VSP, MVR, MDM</t>
  </si>
  <si>
    <t xml:space="preserve">DI, MM, PPS, MAU, MCI, TSA, TLS, TLL, TLD, BSC, BSB, BSA, MIE, AMX, MIP, PAI, TMI, TVB, BTC, STC, RDI, HP1, HP2, PR1, PR2, PR3, MNG,  EQR, EQA, EQB, EQC, EQD, EQE, EQP, EQQ , EQM, EQN, EQO, EQF, EQI, EQJ, EQK, EQL </t>
  </si>
  <si>
    <t xml:space="preserve">IK IKP, IKM, IKS, IF, IFA, IFO, IFR, IFN, IFP, IFS, PPS, FRD, FAD, TSA, DI, MM, PPS, MAU, MCI, SP1, SP2, IFV, IFI,  TLS, TLL, TLD, BSC, BSB, BSA, MIE, AMX, MIP, PAI, TMI, TMK, TFS, TMO, TMY, TMP, TVB, BTC, STC, AMP, POD, RDI, EEP, APS, PSS, HP1, HP2, PR1, PR2, PR3, MNG,  EQR, EQA, EQB, EQC, EQD, EQE, EQP, EQQ , EQM, EQN, EQO, EQF, EQI, EQJ, EQK, EQL </t>
  </si>
  <si>
    <t>TH1, TH2, TH3, TH4, TH5, MK1, MK2, MK3, MK4, FSB, FKS, TC1, TC2, DFG</t>
  </si>
  <si>
    <t>ABA, FUS, AHG, TBA</t>
  </si>
  <si>
    <t>Décembre 2025</t>
  </si>
  <si>
    <t>Janvier 2026</t>
  </si>
  <si>
    <t>Années 2010 à 2026 pour les séries en dates de remboursement</t>
  </si>
  <si>
    <t>Février 2026</t>
  </si>
  <si>
    <t>-Intégration de l'acte MSO : MAJORATION MSO  dans la ligne "Actes d'orthophonie"</t>
  </si>
  <si>
    <t>-Intégration de l'acte MSO : MAJORATION MSO  dans la ligne "Total Autres auxilaires médicaux libéraux"</t>
  </si>
  <si>
    <t>MSO</t>
  </si>
  <si>
    <t xml:space="preserve">MAJORATION MSO </t>
  </si>
  <si>
    <t>AMO, FOH, FPH, MEO, FTD, MSO</t>
  </si>
  <si>
    <t>Années 2012 à 2026 pour les séries en dates de soins</t>
  </si>
  <si>
    <t>Version Mars 2026</t>
  </si>
  <si>
    <t>Extraction datant du 14 avril 2026</t>
  </si>
  <si>
    <t>Mars 2026</t>
  </si>
  <si>
    <t>POB</t>
  </si>
  <si>
    <t>PRELEVEMENT ORGANE SOUS CRN</t>
  </si>
  <si>
    <t>POE</t>
  </si>
  <si>
    <t>PRELEVEMENT ORGANE POSE CRN</t>
  </si>
  <si>
    <t>AP2, APE, AMD, IMD, IMI, IPD, SF, ENT, FA1, FJ, FJA, FJC, FSO, FSY, PHJ, PJ, PJE, PMS, SHO, SSM, I01, FMV, HC, LAI, PH1, PH2, PH4/PG4, PH7/ANTI GRIPPE, PH7/PG7, PMR, SNG, TSG, AIS, FDA, FDC, FDO, FDR, FPC, FS/SNS, HN, PAU/AUA, PY1, RP/FS, SD, SUI, I07, I08, I13, I14, I15, I19, POB, POE</t>
  </si>
  <si>
    <t>-Intégration des actes POB : PRELEVEMENT ORGANE SOUS CRN  et POE : PRELEVEMENT ORGANE POSE CRN dans la ligne "Autres"  des établissements privés</t>
  </si>
  <si>
    <t>Séries de remboursements de soins de ville (en date de soins) avec les remboursements à fin mars 2026 (a)  - Non-salariés agricoles (métropole)  - Données provisoires</t>
  </si>
  <si>
    <t>Séries de remboursements de soins de ville (en date de soins) avec les remboursements à fin mars 2026 (a)  - Salariés agricoles (métropole)  - Données provisoires</t>
  </si>
  <si>
    <t>avec les remboursements de mars 2026</t>
  </si>
  <si>
    <t>Total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</si>
</sst>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6">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7" fillId="0" borderId="21" xfId="0" quotePrefix="1" applyFont="1" applyBorder="1" applyAlignment="1">
      <alignment horizontal="left" vertical="top"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318">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zoomScale="85" zoomScaleNormal="85" workbookViewId="0"/>
  </sheetViews>
  <sheetFormatPr baseColWidth="10" defaultColWidth="11.44140625" defaultRowHeight="14.4" x14ac:dyDescent="0.3"/>
  <cols>
    <col min="1" max="1" width="2.44140625" style="28" customWidth="1"/>
    <col min="2" max="2" width="5.6640625" style="28" customWidth="1"/>
    <col min="3" max="16384" width="11.44140625" style="28"/>
  </cols>
  <sheetData>
    <row r="1" spans="1:22" x14ac:dyDescent="0.3">
      <c r="A1" s="28" t="s">
        <v>1549</v>
      </c>
    </row>
    <row r="3" spans="1:22" x14ac:dyDescent="0.3">
      <c r="B3" s="27" t="s">
        <v>156</v>
      </c>
      <c r="C3" s="27" t="s">
        <v>155</v>
      </c>
    </row>
    <row r="4" spans="1:22" x14ac:dyDescent="0.3">
      <c r="C4" s="28" t="s">
        <v>154</v>
      </c>
    </row>
    <row r="5" spans="1:22" x14ac:dyDescent="0.3">
      <c r="B5" s="27" t="s">
        <v>153</v>
      </c>
      <c r="C5" s="27" t="s">
        <v>152</v>
      </c>
      <c r="U5" s="28" t="s">
        <v>1549</v>
      </c>
    </row>
    <row r="6" spans="1:22" x14ac:dyDescent="0.3">
      <c r="C6" s="28" t="s">
        <v>151</v>
      </c>
    </row>
    <row r="7" spans="1:22" x14ac:dyDescent="0.3">
      <c r="B7" s="27" t="s">
        <v>150</v>
      </c>
      <c r="C7" s="27" t="s">
        <v>149</v>
      </c>
    </row>
    <row r="8" spans="1:22" x14ac:dyDescent="0.3">
      <c r="C8" s="28" t="s">
        <v>148</v>
      </c>
      <c r="V8" s="28" t="s">
        <v>1549</v>
      </c>
    </row>
    <row r="9" spans="1:22" x14ac:dyDescent="0.3">
      <c r="B9" s="27" t="s">
        <v>147</v>
      </c>
      <c r="C9" s="27" t="s">
        <v>146</v>
      </c>
    </row>
    <row r="10" spans="1:22" x14ac:dyDescent="0.3">
      <c r="B10" s="29"/>
      <c r="C10" s="30" t="s">
        <v>145</v>
      </c>
      <c r="D10" s="29"/>
      <c r="E10" s="29"/>
      <c r="F10" s="29"/>
      <c r="G10" s="29"/>
      <c r="H10" s="29"/>
      <c r="I10" s="29"/>
      <c r="J10" s="29"/>
      <c r="K10" s="29"/>
    </row>
    <row r="11" spans="1:22" x14ac:dyDescent="0.3">
      <c r="B11" s="29"/>
      <c r="C11" s="30" t="s">
        <v>1946</v>
      </c>
      <c r="D11" s="29"/>
      <c r="E11" s="29"/>
      <c r="F11" s="29"/>
      <c r="G11" s="29"/>
      <c r="H11" s="29"/>
      <c r="I11" s="29"/>
      <c r="J11" s="29"/>
      <c r="K11" s="29"/>
    </row>
    <row r="12" spans="1:22" x14ac:dyDescent="0.3">
      <c r="B12" s="29"/>
      <c r="C12" s="29" t="s">
        <v>1817</v>
      </c>
      <c r="D12" s="29"/>
      <c r="E12" s="29"/>
      <c r="F12" s="29"/>
      <c r="G12" s="29"/>
      <c r="H12" s="29"/>
      <c r="I12" s="29"/>
      <c r="J12" s="29"/>
      <c r="K12" s="29"/>
    </row>
    <row r="13" spans="1:22" x14ac:dyDescent="0.3">
      <c r="B13" s="29"/>
      <c r="C13" s="30" t="s">
        <v>1947</v>
      </c>
      <c r="D13" s="29"/>
      <c r="E13" s="29"/>
      <c r="F13" s="29"/>
      <c r="G13" s="29"/>
      <c r="H13" s="29"/>
      <c r="I13" s="29"/>
      <c r="J13" s="29"/>
      <c r="K13" s="29"/>
    </row>
    <row r="14" spans="1:22" x14ac:dyDescent="0.3">
      <c r="B14" s="27" t="s">
        <v>144</v>
      </c>
      <c r="C14" s="27" t="s">
        <v>143</v>
      </c>
    </row>
    <row r="15" spans="1:22" x14ac:dyDescent="0.3">
      <c r="C15" s="28" t="s">
        <v>142</v>
      </c>
    </row>
    <row r="16" spans="1:22" x14ac:dyDescent="0.3">
      <c r="B16" s="31" t="s">
        <v>1833</v>
      </c>
      <c r="C16" s="31" t="s">
        <v>1834</v>
      </c>
    </row>
    <row r="17" spans="2:22" x14ac:dyDescent="0.3">
      <c r="B17" s="29"/>
      <c r="C17" s="29" t="s">
        <v>1828</v>
      </c>
    </row>
    <row r="18" spans="2:22" x14ac:dyDescent="0.3">
      <c r="B18" s="31" t="s">
        <v>1835</v>
      </c>
      <c r="C18" s="31" t="s">
        <v>1836</v>
      </c>
    </row>
    <row r="19" spans="2:22" x14ac:dyDescent="0.3">
      <c r="B19" s="29"/>
      <c r="C19" s="29" t="s">
        <v>1832</v>
      </c>
    </row>
    <row r="20" spans="2:22" x14ac:dyDescent="0.3">
      <c r="B20" s="27" t="s">
        <v>141</v>
      </c>
      <c r="C20" s="27" t="s">
        <v>140</v>
      </c>
    </row>
    <row r="21" spans="2:22" x14ac:dyDescent="0.3">
      <c r="C21" s="28" t="s">
        <v>2557</v>
      </c>
    </row>
    <row r="22" spans="2:22" x14ac:dyDescent="0.3">
      <c r="C22" s="28" t="s">
        <v>2564</v>
      </c>
      <c r="V22" s="28" t="s">
        <v>1549</v>
      </c>
    </row>
    <row r="23" spans="2:22" x14ac:dyDescent="0.3">
      <c r="B23" s="27" t="s">
        <v>139</v>
      </c>
      <c r="C23" s="27" t="s">
        <v>138</v>
      </c>
    </row>
    <row r="24" spans="2:22" x14ac:dyDescent="0.3">
      <c r="C24" s="28" t="s">
        <v>137</v>
      </c>
    </row>
    <row r="25" spans="2:22" x14ac:dyDescent="0.3">
      <c r="B25" s="27" t="s">
        <v>136</v>
      </c>
      <c r="C25" s="27" t="s">
        <v>135</v>
      </c>
    </row>
    <row r="26" spans="2:22" x14ac:dyDescent="0.3">
      <c r="C26" s="28" t="s">
        <v>134</v>
      </c>
    </row>
    <row r="27" spans="2:22" x14ac:dyDescent="0.3">
      <c r="B27" s="27" t="s">
        <v>133</v>
      </c>
      <c r="C27" s="27" t="s">
        <v>132</v>
      </c>
    </row>
    <row r="28" spans="2:22" x14ac:dyDescent="0.3">
      <c r="C28" s="28" t="s">
        <v>131</v>
      </c>
    </row>
    <row r="29" spans="2:22" x14ac:dyDescent="0.3">
      <c r="B29" s="32" t="s">
        <v>130</v>
      </c>
      <c r="C29" s="32" t="s">
        <v>129</v>
      </c>
      <c r="D29" s="33"/>
    </row>
    <row r="30" spans="2:22" x14ac:dyDescent="0.3">
      <c r="C30" s="28" t="s">
        <v>128</v>
      </c>
      <c r="V30" s="28" t="s">
        <v>1549</v>
      </c>
    </row>
    <row r="31" spans="2:22" x14ac:dyDescent="0.3">
      <c r="C31" s="28" t="s">
        <v>127</v>
      </c>
    </row>
    <row r="32" spans="2:22" x14ac:dyDescent="0.3">
      <c r="B32" s="27" t="s">
        <v>126</v>
      </c>
      <c r="C32" s="27" t="s">
        <v>125</v>
      </c>
    </row>
    <row r="33" spans="2:21" s="29" customFormat="1" ht="14.4" customHeight="1" x14ac:dyDescent="0.3">
      <c r="C33" s="261" t="s">
        <v>1837</v>
      </c>
      <c r="D33" s="261"/>
      <c r="E33" s="261"/>
      <c r="F33" s="261"/>
      <c r="G33" s="261"/>
      <c r="H33" s="261"/>
      <c r="I33" s="261"/>
      <c r="J33" s="261"/>
      <c r="K33" s="261"/>
      <c r="L33" s="261"/>
      <c r="M33" s="261"/>
      <c r="N33" s="261"/>
      <c r="O33" s="261"/>
      <c r="P33" s="261"/>
      <c r="Q33" s="261"/>
      <c r="R33" s="261"/>
      <c r="S33" s="261"/>
    </row>
    <row r="34" spans="2:21" s="29" customFormat="1" x14ac:dyDescent="0.3">
      <c r="C34" s="261"/>
      <c r="D34" s="261"/>
      <c r="E34" s="261"/>
      <c r="F34" s="261"/>
      <c r="G34" s="261"/>
      <c r="H34" s="261"/>
      <c r="I34" s="261"/>
      <c r="J34" s="261"/>
      <c r="K34" s="261"/>
      <c r="L34" s="261"/>
      <c r="M34" s="261"/>
      <c r="N34" s="261"/>
      <c r="O34" s="261"/>
      <c r="P34" s="261"/>
      <c r="Q34" s="261"/>
      <c r="R34" s="261"/>
      <c r="S34" s="261"/>
    </row>
    <row r="35" spans="2:21" s="29" customFormat="1" x14ac:dyDescent="0.3">
      <c r="C35" s="261"/>
      <c r="D35" s="261"/>
      <c r="E35" s="261"/>
      <c r="F35" s="261"/>
      <c r="G35" s="261"/>
      <c r="H35" s="261"/>
      <c r="I35" s="261"/>
      <c r="J35" s="261"/>
      <c r="K35" s="261"/>
      <c r="L35" s="261"/>
      <c r="M35" s="261"/>
      <c r="N35" s="261"/>
      <c r="O35" s="261"/>
      <c r="P35" s="261"/>
      <c r="Q35" s="261"/>
      <c r="R35" s="261"/>
      <c r="S35" s="261"/>
    </row>
    <row r="36" spans="2:21" x14ac:dyDescent="0.3">
      <c r="B36" s="27" t="s">
        <v>124</v>
      </c>
      <c r="C36" s="27" t="s">
        <v>123</v>
      </c>
    </row>
    <row r="37" spans="2:21" x14ac:dyDescent="0.3">
      <c r="C37" s="28" t="s">
        <v>122</v>
      </c>
    </row>
    <row r="38" spans="2:21" x14ac:dyDescent="0.3">
      <c r="B38" s="27" t="s">
        <v>1824</v>
      </c>
      <c r="C38" s="27" t="s">
        <v>121</v>
      </c>
    </row>
    <row r="39" spans="2:21" x14ac:dyDescent="0.3">
      <c r="C39" s="28" t="s">
        <v>2565</v>
      </c>
    </row>
    <row r="40" spans="2:21" x14ac:dyDescent="0.3">
      <c r="B40" s="32" t="s">
        <v>1818</v>
      </c>
      <c r="C40" s="27" t="s">
        <v>1827</v>
      </c>
      <c r="D40" s="33"/>
    </row>
    <row r="41" spans="2:21" x14ac:dyDescent="0.3">
      <c r="B41" s="33"/>
      <c r="C41" s="244" t="s">
        <v>2566</v>
      </c>
      <c r="D41" s="33"/>
      <c r="E41" s="33"/>
      <c r="U41" s="28" t="s">
        <v>1549</v>
      </c>
    </row>
    <row r="42" spans="2:21" x14ac:dyDescent="0.3">
      <c r="C42" s="34"/>
      <c r="D42" s="34"/>
      <c r="E42" s="34"/>
      <c r="F42" s="34"/>
      <c r="G42" s="34"/>
      <c r="H42" s="34"/>
      <c r="I42" s="34"/>
      <c r="J42" s="34"/>
      <c r="K42" s="34"/>
      <c r="L42" s="34"/>
      <c r="M42" s="34"/>
      <c r="N42" s="34"/>
      <c r="O42" s="34"/>
      <c r="P42" s="34"/>
      <c r="Q42" s="34"/>
      <c r="R42" s="34"/>
      <c r="S42" s="34"/>
    </row>
    <row r="44" spans="2:21" x14ac:dyDescent="0.3">
      <c r="B44" s="28" t="s">
        <v>1948</v>
      </c>
    </row>
    <row r="46" spans="2:21" x14ac:dyDescent="0.3">
      <c r="B46" s="28" t="s">
        <v>1549</v>
      </c>
      <c r="C46" s="28" t="s">
        <v>1591</v>
      </c>
      <c r="E46" s="28" t="s">
        <v>1549</v>
      </c>
    </row>
    <row r="47" spans="2:21" x14ac:dyDescent="0.3">
      <c r="B47" s="28" t="s">
        <v>1549</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Q45"/>
  <sheetViews>
    <sheetView showGridLines="0" zoomScale="80" zoomScaleNormal="80" workbookViewId="0">
      <pane xSplit="2" ySplit="14" topLeftCell="EF30" activePane="bottomRight" state="frozenSplit"/>
      <selection sqref="A1:XFD1048576"/>
      <selection pane="topRight" sqref="A1:XFD1048576"/>
      <selection pane="bottomLeft" sqref="A1:XFD1048576"/>
      <selection pane="bottomRight" sqref="A1:XFD1048576"/>
    </sheetView>
  </sheetViews>
  <sheetFormatPr baseColWidth="10" defaultColWidth="11.44140625" defaultRowHeight="13.8" x14ac:dyDescent="0.25"/>
  <cols>
    <col min="1" max="1" width="1.5546875" style="123" customWidth="1"/>
    <col min="2" max="2" width="60.6640625" style="124" customWidth="1"/>
    <col min="3" max="61" width="15.33203125" style="123" bestFit="1" customWidth="1"/>
    <col min="62" max="102" width="12" style="123" bestFit="1" customWidth="1"/>
    <col min="103" max="147" width="12.88671875" style="123" customWidth="1"/>
    <col min="148" max="16384" width="11.44140625" style="123"/>
  </cols>
  <sheetData>
    <row r="1" spans="1:147"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7"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7"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7"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7"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7"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7"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7"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7"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7"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7"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7" s="98" customFormat="1" ht="72.75" customHeight="1" x14ac:dyDescent="0.3">
      <c r="B12" s="99" t="s">
        <v>2575</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7" s="98" customFormat="1" ht="27" thickBot="1" x14ac:dyDescent="0.3">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7"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c r="EO14" s="105">
        <v>45962</v>
      </c>
      <c r="EP14" s="105">
        <v>45992</v>
      </c>
      <c r="EQ14" s="105">
        <v>46023</v>
      </c>
    </row>
    <row r="15" spans="1:147" s="107" customFormat="1" ht="13.2" x14ac:dyDescent="0.25">
      <c r="B15" s="108" t="s">
        <v>50</v>
      </c>
      <c r="C15" s="109">
        <v>8488459.5564708821</v>
      </c>
      <c r="D15" s="109">
        <v>9074809.4956183434</v>
      </c>
      <c r="E15" s="109">
        <v>8695061.8377208523</v>
      </c>
      <c r="F15" s="109">
        <v>8968050.6257650219</v>
      </c>
      <c r="G15" s="109">
        <v>8856351.695418084</v>
      </c>
      <c r="H15" s="109">
        <v>9052292.4051986318</v>
      </c>
      <c r="I15" s="109">
        <v>8990989.2744039875</v>
      </c>
      <c r="J15" s="109">
        <v>9004419.6115973815</v>
      </c>
      <c r="K15" s="109">
        <v>8885053.6514501646</v>
      </c>
      <c r="L15" s="109">
        <v>8779654.7727651782</v>
      </c>
      <c r="M15" s="109">
        <v>8860444.7248564586</v>
      </c>
      <c r="N15" s="109">
        <v>8831071.4975957833</v>
      </c>
      <c r="O15" s="109">
        <v>9076466.4103888795</v>
      </c>
      <c r="P15" s="109">
        <v>9425253.6500439886</v>
      </c>
      <c r="Q15" s="109">
        <v>8984345.8159461245</v>
      </c>
      <c r="R15" s="109">
        <v>8950296.410899302</v>
      </c>
      <c r="S15" s="109">
        <v>8988332.118703261</v>
      </c>
      <c r="T15" s="109">
        <v>9031743.2444267366</v>
      </c>
      <c r="U15" s="109">
        <v>8873114.8607171811</v>
      </c>
      <c r="V15" s="109">
        <v>8988829.6180970389</v>
      </c>
      <c r="W15" s="109">
        <v>9001500.6513729598</v>
      </c>
      <c r="X15" s="109">
        <v>8984432.5145884678</v>
      </c>
      <c r="Y15" s="109">
        <v>8966691.0744350608</v>
      </c>
      <c r="Z15" s="109">
        <v>8981206.1426935233</v>
      </c>
      <c r="AA15" s="109">
        <v>8952697.2851545122</v>
      </c>
      <c r="AB15" s="109">
        <v>9115250.6078675762</v>
      </c>
      <c r="AC15" s="109">
        <v>9887042.7756758649</v>
      </c>
      <c r="AD15" s="109">
        <v>9333936.4500816464</v>
      </c>
      <c r="AE15" s="109">
        <v>9432904.3466188889</v>
      </c>
      <c r="AF15" s="109">
        <v>9213444.8965790495</v>
      </c>
      <c r="AG15" s="109">
        <v>9513663.8072231766</v>
      </c>
      <c r="AH15" s="109">
        <v>9479052.6053068638</v>
      </c>
      <c r="AI15" s="109">
        <v>9174367.0718085039</v>
      </c>
      <c r="AJ15" s="109">
        <v>9364081.1976211276</v>
      </c>
      <c r="AK15" s="109">
        <v>9586495.6888938583</v>
      </c>
      <c r="AL15" s="109">
        <v>9681117.7722700499</v>
      </c>
      <c r="AM15" s="109">
        <v>9544688.2518885862</v>
      </c>
      <c r="AN15" s="109">
        <v>9064809.93908583</v>
      </c>
      <c r="AO15" s="109">
        <v>9121687.8191268705</v>
      </c>
      <c r="AP15" s="109">
        <v>9169750.3723078724</v>
      </c>
      <c r="AQ15" s="109">
        <v>10323341.678573394</v>
      </c>
      <c r="AR15" s="109">
        <v>10180256.02575881</v>
      </c>
      <c r="AS15" s="109">
        <v>10419965.759128543</v>
      </c>
      <c r="AT15" s="109">
        <v>10135316.640963085</v>
      </c>
      <c r="AU15" s="109">
        <v>10316458.901534731</v>
      </c>
      <c r="AV15" s="109">
        <v>10402796.311264751</v>
      </c>
      <c r="AW15" s="109">
        <v>9986162.8595631458</v>
      </c>
      <c r="AX15" s="109">
        <v>10873066.64582547</v>
      </c>
      <c r="AY15" s="109">
        <v>10178787.709229408</v>
      </c>
      <c r="AZ15" s="109">
        <v>10322017.952765901</v>
      </c>
      <c r="BA15" s="109">
        <v>10460727.77120238</v>
      </c>
      <c r="BB15" s="109">
        <v>10411542.769119628</v>
      </c>
      <c r="BC15" s="109">
        <v>10272496.306365555</v>
      </c>
      <c r="BD15" s="109">
        <v>10348370.231048785</v>
      </c>
      <c r="BE15" s="109">
        <v>10176923.544837939</v>
      </c>
      <c r="BF15" s="109">
        <v>10176233.954097953</v>
      </c>
      <c r="BG15" s="109">
        <v>10043100.785565341</v>
      </c>
      <c r="BH15" s="109">
        <v>10272425.775118627</v>
      </c>
      <c r="BI15" s="109">
        <v>10081466.97291057</v>
      </c>
      <c r="BJ15" s="109">
        <v>10243868.479943188</v>
      </c>
      <c r="BK15" s="109">
        <v>10282761.582628695</v>
      </c>
      <c r="BL15" s="109">
        <v>10606092.12731722</v>
      </c>
      <c r="BM15" s="109">
        <v>10191659.267782193</v>
      </c>
      <c r="BN15" s="109">
        <v>10472956.338285595</v>
      </c>
      <c r="BO15" s="109">
        <v>10467716.124449894</v>
      </c>
      <c r="BP15" s="109">
        <v>10386560.543646831</v>
      </c>
      <c r="BQ15" s="109">
        <v>10410838.715255663</v>
      </c>
      <c r="BR15" s="109">
        <v>10380064.195591711</v>
      </c>
      <c r="BS15" s="109">
        <v>10325318.108975623</v>
      </c>
      <c r="BT15" s="109">
        <v>10175902.092711488</v>
      </c>
      <c r="BU15" s="109">
        <v>10419455.776591899</v>
      </c>
      <c r="BV15" s="109">
        <v>10191215.580477286</v>
      </c>
      <c r="BW15" s="109">
        <v>10159380.678235063</v>
      </c>
      <c r="BX15" s="109">
        <v>10247798.274716988</v>
      </c>
      <c r="BY15" s="109">
        <v>8067745.9363012128</v>
      </c>
      <c r="BZ15" s="109">
        <v>5707396.946074849</v>
      </c>
      <c r="CA15" s="109">
        <v>8417645.3039420657</v>
      </c>
      <c r="CB15" s="109">
        <v>9683754.2254976034</v>
      </c>
      <c r="CC15" s="109">
        <v>9840813.7171273846</v>
      </c>
      <c r="CD15" s="109">
        <v>10292374.366881451</v>
      </c>
      <c r="CE15" s="109">
        <v>9985754.8469789978</v>
      </c>
      <c r="CF15" s="109">
        <v>9462821.5467627551</v>
      </c>
      <c r="CG15" s="109">
        <v>9149760.8207622319</v>
      </c>
      <c r="CH15" s="109">
        <v>8348775.0175454896</v>
      </c>
      <c r="CI15" s="109">
        <v>9197318.4883128516</v>
      </c>
      <c r="CJ15" s="109">
        <v>9309730.902372824</v>
      </c>
      <c r="CK15" s="109">
        <v>9743817.2322031278</v>
      </c>
      <c r="CL15" s="109">
        <v>9738968.5029578321</v>
      </c>
      <c r="CM15" s="109">
        <v>9734808.0944018327</v>
      </c>
      <c r="CN15" s="109">
        <v>9712516.1988559049</v>
      </c>
      <c r="CO15" s="109">
        <v>10016917.637384064</v>
      </c>
      <c r="CP15" s="109">
        <v>10005881.346919879</v>
      </c>
      <c r="CQ15" s="109">
        <v>9606678.2093411088</v>
      </c>
      <c r="CR15" s="109">
        <v>10208294.433920683</v>
      </c>
      <c r="CS15" s="109">
        <v>10255635.410723891</v>
      </c>
      <c r="CT15" s="109">
        <v>9277082.0814824626</v>
      </c>
      <c r="CU15" s="109">
        <v>9732349.5994447377</v>
      </c>
      <c r="CV15" s="109">
        <v>9278803.5584056433</v>
      </c>
      <c r="CW15" s="109">
        <v>10071057.847528607</v>
      </c>
      <c r="CX15" s="109">
        <v>10330700.613823229</v>
      </c>
      <c r="CY15" s="109">
        <v>10024760.566088757</v>
      </c>
      <c r="CZ15" s="109">
        <v>10170380.640578717</v>
      </c>
      <c r="DA15" s="109">
        <v>10172553.958589068</v>
      </c>
      <c r="DB15" s="109">
        <v>10135137.42093554</v>
      </c>
      <c r="DC15" s="109">
        <v>9912768.3939676788</v>
      </c>
      <c r="DD15" s="109">
        <v>10319330.979473343</v>
      </c>
      <c r="DE15" s="109">
        <v>10344167.920754028</v>
      </c>
      <c r="DF15" s="109">
        <v>9998566.4548159949</v>
      </c>
      <c r="DG15" s="109">
        <v>9724279.7692106012</v>
      </c>
      <c r="DH15" s="109">
        <v>9651249.3089399822</v>
      </c>
      <c r="DI15" s="109">
        <v>9797266.2814822923</v>
      </c>
      <c r="DJ15" s="109">
        <v>9825476.3742838986</v>
      </c>
      <c r="DK15" s="109">
        <v>10098017.9864209</v>
      </c>
      <c r="DL15" s="109">
        <v>9910091.4951066654</v>
      </c>
      <c r="DM15" s="109">
        <v>9930940.0127669461</v>
      </c>
      <c r="DN15" s="109">
        <v>9980468.8802141827</v>
      </c>
      <c r="DO15" s="109">
        <v>9750234.6390682086</v>
      </c>
      <c r="DP15" s="109">
        <v>9829708.9930217322</v>
      </c>
      <c r="DQ15" s="109">
        <v>10392690.392714391</v>
      </c>
      <c r="DR15" s="109">
        <v>10574592.12783788</v>
      </c>
      <c r="DS15" s="109">
        <v>10382716.63934972</v>
      </c>
      <c r="DT15" s="109">
        <v>10344308.129878158</v>
      </c>
      <c r="DU15" s="109">
        <v>10164828.424850343</v>
      </c>
      <c r="DV15" s="109">
        <v>10701593.607285758</v>
      </c>
      <c r="DW15" s="109">
        <v>10641812.140265888</v>
      </c>
      <c r="DX15" s="109">
        <v>10320667.888705062</v>
      </c>
      <c r="DY15" s="109">
        <v>10379578.846859679</v>
      </c>
      <c r="DZ15" s="109">
        <v>10396588.341122415</v>
      </c>
      <c r="EA15" s="109">
        <v>10343267.90636445</v>
      </c>
      <c r="EB15" s="109">
        <v>10183319.963199599</v>
      </c>
      <c r="EC15" s="109">
        <v>10338989.321306603</v>
      </c>
      <c r="ED15" s="109">
        <v>10404196.048460331</v>
      </c>
      <c r="EE15" s="109">
        <v>12105915.031922821</v>
      </c>
      <c r="EF15" s="109">
        <v>11783892.458557377</v>
      </c>
      <c r="EG15" s="109">
        <v>11535259.417611223</v>
      </c>
      <c r="EH15" s="109">
        <v>11549799.658507595</v>
      </c>
      <c r="EI15" s="109">
        <v>11703926.046705855</v>
      </c>
      <c r="EJ15" s="109">
        <v>11777613.272474093</v>
      </c>
      <c r="EK15" s="109">
        <v>11708437.802311614</v>
      </c>
      <c r="EL15" s="109">
        <v>11526677.392031448</v>
      </c>
      <c r="EM15" s="109">
        <v>11539468.404665871</v>
      </c>
      <c r="EN15" s="109">
        <v>11236909.111825541</v>
      </c>
      <c r="EO15" s="109">
        <v>11228931.758496169</v>
      </c>
      <c r="EP15" s="109">
        <v>11388109.036579108</v>
      </c>
      <c r="EQ15" s="109">
        <v>11231467.472981628</v>
      </c>
    </row>
    <row r="16" spans="1:147" s="107" customFormat="1" ht="13.2" x14ac:dyDescent="0.25">
      <c r="B16" s="108" t="s">
        <v>51</v>
      </c>
      <c r="C16" s="109">
        <v>1947307.6817753215</v>
      </c>
      <c r="D16" s="109">
        <v>1969381.6680395179</v>
      </c>
      <c r="E16" s="109">
        <v>1980699.3901823079</v>
      </c>
      <c r="F16" s="109">
        <v>2017554.1345452794</v>
      </c>
      <c r="G16" s="109">
        <v>1983665.4206922816</v>
      </c>
      <c r="H16" s="109">
        <v>2004178.2517994775</v>
      </c>
      <c r="I16" s="109">
        <v>1998010.470315184</v>
      </c>
      <c r="J16" s="109">
        <v>1980103.6931404164</v>
      </c>
      <c r="K16" s="109">
        <v>1924321.2505524501</v>
      </c>
      <c r="L16" s="109">
        <v>1893211.678590619</v>
      </c>
      <c r="M16" s="109">
        <v>1904543.6781707066</v>
      </c>
      <c r="N16" s="109">
        <v>1901567.8008445525</v>
      </c>
      <c r="O16" s="109">
        <v>1937209.8681477127</v>
      </c>
      <c r="P16" s="109">
        <v>2006797.8696273395</v>
      </c>
      <c r="Q16" s="109">
        <v>1905572.3359614941</v>
      </c>
      <c r="R16" s="109">
        <v>1893299.5809280789</v>
      </c>
      <c r="S16" s="109">
        <v>1892913.8667182878</v>
      </c>
      <c r="T16" s="109">
        <v>1867329.3460872255</v>
      </c>
      <c r="U16" s="109">
        <v>1856549.9994456966</v>
      </c>
      <c r="V16" s="109">
        <v>1829229.1298559341</v>
      </c>
      <c r="W16" s="109">
        <v>1815834.5339172375</v>
      </c>
      <c r="X16" s="109">
        <v>1811263.0928501189</v>
      </c>
      <c r="Y16" s="109">
        <v>1784438.3563354851</v>
      </c>
      <c r="Z16" s="109">
        <v>1774374.7196611161</v>
      </c>
      <c r="AA16" s="109">
        <v>1745344.9466961054</v>
      </c>
      <c r="AB16" s="109">
        <v>1781303.6276408103</v>
      </c>
      <c r="AC16" s="109">
        <v>1860134.5910194328</v>
      </c>
      <c r="AD16" s="109">
        <v>1763750.2206031792</v>
      </c>
      <c r="AE16" s="109">
        <v>1766469.2221404742</v>
      </c>
      <c r="AF16" s="109">
        <v>1727675.8095048193</v>
      </c>
      <c r="AG16" s="109">
        <v>1755708.5609098484</v>
      </c>
      <c r="AH16" s="109">
        <v>1753229.8355425459</v>
      </c>
      <c r="AI16" s="109">
        <v>1677302.8190687387</v>
      </c>
      <c r="AJ16" s="109">
        <v>1731040.6693314663</v>
      </c>
      <c r="AK16" s="109">
        <v>1742565.6857874149</v>
      </c>
      <c r="AL16" s="109">
        <v>1714576.8195456488</v>
      </c>
      <c r="AM16" s="109">
        <v>1774777.8847149278</v>
      </c>
      <c r="AN16" s="109">
        <v>1641701.1695118877</v>
      </c>
      <c r="AO16" s="109">
        <v>1616059.1006251322</v>
      </c>
      <c r="AP16" s="109">
        <v>1628444.5816052728</v>
      </c>
      <c r="AQ16" s="109">
        <v>1739982.4772604483</v>
      </c>
      <c r="AR16" s="109">
        <v>1727740.4612701305</v>
      </c>
      <c r="AS16" s="109">
        <v>1722509.6705642061</v>
      </c>
      <c r="AT16" s="109">
        <v>1713339.1837522609</v>
      </c>
      <c r="AU16" s="109">
        <v>1706059.854085285</v>
      </c>
      <c r="AV16" s="109">
        <v>1687669.8664807538</v>
      </c>
      <c r="AW16" s="109">
        <v>1666196.8003343798</v>
      </c>
      <c r="AX16" s="109">
        <v>1759169.2115594898</v>
      </c>
      <c r="AY16" s="109">
        <v>1677564.6256283903</v>
      </c>
      <c r="AZ16" s="109">
        <v>1672858.5899560379</v>
      </c>
      <c r="BA16" s="109">
        <v>1710802.0598679909</v>
      </c>
      <c r="BB16" s="109">
        <v>1646838.9369994637</v>
      </c>
      <c r="BC16" s="109">
        <v>1655006.2982546422</v>
      </c>
      <c r="BD16" s="109">
        <v>1606003.0272845933</v>
      </c>
      <c r="BE16" s="109">
        <v>1603942.4010786964</v>
      </c>
      <c r="BF16" s="109">
        <v>1629931.274171056</v>
      </c>
      <c r="BG16" s="109">
        <v>1574686.9257090027</v>
      </c>
      <c r="BH16" s="109">
        <v>1590249.4356521494</v>
      </c>
      <c r="BI16" s="109">
        <v>1549674.8816109102</v>
      </c>
      <c r="BJ16" s="109">
        <v>1560472.4766493682</v>
      </c>
      <c r="BK16" s="109">
        <v>1568289.6421818677</v>
      </c>
      <c r="BL16" s="109">
        <v>1586540.054933043</v>
      </c>
      <c r="BM16" s="109">
        <v>1523638.9636305275</v>
      </c>
      <c r="BN16" s="109">
        <v>1543210.0536706643</v>
      </c>
      <c r="BO16" s="109">
        <v>1516720.5306274733</v>
      </c>
      <c r="BP16" s="109">
        <v>1533159.1019700395</v>
      </c>
      <c r="BQ16" s="109">
        <v>1497786.0458799328</v>
      </c>
      <c r="BR16" s="109">
        <v>1494357.228743443</v>
      </c>
      <c r="BS16" s="109">
        <v>1480306.1725123986</v>
      </c>
      <c r="BT16" s="109">
        <v>1449837.2562078056</v>
      </c>
      <c r="BU16" s="109">
        <v>1486748.3940765206</v>
      </c>
      <c r="BV16" s="109">
        <v>1466916.0939362454</v>
      </c>
      <c r="BW16" s="109">
        <v>1434727.3390673893</v>
      </c>
      <c r="BX16" s="109">
        <v>1465081.2644893054</v>
      </c>
      <c r="BY16" s="109">
        <v>1315466.6637822166</v>
      </c>
      <c r="BZ16" s="109">
        <v>1284188.2093970478</v>
      </c>
      <c r="CA16" s="109">
        <v>1504881.7605707545</v>
      </c>
      <c r="CB16" s="109">
        <v>1495985.9313961461</v>
      </c>
      <c r="CC16" s="109">
        <v>1473371.4923823045</v>
      </c>
      <c r="CD16" s="109">
        <v>1504508.7131519008</v>
      </c>
      <c r="CE16" s="109">
        <v>1501612.8176032831</v>
      </c>
      <c r="CF16" s="109">
        <v>1469553.0793130898</v>
      </c>
      <c r="CG16" s="109">
        <v>1530521.1696017266</v>
      </c>
      <c r="CH16" s="109">
        <v>1473674.9026215775</v>
      </c>
      <c r="CI16" s="109">
        <v>1507420.343569665</v>
      </c>
      <c r="CJ16" s="109">
        <v>1461902.4314751748</v>
      </c>
      <c r="CK16" s="109">
        <v>1465452.4761349277</v>
      </c>
      <c r="CL16" s="109">
        <v>1452714.7863489571</v>
      </c>
      <c r="CM16" s="109">
        <v>1422851.1901745454</v>
      </c>
      <c r="CN16" s="109">
        <v>1385325.5442819453</v>
      </c>
      <c r="CO16" s="109">
        <v>1370739.0095767437</v>
      </c>
      <c r="CP16" s="109">
        <v>1366767.5711670383</v>
      </c>
      <c r="CQ16" s="109">
        <v>1322045.2538094933</v>
      </c>
      <c r="CR16" s="109">
        <v>1314899.6548954395</v>
      </c>
      <c r="CS16" s="109">
        <v>1316657.6102952298</v>
      </c>
      <c r="CT16" s="109">
        <v>1216028.1709691959</v>
      </c>
      <c r="CU16" s="109">
        <v>1236455.1916400993</v>
      </c>
      <c r="CV16" s="109">
        <v>1240444.1498040571</v>
      </c>
      <c r="CW16" s="109">
        <v>1256567.2931725539</v>
      </c>
      <c r="CX16" s="109">
        <v>1364710.7680390065</v>
      </c>
      <c r="CY16" s="109">
        <v>1307407.950996551</v>
      </c>
      <c r="CZ16" s="109">
        <v>1327764.9671378338</v>
      </c>
      <c r="DA16" s="109">
        <v>1351298.1379235091</v>
      </c>
      <c r="DB16" s="109">
        <v>1318458.6781450079</v>
      </c>
      <c r="DC16" s="109">
        <v>1293567.2836839727</v>
      </c>
      <c r="DD16" s="109">
        <v>1311242.6124460238</v>
      </c>
      <c r="DE16" s="109">
        <v>1282089.5129152187</v>
      </c>
      <c r="DF16" s="109">
        <v>1252551.550867575</v>
      </c>
      <c r="DG16" s="109">
        <v>1285213.8205721723</v>
      </c>
      <c r="DH16" s="109">
        <v>1232786.6098019171</v>
      </c>
      <c r="DI16" s="109">
        <v>1247495.2145129375</v>
      </c>
      <c r="DJ16" s="109">
        <v>1232978.8069132904</v>
      </c>
      <c r="DK16" s="109">
        <v>1266510.6937947446</v>
      </c>
      <c r="DL16" s="109">
        <v>1234512.73800945</v>
      </c>
      <c r="DM16" s="109">
        <v>1241920.450146744</v>
      </c>
      <c r="DN16" s="109">
        <v>1221217.6784673415</v>
      </c>
      <c r="DO16" s="109">
        <v>1220022.5941523886</v>
      </c>
      <c r="DP16" s="109">
        <v>1213921.2336709218</v>
      </c>
      <c r="DQ16" s="109">
        <v>1208568.4671788861</v>
      </c>
      <c r="DR16" s="109">
        <v>1255261.5262063902</v>
      </c>
      <c r="DS16" s="109">
        <v>1238072.776480173</v>
      </c>
      <c r="DT16" s="109">
        <v>1200989.5160166563</v>
      </c>
      <c r="DU16" s="109">
        <v>1162893.7614559452</v>
      </c>
      <c r="DV16" s="109">
        <v>1212693.3830165588</v>
      </c>
      <c r="DW16" s="109">
        <v>1186636.2552238589</v>
      </c>
      <c r="DX16" s="109">
        <v>1126427.952200724</v>
      </c>
      <c r="DY16" s="109">
        <v>1173788.0086605987</v>
      </c>
      <c r="DZ16" s="109">
        <v>1149209.302517738</v>
      </c>
      <c r="EA16" s="109">
        <v>1134476.2332102046</v>
      </c>
      <c r="EB16" s="109">
        <v>1143773.6590168911</v>
      </c>
      <c r="EC16" s="109">
        <v>1112684.8298702203</v>
      </c>
      <c r="ED16" s="109">
        <v>1085479.1036785694</v>
      </c>
      <c r="EE16" s="109">
        <v>1223579.2431996043</v>
      </c>
      <c r="EF16" s="109">
        <v>1148004.3765008312</v>
      </c>
      <c r="EG16" s="109">
        <v>1122470.8245337177</v>
      </c>
      <c r="EH16" s="109">
        <v>1146714.8253910339</v>
      </c>
      <c r="EI16" s="109">
        <v>1120880.1053239731</v>
      </c>
      <c r="EJ16" s="109">
        <v>1117070.6310135741</v>
      </c>
      <c r="EK16" s="109">
        <v>1135038.0158610253</v>
      </c>
      <c r="EL16" s="109">
        <v>1077081.4091460477</v>
      </c>
      <c r="EM16" s="109">
        <v>1095530.6908743922</v>
      </c>
      <c r="EN16" s="109">
        <v>1065494.3297402496</v>
      </c>
      <c r="EO16" s="109">
        <v>1034661.5192354036</v>
      </c>
      <c r="EP16" s="109">
        <v>1044764.7389019412</v>
      </c>
      <c r="EQ16" s="109">
        <v>1111485.1740652304</v>
      </c>
    </row>
    <row r="17" spans="2:147" s="107" customFormat="1" ht="13.2" x14ac:dyDescent="0.25">
      <c r="B17" s="108" t="s">
        <v>96</v>
      </c>
      <c r="C17" s="109">
        <v>1656135.756672384</v>
      </c>
      <c r="D17" s="109">
        <v>1716485.8212625957</v>
      </c>
      <c r="E17" s="109">
        <v>1698269.7686263183</v>
      </c>
      <c r="F17" s="109">
        <v>1727854.1104808683</v>
      </c>
      <c r="G17" s="109">
        <v>1698626.410058239</v>
      </c>
      <c r="H17" s="109">
        <v>1772435.1550885732</v>
      </c>
      <c r="I17" s="109">
        <v>1787445.4867674245</v>
      </c>
      <c r="J17" s="109">
        <v>1816512.9021528049</v>
      </c>
      <c r="K17" s="109">
        <v>1778112.131677039</v>
      </c>
      <c r="L17" s="109">
        <v>1780269.4074129981</v>
      </c>
      <c r="M17" s="109">
        <v>1828941.234448272</v>
      </c>
      <c r="N17" s="109">
        <v>1814037.0550561799</v>
      </c>
      <c r="O17" s="109">
        <v>1873721.6816829571</v>
      </c>
      <c r="P17" s="109">
        <v>1896443.837243537</v>
      </c>
      <c r="Q17" s="109">
        <v>1897712.7636406303</v>
      </c>
      <c r="R17" s="109">
        <v>1880570.6836836166</v>
      </c>
      <c r="S17" s="109">
        <v>1977534.3686437139</v>
      </c>
      <c r="T17" s="109">
        <v>1903548.3213837387</v>
      </c>
      <c r="U17" s="109">
        <v>1854814.9548550022</v>
      </c>
      <c r="V17" s="109">
        <v>1887296.4914479088</v>
      </c>
      <c r="W17" s="109">
        <v>1778982.7584510485</v>
      </c>
      <c r="X17" s="109">
        <v>1871962.4282731703</v>
      </c>
      <c r="Y17" s="109">
        <v>1889469.1902976746</v>
      </c>
      <c r="Z17" s="109">
        <v>1909353.9890304685</v>
      </c>
      <c r="AA17" s="109">
        <v>2036178.3557020992</v>
      </c>
      <c r="AB17" s="109">
        <v>1899730.3995136891</v>
      </c>
      <c r="AC17" s="109">
        <v>1921586.3287329052</v>
      </c>
      <c r="AD17" s="109">
        <v>1940245.1979560319</v>
      </c>
      <c r="AE17" s="109">
        <v>1986274.0580611678</v>
      </c>
      <c r="AF17" s="109">
        <v>1942261.8065352112</v>
      </c>
      <c r="AG17" s="109">
        <v>2004065.7508945339</v>
      </c>
      <c r="AH17" s="109">
        <v>1994357.4170650996</v>
      </c>
      <c r="AI17" s="109">
        <v>1854959.2076357487</v>
      </c>
      <c r="AJ17" s="109">
        <v>1961999.0265192112</v>
      </c>
      <c r="AK17" s="109">
        <v>1983279.4659965974</v>
      </c>
      <c r="AL17" s="109">
        <v>1995823.5862507713</v>
      </c>
      <c r="AM17" s="109">
        <v>2080593.8924577348</v>
      </c>
      <c r="AN17" s="109">
        <v>2239584.2776372773</v>
      </c>
      <c r="AO17" s="109">
        <v>2058655.4143226976</v>
      </c>
      <c r="AP17" s="109">
        <v>2069022.2991363253</v>
      </c>
      <c r="AQ17" s="109">
        <v>2087029.4601642045</v>
      </c>
      <c r="AR17" s="109">
        <v>2058619.7653245931</v>
      </c>
      <c r="AS17" s="109">
        <v>2080443.7960522892</v>
      </c>
      <c r="AT17" s="109">
        <v>2111109.7925739009</v>
      </c>
      <c r="AU17" s="109">
        <v>1877527.7500184106</v>
      </c>
      <c r="AV17" s="109">
        <v>1949327.2817835903</v>
      </c>
      <c r="AW17" s="109">
        <v>1930559.4542354969</v>
      </c>
      <c r="AX17" s="109">
        <v>2105954.0871747648</v>
      </c>
      <c r="AY17" s="109">
        <v>549220.28261776385</v>
      </c>
      <c r="AZ17" s="109">
        <v>561991.48408698488</v>
      </c>
      <c r="BA17" s="109">
        <v>585638.7440427508</v>
      </c>
      <c r="BB17" s="109">
        <v>732793.37672174198</v>
      </c>
      <c r="BC17" s="109">
        <v>655134.41045071138</v>
      </c>
      <c r="BD17" s="109">
        <v>685434.75047092268</v>
      </c>
      <c r="BE17" s="109">
        <v>666465.24823944375</v>
      </c>
      <c r="BF17" s="109">
        <v>571667.40641988162</v>
      </c>
      <c r="BG17" s="109">
        <v>658871.13294470089</v>
      </c>
      <c r="BH17" s="109">
        <v>693402.12725972221</v>
      </c>
      <c r="BI17" s="109">
        <v>632379.22214342118</v>
      </c>
      <c r="BJ17" s="109">
        <v>610809.57390621491</v>
      </c>
      <c r="BK17" s="109">
        <v>577384.69003179017</v>
      </c>
      <c r="BL17" s="109">
        <v>612935.37519028038</v>
      </c>
      <c r="BM17" s="109">
        <v>648420.62487171509</v>
      </c>
      <c r="BN17" s="109">
        <v>638161.91619613674</v>
      </c>
      <c r="BO17" s="109">
        <v>672889.12001759605</v>
      </c>
      <c r="BP17" s="109">
        <v>641410.24916295509</v>
      </c>
      <c r="BQ17" s="109">
        <v>632999.15091674321</v>
      </c>
      <c r="BR17" s="109">
        <v>575122.05668714421</v>
      </c>
      <c r="BS17" s="109">
        <v>651809.6338474591</v>
      </c>
      <c r="BT17" s="109">
        <v>733304.06708300882</v>
      </c>
      <c r="BU17" s="109">
        <v>677024.52932876267</v>
      </c>
      <c r="BV17" s="109">
        <v>693250.4644650094</v>
      </c>
      <c r="BW17" s="109">
        <v>674001.78397630958</v>
      </c>
      <c r="BX17" s="109">
        <v>671793.47683734971</v>
      </c>
      <c r="BY17" s="109">
        <v>1042713.8065810646</v>
      </c>
      <c r="BZ17" s="109">
        <v>2018121.2356499741</v>
      </c>
      <c r="CA17" s="109">
        <v>1541777.5307871839</v>
      </c>
      <c r="CB17" s="109">
        <v>1083964.1974889226</v>
      </c>
      <c r="CC17" s="109">
        <v>987748.3472220453</v>
      </c>
      <c r="CD17" s="109">
        <v>882210.71139050112</v>
      </c>
      <c r="CE17" s="109">
        <v>939364.69721171248</v>
      </c>
      <c r="CF17" s="109">
        <v>1084766.4094574943</v>
      </c>
      <c r="CG17" s="109">
        <v>1322816.8401324071</v>
      </c>
      <c r="CH17" s="109">
        <v>1274906.7979436263</v>
      </c>
      <c r="CI17" s="109">
        <v>1302677.3483460916</v>
      </c>
      <c r="CJ17" s="109">
        <v>1336462.1775301481</v>
      </c>
      <c r="CK17" s="109">
        <v>2081393.2970495634</v>
      </c>
      <c r="CL17" s="109">
        <v>1893196.4805704048</v>
      </c>
      <c r="CM17" s="109">
        <v>1525609.1482431381</v>
      </c>
      <c r="CN17" s="109">
        <v>1627963.146401614</v>
      </c>
      <c r="CO17" s="109">
        <v>1596328.5603839082</v>
      </c>
      <c r="CP17" s="109">
        <v>1486611.7095070709</v>
      </c>
      <c r="CQ17" s="109">
        <v>1168262.7728688952</v>
      </c>
      <c r="CR17" s="109">
        <v>1121910.1027168694</v>
      </c>
      <c r="CS17" s="109">
        <v>1169845.5070250481</v>
      </c>
      <c r="CT17" s="109">
        <v>1933015.6896868187</v>
      </c>
      <c r="CU17" s="109">
        <v>1707078.279432328</v>
      </c>
      <c r="CV17" s="109">
        <v>1197443.4036001733</v>
      </c>
      <c r="CW17" s="109">
        <v>1096157.3272169449</v>
      </c>
      <c r="CX17" s="109">
        <v>1050994.2304743815</v>
      </c>
      <c r="CY17" s="109">
        <v>1056805.2650518671</v>
      </c>
      <c r="CZ17" s="109">
        <v>1008081.0576618956</v>
      </c>
      <c r="DA17" s="109">
        <v>1040911.4597061182</v>
      </c>
      <c r="DB17" s="109">
        <v>1022268.4232455612</v>
      </c>
      <c r="DC17" s="109">
        <v>1003747.5487957126</v>
      </c>
      <c r="DD17" s="109">
        <v>943831.94741568982</v>
      </c>
      <c r="DE17" s="109">
        <v>932118.37375926098</v>
      </c>
      <c r="DF17" s="109">
        <v>929275.74266161257</v>
      </c>
      <c r="DG17" s="109">
        <v>1031959.4593994471</v>
      </c>
      <c r="DH17" s="109">
        <v>991877.32956416311</v>
      </c>
      <c r="DI17" s="109">
        <v>1015835.8167404081</v>
      </c>
      <c r="DJ17" s="109">
        <v>965656.63037927588</v>
      </c>
      <c r="DK17" s="109">
        <v>1011954.5263430603</v>
      </c>
      <c r="DL17" s="109">
        <v>1027138.876959775</v>
      </c>
      <c r="DM17" s="109">
        <v>969223.20610471023</v>
      </c>
      <c r="DN17" s="109">
        <v>1018679.4717838515</v>
      </c>
      <c r="DO17" s="109">
        <v>975441.2321245257</v>
      </c>
      <c r="DP17" s="109">
        <v>1032184.9458105271</v>
      </c>
      <c r="DQ17" s="109">
        <v>1008933.6671131871</v>
      </c>
      <c r="DR17" s="109">
        <v>1038835.3803268406</v>
      </c>
      <c r="DS17" s="109">
        <v>1070706.7393233525</v>
      </c>
      <c r="DT17" s="109">
        <v>1090679.6210591733</v>
      </c>
      <c r="DU17" s="109">
        <v>1066117.8848939494</v>
      </c>
      <c r="DV17" s="109">
        <v>1064497.2936234348</v>
      </c>
      <c r="DW17" s="109">
        <v>683303.0091747666</v>
      </c>
      <c r="DX17" s="109">
        <v>682825.26436906517</v>
      </c>
      <c r="DY17" s="109">
        <v>686868.32445703528</v>
      </c>
      <c r="DZ17" s="109">
        <v>638504.20780287532</v>
      </c>
      <c r="EA17" s="109">
        <v>716703.60209971643</v>
      </c>
      <c r="EB17" s="109">
        <v>739964.52425746922</v>
      </c>
      <c r="EC17" s="109">
        <v>791730.43602578109</v>
      </c>
      <c r="ED17" s="109">
        <v>737170.15285865683</v>
      </c>
      <c r="EE17" s="109">
        <v>594315.25474922289</v>
      </c>
      <c r="EF17" s="109">
        <v>604017.04853730998</v>
      </c>
      <c r="EG17" s="109">
        <v>623791.48166154069</v>
      </c>
      <c r="EH17" s="109">
        <v>641958.66523942898</v>
      </c>
      <c r="EI17" s="109">
        <v>641894.29495556816</v>
      </c>
      <c r="EJ17" s="109">
        <v>647237.89905055612</v>
      </c>
      <c r="EK17" s="109">
        <v>665663.90522333467</v>
      </c>
      <c r="EL17" s="109">
        <v>647994.88320457807</v>
      </c>
      <c r="EM17" s="109">
        <v>676148.19145724725</v>
      </c>
      <c r="EN17" s="109">
        <v>663158.52621304756</v>
      </c>
      <c r="EO17" s="109">
        <v>678491.30843301408</v>
      </c>
      <c r="EP17" s="109">
        <v>703150.07846788235</v>
      </c>
      <c r="EQ17" s="109">
        <v>654970.64796359092</v>
      </c>
    </row>
    <row r="18" spans="2:147" s="107" customFormat="1" ht="13.2" x14ac:dyDescent="0.25">
      <c r="B18" s="110" t="s">
        <v>92</v>
      </c>
      <c r="C18" s="111">
        <v>12091902.994918587</v>
      </c>
      <c r="D18" s="111">
        <v>12760676.984920455</v>
      </c>
      <c r="E18" s="111">
        <v>12374030.996529479</v>
      </c>
      <c r="F18" s="111">
        <v>12713458.870791169</v>
      </c>
      <c r="G18" s="111">
        <v>12538643.526168603</v>
      </c>
      <c r="H18" s="111">
        <v>12828905.812086683</v>
      </c>
      <c r="I18" s="111">
        <v>12776445.231486598</v>
      </c>
      <c r="J18" s="111">
        <v>12801036.206890602</v>
      </c>
      <c r="K18" s="111">
        <v>12587487.033679655</v>
      </c>
      <c r="L18" s="111">
        <v>12453135.858768793</v>
      </c>
      <c r="M18" s="111">
        <v>12593929.637475438</v>
      </c>
      <c r="N18" s="111">
        <v>12546676.353496516</v>
      </c>
      <c r="O18" s="111">
        <v>12887397.960219549</v>
      </c>
      <c r="P18" s="111">
        <v>13328495.356914863</v>
      </c>
      <c r="Q18" s="111">
        <v>12787630.915548248</v>
      </c>
      <c r="R18" s="111">
        <v>12724166.675510997</v>
      </c>
      <c r="S18" s="111">
        <v>12858780.354065262</v>
      </c>
      <c r="T18" s="111">
        <v>12802620.911897702</v>
      </c>
      <c r="U18" s="111">
        <v>12584479.815017881</v>
      </c>
      <c r="V18" s="111">
        <v>12705355.239400882</v>
      </c>
      <c r="W18" s="111">
        <v>12596317.943741247</v>
      </c>
      <c r="X18" s="111">
        <v>12667658.035711756</v>
      </c>
      <c r="Y18" s="111">
        <v>12640598.621068221</v>
      </c>
      <c r="Z18" s="111">
        <v>12664934.851385109</v>
      </c>
      <c r="AA18" s="111">
        <v>12734220.587552717</v>
      </c>
      <c r="AB18" s="111">
        <v>12796284.635022076</v>
      </c>
      <c r="AC18" s="111">
        <v>13668763.695428202</v>
      </c>
      <c r="AD18" s="111">
        <v>13037931.868640857</v>
      </c>
      <c r="AE18" s="111">
        <v>13185647.626820531</v>
      </c>
      <c r="AF18" s="111">
        <v>12883382.512619078</v>
      </c>
      <c r="AG18" s="111">
        <v>13273438.119027559</v>
      </c>
      <c r="AH18" s="111">
        <v>13226639.857914509</v>
      </c>
      <c r="AI18" s="111">
        <v>12706629.09851299</v>
      </c>
      <c r="AJ18" s="111">
        <v>13057120.893471807</v>
      </c>
      <c r="AK18" s="111">
        <v>13312340.840677869</v>
      </c>
      <c r="AL18" s="111">
        <v>13391518.178066472</v>
      </c>
      <c r="AM18" s="111">
        <v>13400060.029061249</v>
      </c>
      <c r="AN18" s="111">
        <v>12946095.386234995</v>
      </c>
      <c r="AO18" s="111">
        <v>12796402.3340747</v>
      </c>
      <c r="AP18" s="111">
        <v>12867217.253049469</v>
      </c>
      <c r="AQ18" s="111">
        <v>14150353.615998046</v>
      </c>
      <c r="AR18" s="111">
        <v>13966616.252353532</v>
      </c>
      <c r="AS18" s="111">
        <v>14222919.225745037</v>
      </c>
      <c r="AT18" s="111">
        <v>13959765.617289247</v>
      </c>
      <c r="AU18" s="111">
        <v>13900046.505638426</v>
      </c>
      <c r="AV18" s="111">
        <v>14039793.459529096</v>
      </c>
      <c r="AW18" s="111">
        <v>13582919.114133023</v>
      </c>
      <c r="AX18" s="111">
        <v>14738189.944559725</v>
      </c>
      <c r="AY18" s="111">
        <v>12405572.617475562</v>
      </c>
      <c r="AZ18" s="111">
        <v>12556868.026808923</v>
      </c>
      <c r="BA18" s="111">
        <v>12757168.575113123</v>
      </c>
      <c r="BB18" s="111">
        <v>12791175.082840834</v>
      </c>
      <c r="BC18" s="111">
        <v>12582637.01507091</v>
      </c>
      <c r="BD18" s="111">
        <v>12639808.008804303</v>
      </c>
      <c r="BE18" s="111">
        <v>12447331.194156079</v>
      </c>
      <c r="BF18" s="111">
        <v>12377832.63468889</v>
      </c>
      <c r="BG18" s="111">
        <v>12276658.844219044</v>
      </c>
      <c r="BH18" s="111">
        <v>12556077.338030498</v>
      </c>
      <c r="BI18" s="111">
        <v>12263521.076664902</v>
      </c>
      <c r="BJ18" s="111">
        <v>12415150.530498773</v>
      </c>
      <c r="BK18" s="111">
        <v>12428435.914842352</v>
      </c>
      <c r="BL18" s="111">
        <v>12805567.557440544</v>
      </c>
      <c r="BM18" s="111">
        <v>12363718.856284434</v>
      </c>
      <c r="BN18" s="111">
        <v>12654328.308152396</v>
      </c>
      <c r="BO18" s="111">
        <v>12657325.775094964</v>
      </c>
      <c r="BP18" s="111">
        <v>12561129.894779824</v>
      </c>
      <c r="BQ18" s="111">
        <v>12541623.912052339</v>
      </c>
      <c r="BR18" s="111">
        <v>12449543.481022298</v>
      </c>
      <c r="BS18" s="111">
        <v>12457433.915335482</v>
      </c>
      <c r="BT18" s="111">
        <v>12359043.416002301</v>
      </c>
      <c r="BU18" s="111">
        <v>12583228.699997181</v>
      </c>
      <c r="BV18" s="111">
        <v>12351382.138878541</v>
      </c>
      <c r="BW18" s="111">
        <v>12268109.801278763</v>
      </c>
      <c r="BX18" s="111">
        <v>12384673.016043643</v>
      </c>
      <c r="BY18" s="111">
        <v>10425926.406664494</v>
      </c>
      <c r="BZ18" s="111">
        <v>9009706.3911218699</v>
      </c>
      <c r="CA18" s="111">
        <v>11464304.595300002</v>
      </c>
      <c r="CB18" s="111">
        <v>12263704.354382671</v>
      </c>
      <c r="CC18" s="111">
        <v>12301933.556731734</v>
      </c>
      <c r="CD18" s="111">
        <v>12679093.791423853</v>
      </c>
      <c r="CE18" s="111">
        <v>12426732.361793995</v>
      </c>
      <c r="CF18" s="111">
        <v>12017141.035533339</v>
      </c>
      <c r="CG18" s="111">
        <v>12003098.830496367</v>
      </c>
      <c r="CH18" s="111">
        <v>11097356.718110692</v>
      </c>
      <c r="CI18" s="111">
        <v>12007416.18022861</v>
      </c>
      <c r="CJ18" s="111">
        <v>12108095.511378147</v>
      </c>
      <c r="CK18" s="111">
        <v>13290663.005387617</v>
      </c>
      <c r="CL18" s="111">
        <v>13084879.769877193</v>
      </c>
      <c r="CM18" s="111">
        <v>12683268.432819517</v>
      </c>
      <c r="CN18" s="111">
        <v>12725804.889539465</v>
      </c>
      <c r="CO18" s="111">
        <v>12983985.207344716</v>
      </c>
      <c r="CP18" s="111">
        <v>12859260.627593989</v>
      </c>
      <c r="CQ18" s="111">
        <v>12096986.236019498</v>
      </c>
      <c r="CR18" s="111">
        <v>12645104.191532992</v>
      </c>
      <c r="CS18" s="111">
        <v>12742138.528044168</v>
      </c>
      <c r="CT18" s="111">
        <v>12426125.942138476</v>
      </c>
      <c r="CU18" s="111">
        <v>12675883.070517166</v>
      </c>
      <c r="CV18" s="111">
        <v>11716691.111809874</v>
      </c>
      <c r="CW18" s="111">
        <v>12423782.467918107</v>
      </c>
      <c r="CX18" s="111">
        <v>12746405.612336619</v>
      </c>
      <c r="CY18" s="111">
        <v>12388973.782137174</v>
      </c>
      <c r="CZ18" s="111">
        <v>12506226.665378444</v>
      </c>
      <c r="DA18" s="111">
        <v>12564763.556218695</v>
      </c>
      <c r="DB18" s="111">
        <v>12475864.522326108</v>
      </c>
      <c r="DC18" s="111">
        <v>12210083.226447364</v>
      </c>
      <c r="DD18" s="111">
        <v>12574405.539335057</v>
      </c>
      <c r="DE18" s="111">
        <v>12558375.807428511</v>
      </c>
      <c r="DF18" s="111">
        <v>12180393.748345181</v>
      </c>
      <c r="DG18" s="111">
        <v>12041453.049182223</v>
      </c>
      <c r="DH18" s="111">
        <v>11875913.24830606</v>
      </c>
      <c r="DI18" s="111">
        <v>12060597.312735638</v>
      </c>
      <c r="DJ18" s="111">
        <v>12024111.811576463</v>
      </c>
      <c r="DK18" s="111">
        <v>12376483.206558704</v>
      </c>
      <c r="DL18" s="111">
        <v>12171743.110075889</v>
      </c>
      <c r="DM18" s="111">
        <v>12142083.669018403</v>
      </c>
      <c r="DN18" s="111">
        <v>12220366.030465376</v>
      </c>
      <c r="DO18" s="111">
        <v>11945698.465345122</v>
      </c>
      <c r="DP18" s="111">
        <v>12075815.172503183</v>
      </c>
      <c r="DQ18" s="111">
        <v>12610192.527006464</v>
      </c>
      <c r="DR18" s="111">
        <v>12868689.03437111</v>
      </c>
      <c r="DS18" s="111">
        <v>12691496.155153243</v>
      </c>
      <c r="DT18" s="111">
        <v>12635977.266953986</v>
      </c>
      <c r="DU18" s="111">
        <v>12393840.071200237</v>
      </c>
      <c r="DV18" s="111">
        <v>12978784.283925751</v>
      </c>
      <c r="DW18" s="111">
        <v>12511751.404664513</v>
      </c>
      <c r="DX18" s="111">
        <v>12129921.105274851</v>
      </c>
      <c r="DY18" s="111">
        <v>12240235.179977311</v>
      </c>
      <c r="DZ18" s="111">
        <v>12184301.851443028</v>
      </c>
      <c r="EA18" s="111">
        <v>12194447.741674371</v>
      </c>
      <c r="EB18" s="111">
        <v>12067058.146473961</v>
      </c>
      <c r="EC18" s="111">
        <v>12243404.587202603</v>
      </c>
      <c r="ED18" s="111">
        <v>12226845.304997558</v>
      </c>
      <c r="EE18" s="111">
        <v>13923809.529871648</v>
      </c>
      <c r="EF18" s="111">
        <v>13535913.883595517</v>
      </c>
      <c r="EG18" s="111">
        <v>13281521.723806482</v>
      </c>
      <c r="EH18" s="111">
        <v>13338473.149138058</v>
      </c>
      <c r="EI18" s="111">
        <v>13466700.446985396</v>
      </c>
      <c r="EJ18" s="111">
        <v>13541921.802538224</v>
      </c>
      <c r="EK18" s="111">
        <v>13509139.723395973</v>
      </c>
      <c r="EL18" s="111">
        <v>13251753.684382072</v>
      </c>
      <c r="EM18" s="111">
        <v>13311147.28699751</v>
      </c>
      <c r="EN18" s="111">
        <v>12965561.967778837</v>
      </c>
      <c r="EO18" s="111">
        <v>12942084.586164586</v>
      </c>
      <c r="EP18" s="111">
        <v>13136023.853948932</v>
      </c>
      <c r="EQ18" s="111">
        <v>12997923.295010451</v>
      </c>
    </row>
    <row r="19" spans="2:147" s="107" customFormat="1" ht="13.2" x14ac:dyDescent="0.25">
      <c r="B19" s="108" t="s">
        <v>50</v>
      </c>
      <c r="C19" s="109">
        <v>3882787.7784893573</v>
      </c>
      <c r="D19" s="109">
        <v>4109828.9874932906</v>
      </c>
      <c r="E19" s="109">
        <v>3798446.2381732054</v>
      </c>
      <c r="F19" s="109">
        <v>4003081.3178778663</v>
      </c>
      <c r="G19" s="109">
        <v>3936988.9497321188</v>
      </c>
      <c r="H19" s="109">
        <v>3982094.9249400757</v>
      </c>
      <c r="I19" s="109">
        <v>4021360.0838844595</v>
      </c>
      <c r="J19" s="109">
        <v>3925056.991486338</v>
      </c>
      <c r="K19" s="109">
        <v>4005129.1602022536</v>
      </c>
      <c r="L19" s="109">
        <v>3934033.8854474346</v>
      </c>
      <c r="M19" s="109">
        <v>3936636.3250433677</v>
      </c>
      <c r="N19" s="109">
        <v>4039832.701584328</v>
      </c>
      <c r="O19" s="109">
        <v>3935412.2772916816</v>
      </c>
      <c r="P19" s="109">
        <v>3935828.9164586929</v>
      </c>
      <c r="Q19" s="109">
        <v>3980002.7735397858</v>
      </c>
      <c r="R19" s="109">
        <v>3979554.4375001779</v>
      </c>
      <c r="S19" s="109">
        <v>3910559.1481518238</v>
      </c>
      <c r="T19" s="109">
        <v>4008016.6553011551</v>
      </c>
      <c r="U19" s="109">
        <v>3911120.8117551985</v>
      </c>
      <c r="V19" s="109">
        <v>3909231.1332797129</v>
      </c>
      <c r="W19" s="109">
        <v>4002524.8022888191</v>
      </c>
      <c r="X19" s="109">
        <v>3961777.328693212</v>
      </c>
      <c r="Y19" s="109">
        <v>4009432.5386067242</v>
      </c>
      <c r="Z19" s="109">
        <v>3950545.1255342304</v>
      </c>
      <c r="AA19" s="109">
        <v>4100048.1530289971</v>
      </c>
      <c r="AB19" s="109">
        <v>4000090.6357892896</v>
      </c>
      <c r="AC19" s="109">
        <v>4040907.6580458186</v>
      </c>
      <c r="AD19" s="109">
        <v>4000259.5181231648</v>
      </c>
      <c r="AE19" s="109">
        <v>4106165.1516373414</v>
      </c>
      <c r="AF19" s="109">
        <v>4027851.2904183059</v>
      </c>
      <c r="AG19" s="109">
        <v>4009631.5021390636</v>
      </c>
      <c r="AH19" s="109">
        <v>4097638.7698225589</v>
      </c>
      <c r="AI19" s="109">
        <v>4014668.4095191457</v>
      </c>
      <c r="AJ19" s="109">
        <v>3973277.0534983375</v>
      </c>
      <c r="AK19" s="109">
        <v>4046291.4139551409</v>
      </c>
      <c r="AL19" s="109">
        <v>3907134.7155754417</v>
      </c>
      <c r="AM19" s="109">
        <v>4017513.1765663824</v>
      </c>
      <c r="AN19" s="109">
        <v>3962445.3253770201</v>
      </c>
      <c r="AO19" s="109">
        <v>4015723.5064855516</v>
      </c>
      <c r="AP19" s="109">
        <v>3912615.6763039217</v>
      </c>
      <c r="AQ19" s="109">
        <v>4113826.944962706</v>
      </c>
      <c r="AR19" s="109">
        <v>4033962.7644218854</v>
      </c>
      <c r="AS19" s="109">
        <v>4160762.6233674693</v>
      </c>
      <c r="AT19" s="109">
        <v>4228073.6284434674</v>
      </c>
      <c r="AU19" s="109">
        <v>4201581.81533268</v>
      </c>
      <c r="AV19" s="109">
        <v>4320140.4413262205</v>
      </c>
      <c r="AW19" s="109">
        <v>4173455.4330233587</v>
      </c>
      <c r="AX19" s="109">
        <v>4461128.7979437914</v>
      </c>
      <c r="AY19" s="109">
        <v>4195237.3098815298</v>
      </c>
      <c r="AZ19" s="109">
        <v>4312852.5156398471</v>
      </c>
      <c r="BA19" s="109">
        <v>4203806.0367976613</v>
      </c>
      <c r="BB19" s="109">
        <v>4316718.3103468027</v>
      </c>
      <c r="BC19" s="109">
        <v>4181563.546016294</v>
      </c>
      <c r="BD19" s="109">
        <v>4358162.9042928489</v>
      </c>
      <c r="BE19" s="109">
        <v>4342849.3672420643</v>
      </c>
      <c r="BF19" s="109">
        <v>4345242.2925045546</v>
      </c>
      <c r="BG19" s="109">
        <v>4363218.3247872544</v>
      </c>
      <c r="BH19" s="109">
        <v>4412574.813347037</v>
      </c>
      <c r="BI19" s="109">
        <v>4311641.9971876023</v>
      </c>
      <c r="BJ19" s="109">
        <v>4378561.1905852081</v>
      </c>
      <c r="BK19" s="109">
        <v>4274326.2451250255</v>
      </c>
      <c r="BL19" s="109">
        <v>4346612.6588318301</v>
      </c>
      <c r="BM19" s="109">
        <v>4383809.6295655025</v>
      </c>
      <c r="BN19" s="109">
        <v>4375207.7737627588</v>
      </c>
      <c r="BO19" s="109">
        <v>4444760.5015541371</v>
      </c>
      <c r="BP19" s="109">
        <v>4351444.5820089718</v>
      </c>
      <c r="BQ19" s="109">
        <v>4413064.7403866127</v>
      </c>
      <c r="BR19" s="109">
        <v>4388565.4748325404</v>
      </c>
      <c r="BS19" s="109">
        <v>4424018.600129352</v>
      </c>
      <c r="BT19" s="109">
        <v>4357242.5110762501</v>
      </c>
      <c r="BU19" s="109">
        <v>4425947.1790054888</v>
      </c>
      <c r="BV19" s="109">
        <v>4393744.9131067926</v>
      </c>
      <c r="BW19" s="109">
        <v>4353687.4622398242</v>
      </c>
      <c r="BX19" s="109">
        <v>4379040.8810269982</v>
      </c>
      <c r="BY19" s="109">
        <v>2771292.2512355028</v>
      </c>
      <c r="BZ19" s="109">
        <v>1755962.0822457061</v>
      </c>
      <c r="CA19" s="109">
        <v>3517953.4615293578</v>
      </c>
      <c r="CB19" s="109">
        <v>4288057.1065761726</v>
      </c>
      <c r="CC19" s="109">
        <v>4434850.4752481319</v>
      </c>
      <c r="CD19" s="109">
        <v>4356907.1552386675</v>
      </c>
      <c r="CE19" s="109">
        <v>4340745.7437043833</v>
      </c>
      <c r="CF19" s="109">
        <v>4165403.3352274662</v>
      </c>
      <c r="CG19" s="109">
        <v>4219592.4968268424</v>
      </c>
      <c r="CH19" s="109">
        <v>4103994.7199723511</v>
      </c>
      <c r="CI19" s="109">
        <v>4242846.5986861391</v>
      </c>
      <c r="CJ19" s="109">
        <v>4182496.7208338277</v>
      </c>
      <c r="CK19" s="109">
        <v>4243604.5516198622</v>
      </c>
      <c r="CL19" s="109">
        <v>4216614.1265151668</v>
      </c>
      <c r="CM19" s="109">
        <v>4197170.3265937399</v>
      </c>
      <c r="CN19" s="109">
        <v>4297580.2191979932</v>
      </c>
      <c r="CO19" s="109">
        <v>4261950.9288284723</v>
      </c>
      <c r="CP19" s="109">
        <v>4217992.9509447636</v>
      </c>
      <c r="CQ19" s="109">
        <v>4279156.3159732223</v>
      </c>
      <c r="CR19" s="109">
        <v>4374581.2127320869</v>
      </c>
      <c r="CS19" s="109">
        <v>4219838.9740608763</v>
      </c>
      <c r="CT19" s="109">
        <v>4001206.2634385875</v>
      </c>
      <c r="CU19" s="109">
        <v>4197993.922590862</v>
      </c>
      <c r="CV19" s="109">
        <v>4097404.0516965287</v>
      </c>
      <c r="CW19" s="109">
        <v>4222090.2708632117</v>
      </c>
      <c r="CX19" s="109">
        <v>4327491.9011724303</v>
      </c>
      <c r="CY19" s="109">
        <v>4505064.6029109303</v>
      </c>
      <c r="CZ19" s="109">
        <v>4424696.563122184</v>
      </c>
      <c r="DA19" s="109">
        <v>4365721.3476786809</v>
      </c>
      <c r="DB19" s="109">
        <v>4537953.8837783951</v>
      </c>
      <c r="DC19" s="109">
        <v>4521699.4269071128</v>
      </c>
      <c r="DD19" s="109">
        <v>4549489.8551421091</v>
      </c>
      <c r="DE19" s="109">
        <v>4515853.3832478393</v>
      </c>
      <c r="DF19" s="109">
        <v>4313678.4518285049</v>
      </c>
      <c r="DG19" s="109">
        <v>4566001.1917033242</v>
      </c>
      <c r="DH19" s="109">
        <v>4446330.7723484067</v>
      </c>
      <c r="DI19" s="109">
        <v>4584286.0534431562</v>
      </c>
      <c r="DJ19" s="109">
        <v>4431548.0456511918</v>
      </c>
      <c r="DK19" s="109">
        <v>4590349.3736495674</v>
      </c>
      <c r="DL19" s="109">
        <v>4601111.3489888301</v>
      </c>
      <c r="DM19" s="109">
        <v>4560611.0392340086</v>
      </c>
      <c r="DN19" s="109">
        <v>4659876.2911174865</v>
      </c>
      <c r="DO19" s="109">
        <v>4576397.6788409492</v>
      </c>
      <c r="DP19" s="109">
        <v>4640722.9512558328</v>
      </c>
      <c r="DQ19" s="109">
        <v>4647962.566711056</v>
      </c>
      <c r="DR19" s="109">
        <v>4840234.8841587165</v>
      </c>
      <c r="DS19" s="109">
        <v>4580125.5000139559</v>
      </c>
      <c r="DT19" s="109">
        <v>4751764.7428741371</v>
      </c>
      <c r="DU19" s="109">
        <v>4651622.6220537387</v>
      </c>
      <c r="DV19" s="109">
        <v>4799878.3351257937</v>
      </c>
      <c r="DW19" s="109">
        <v>4776503.8929786785</v>
      </c>
      <c r="DX19" s="109">
        <v>4717649.8760601198</v>
      </c>
      <c r="DY19" s="109">
        <v>4789656.0125808446</v>
      </c>
      <c r="DZ19" s="109">
        <v>4740668.0299560037</v>
      </c>
      <c r="EA19" s="109">
        <v>4790706.4291929808</v>
      </c>
      <c r="EB19" s="109">
        <v>4705945.8472792022</v>
      </c>
      <c r="EC19" s="109">
        <v>4866486.0338882916</v>
      </c>
      <c r="ED19" s="109">
        <v>4843704.6314945314</v>
      </c>
      <c r="EE19" s="109">
        <v>5083080.5771601116</v>
      </c>
      <c r="EF19" s="109">
        <v>5053939.1493695593</v>
      </c>
      <c r="EG19" s="109">
        <v>5170472.1947319051</v>
      </c>
      <c r="EH19" s="109">
        <v>5121306.0153177911</v>
      </c>
      <c r="EI19" s="109">
        <v>5147570.3945700014</v>
      </c>
      <c r="EJ19" s="109">
        <v>5194705.7992061703</v>
      </c>
      <c r="EK19" s="109">
        <v>5153397.3358393172</v>
      </c>
      <c r="EL19" s="109">
        <v>4993254.1855038889</v>
      </c>
      <c r="EM19" s="109">
        <v>5232656.8887559511</v>
      </c>
      <c r="EN19" s="109">
        <v>4982759.462030109</v>
      </c>
      <c r="EO19" s="109">
        <v>5118892.316775321</v>
      </c>
      <c r="EP19" s="109">
        <v>5137001.6611337718</v>
      </c>
      <c r="EQ19" s="109">
        <v>5044736.6372422343</v>
      </c>
    </row>
    <row r="20" spans="2:147" s="107" customFormat="1" ht="13.2" x14ac:dyDescent="0.25">
      <c r="B20" s="108" t="s">
        <v>40</v>
      </c>
      <c r="C20" s="109">
        <v>10448646.083325706</v>
      </c>
      <c r="D20" s="109">
        <v>11123520.827185929</v>
      </c>
      <c r="E20" s="109">
        <v>10207933.993925007</v>
      </c>
      <c r="F20" s="109">
        <v>10836001.640884731</v>
      </c>
      <c r="G20" s="109">
        <v>10652838.117588716</v>
      </c>
      <c r="H20" s="109">
        <v>10873492.436285041</v>
      </c>
      <c r="I20" s="109">
        <v>10874593.755386308</v>
      </c>
      <c r="J20" s="109">
        <v>10930542.011109453</v>
      </c>
      <c r="K20" s="109">
        <v>10981328.104203548</v>
      </c>
      <c r="L20" s="109">
        <v>10916999.05262986</v>
      </c>
      <c r="M20" s="109">
        <v>10950172.048988046</v>
      </c>
      <c r="N20" s="109">
        <v>11144292.17168754</v>
      </c>
      <c r="O20" s="109">
        <v>11040215.372557547</v>
      </c>
      <c r="P20" s="109">
        <v>11140063.824557602</v>
      </c>
      <c r="Q20" s="109">
        <v>11139563.573673105</v>
      </c>
      <c r="R20" s="109">
        <v>11248212.503871126</v>
      </c>
      <c r="S20" s="109">
        <v>11298686.4770218</v>
      </c>
      <c r="T20" s="109">
        <v>11279300.629492195</v>
      </c>
      <c r="U20" s="109">
        <v>11202521.58782956</v>
      </c>
      <c r="V20" s="109">
        <v>11084915.083646912</v>
      </c>
      <c r="W20" s="109">
        <v>11469072.203801913</v>
      </c>
      <c r="X20" s="109">
        <v>11446111.851668444</v>
      </c>
      <c r="Y20" s="109">
        <v>11526480.000693249</v>
      </c>
      <c r="Z20" s="109">
        <v>11302326.479267871</v>
      </c>
      <c r="AA20" s="109">
        <v>11973284.241099583</v>
      </c>
      <c r="AB20" s="109">
        <v>11662783.261113575</v>
      </c>
      <c r="AC20" s="109">
        <v>11891651.369661106</v>
      </c>
      <c r="AD20" s="109">
        <v>11900051.822488692</v>
      </c>
      <c r="AE20" s="109">
        <v>11935349.428345334</v>
      </c>
      <c r="AF20" s="109">
        <v>11845192.316541184</v>
      </c>
      <c r="AG20" s="109">
        <v>12040192.224170228</v>
      </c>
      <c r="AH20" s="109">
        <v>12021533.109814027</v>
      </c>
      <c r="AI20" s="109">
        <v>11953628.925262697</v>
      </c>
      <c r="AJ20" s="109">
        <v>11891464.077079892</v>
      </c>
      <c r="AK20" s="109">
        <v>12219483.453571288</v>
      </c>
      <c r="AL20" s="109">
        <v>11983735.754742086</v>
      </c>
      <c r="AM20" s="109">
        <v>12274303.931607477</v>
      </c>
      <c r="AN20" s="109">
        <v>12202142.344668966</v>
      </c>
      <c r="AO20" s="109">
        <v>12223430.434165681</v>
      </c>
      <c r="AP20" s="109">
        <v>12229513.077166721</v>
      </c>
      <c r="AQ20" s="109">
        <v>12527911.098100202</v>
      </c>
      <c r="AR20" s="109">
        <v>12507593.140406875</v>
      </c>
      <c r="AS20" s="109">
        <v>12573095.57807805</v>
      </c>
      <c r="AT20" s="109">
        <v>12712424.863434082</v>
      </c>
      <c r="AU20" s="109">
        <v>12638818.449836547</v>
      </c>
      <c r="AV20" s="109">
        <v>12981940.787804222</v>
      </c>
      <c r="AW20" s="109">
        <v>12592227.054582151</v>
      </c>
      <c r="AX20" s="109">
        <v>13310430.444712557</v>
      </c>
      <c r="AY20" s="109">
        <v>12484144.433207609</v>
      </c>
      <c r="AZ20" s="109">
        <v>12992380.529025901</v>
      </c>
      <c r="BA20" s="109">
        <v>12663103.329233835</v>
      </c>
      <c r="BB20" s="109">
        <v>13256674.451032095</v>
      </c>
      <c r="BC20" s="109">
        <v>12775961.245461686</v>
      </c>
      <c r="BD20" s="109">
        <v>13120008.309485627</v>
      </c>
      <c r="BE20" s="109">
        <v>12962718.600191567</v>
      </c>
      <c r="BF20" s="109">
        <v>13038504.258513268</v>
      </c>
      <c r="BG20" s="109">
        <v>13115753.753591716</v>
      </c>
      <c r="BH20" s="109">
        <v>13182022.037147297</v>
      </c>
      <c r="BI20" s="109">
        <v>13270683.332176831</v>
      </c>
      <c r="BJ20" s="109">
        <v>13166925.008276109</v>
      </c>
      <c r="BK20" s="109">
        <v>13221885.70477259</v>
      </c>
      <c r="BL20" s="109">
        <v>13233206.137060313</v>
      </c>
      <c r="BM20" s="109">
        <v>13510805.424506702</v>
      </c>
      <c r="BN20" s="109">
        <v>13408829.005963763</v>
      </c>
      <c r="BO20" s="109">
        <v>13550322.800042786</v>
      </c>
      <c r="BP20" s="109">
        <v>13281225.7717236</v>
      </c>
      <c r="BQ20" s="109">
        <v>13838988.107035562</v>
      </c>
      <c r="BR20" s="109">
        <v>13917389.653552989</v>
      </c>
      <c r="BS20" s="109">
        <v>13837428.078199221</v>
      </c>
      <c r="BT20" s="109">
        <v>13672020.524154061</v>
      </c>
      <c r="BU20" s="109">
        <v>13949784.55803521</v>
      </c>
      <c r="BV20" s="109">
        <v>14055214.111712573</v>
      </c>
      <c r="BW20" s="109">
        <v>13791155.037691282</v>
      </c>
      <c r="BX20" s="109">
        <v>13986229.708639102</v>
      </c>
      <c r="BY20" s="109">
        <v>8974263.3881058674</v>
      </c>
      <c r="BZ20" s="109">
        <v>6120764.1753028343</v>
      </c>
      <c r="CA20" s="109">
        <v>11054474.783180883</v>
      </c>
      <c r="CB20" s="109">
        <v>13772637.697437108</v>
      </c>
      <c r="CC20" s="109">
        <v>14668353.224998724</v>
      </c>
      <c r="CD20" s="109">
        <v>14404550.814977018</v>
      </c>
      <c r="CE20" s="109">
        <v>14202173.13228845</v>
      </c>
      <c r="CF20" s="109">
        <v>13935317.772794181</v>
      </c>
      <c r="CG20" s="109">
        <v>13850808.873057453</v>
      </c>
      <c r="CH20" s="109">
        <v>13815712.333347667</v>
      </c>
      <c r="CI20" s="109">
        <v>14029543.620634416</v>
      </c>
      <c r="CJ20" s="109">
        <v>14045860.260506013</v>
      </c>
      <c r="CK20" s="109">
        <v>14149482.46586089</v>
      </c>
      <c r="CL20" s="109">
        <v>14061283.072141552</v>
      </c>
      <c r="CM20" s="109">
        <v>13968615.483692767</v>
      </c>
      <c r="CN20" s="109">
        <v>14260817.715817759</v>
      </c>
      <c r="CO20" s="109">
        <v>14223932.125320101</v>
      </c>
      <c r="CP20" s="109">
        <v>14163262.350343896</v>
      </c>
      <c r="CQ20" s="109">
        <v>14502733.27487509</v>
      </c>
      <c r="CR20" s="109">
        <v>14736843.227711817</v>
      </c>
      <c r="CS20" s="109">
        <v>14308508.413929401</v>
      </c>
      <c r="CT20" s="109">
        <v>13659083.684919199</v>
      </c>
      <c r="CU20" s="109">
        <v>13933667.720322479</v>
      </c>
      <c r="CV20" s="109">
        <v>14091386.581722898</v>
      </c>
      <c r="CW20" s="109">
        <v>14287905.971743258</v>
      </c>
      <c r="CX20" s="109">
        <v>14104678.820330892</v>
      </c>
      <c r="CY20" s="109">
        <v>14662916.27785245</v>
      </c>
      <c r="CZ20" s="109">
        <v>14330749.821643211</v>
      </c>
      <c r="DA20" s="109">
        <v>14328544.65381139</v>
      </c>
      <c r="DB20" s="109">
        <v>14913605.762360105</v>
      </c>
      <c r="DC20" s="109">
        <v>14757407.989035733</v>
      </c>
      <c r="DD20" s="109">
        <v>14713103.08683232</v>
      </c>
      <c r="DE20" s="109">
        <v>14905207.99186977</v>
      </c>
      <c r="DF20" s="109">
        <v>14172219.161788583</v>
      </c>
      <c r="DG20" s="109">
        <v>15019224.544346066</v>
      </c>
      <c r="DH20" s="109">
        <v>14786622.506169813</v>
      </c>
      <c r="DI20" s="109">
        <v>15111047.316091234</v>
      </c>
      <c r="DJ20" s="109">
        <v>15010668.795128735</v>
      </c>
      <c r="DK20" s="109">
        <v>15397115.112341855</v>
      </c>
      <c r="DL20" s="109">
        <v>15498573.002716929</v>
      </c>
      <c r="DM20" s="109">
        <v>15389278.597309386</v>
      </c>
      <c r="DN20" s="109">
        <v>15408458.971325906</v>
      </c>
      <c r="DO20" s="109">
        <v>15303112.578463065</v>
      </c>
      <c r="DP20" s="109">
        <v>15762063.761810901</v>
      </c>
      <c r="DQ20" s="109">
        <v>15495102.00504083</v>
      </c>
      <c r="DR20" s="109">
        <v>15978135.269904539</v>
      </c>
      <c r="DS20" s="109">
        <v>15278676.403604455</v>
      </c>
      <c r="DT20" s="109">
        <v>16005723.450127544</v>
      </c>
      <c r="DU20" s="109">
        <v>15460386.125277534</v>
      </c>
      <c r="DV20" s="109">
        <v>16172992.205802692</v>
      </c>
      <c r="DW20" s="109">
        <v>15936081.204985529</v>
      </c>
      <c r="DX20" s="109">
        <v>15606514.889016705</v>
      </c>
      <c r="DY20" s="109">
        <v>16237775.735056354</v>
      </c>
      <c r="DZ20" s="109">
        <v>16227156.560765984</v>
      </c>
      <c r="EA20" s="109">
        <v>16274362.993917612</v>
      </c>
      <c r="EB20" s="109">
        <v>16151155.864539003</v>
      </c>
      <c r="EC20" s="109">
        <v>16638591.309742533</v>
      </c>
      <c r="ED20" s="109">
        <v>16859497.43492566</v>
      </c>
      <c r="EE20" s="109">
        <v>16725263.802539641</v>
      </c>
      <c r="EF20" s="109">
        <v>16827516.09241898</v>
      </c>
      <c r="EG20" s="109">
        <v>17104508.322117638</v>
      </c>
      <c r="EH20" s="109">
        <v>17185237.358351041</v>
      </c>
      <c r="EI20" s="109">
        <v>16951755.968932815</v>
      </c>
      <c r="EJ20" s="109">
        <v>17191450.138969786</v>
      </c>
      <c r="EK20" s="109">
        <v>17493492.307283383</v>
      </c>
      <c r="EL20" s="109">
        <v>17217395.016120691</v>
      </c>
      <c r="EM20" s="109">
        <v>17938674.07631186</v>
      </c>
      <c r="EN20" s="109">
        <v>17454558.088393662</v>
      </c>
      <c r="EO20" s="109">
        <v>17734921.817016933</v>
      </c>
      <c r="EP20" s="109">
        <v>17449099.424008723</v>
      </c>
      <c r="EQ20" s="109">
        <v>16509350.181378482</v>
      </c>
    </row>
    <row r="21" spans="2:147" s="107" customFormat="1" ht="13.2" x14ac:dyDescent="0.25">
      <c r="B21" s="108" t="s">
        <v>41</v>
      </c>
      <c r="C21" s="109">
        <v>3209961.6044056588</v>
      </c>
      <c r="D21" s="109">
        <v>3312665.2264783643</v>
      </c>
      <c r="E21" s="109">
        <v>3105656.1266709776</v>
      </c>
      <c r="F21" s="109">
        <v>3236373.8406921634</v>
      </c>
      <c r="G21" s="109">
        <v>3235107.5137427608</v>
      </c>
      <c r="H21" s="109">
        <v>3255986.5743761258</v>
      </c>
      <c r="I21" s="109">
        <v>3247044.6837022798</v>
      </c>
      <c r="J21" s="109">
        <v>3168508.0842390126</v>
      </c>
      <c r="K21" s="109">
        <v>3266146.1706382236</v>
      </c>
      <c r="L21" s="109">
        <v>3226512.6548086894</v>
      </c>
      <c r="M21" s="109">
        <v>3245977.8995121801</v>
      </c>
      <c r="N21" s="109">
        <v>3262921.998447998</v>
      </c>
      <c r="O21" s="109">
        <v>3253519.7271294296</v>
      </c>
      <c r="P21" s="109">
        <v>3286572.3197673112</v>
      </c>
      <c r="Q21" s="109">
        <v>3285418.5123191206</v>
      </c>
      <c r="R21" s="109">
        <v>3306230.2066335301</v>
      </c>
      <c r="S21" s="109">
        <v>3255240.3551738756</v>
      </c>
      <c r="T21" s="109">
        <v>3308084.5251418096</v>
      </c>
      <c r="U21" s="109">
        <v>3194906.0223596818</v>
      </c>
      <c r="V21" s="109">
        <v>3237320.9653921765</v>
      </c>
      <c r="W21" s="109">
        <v>3285061.7061964814</v>
      </c>
      <c r="X21" s="109">
        <v>3287148.9200516087</v>
      </c>
      <c r="Y21" s="109">
        <v>3302474.2552236128</v>
      </c>
      <c r="Z21" s="109">
        <v>3273536.4665697711</v>
      </c>
      <c r="AA21" s="109">
        <v>3421102.4750409271</v>
      </c>
      <c r="AB21" s="109">
        <v>3313509.0188732124</v>
      </c>
      <c r="AC21" s="109">
        <v>3341278.1277324613</v>
      </c>
      <c r="AD21" s="109">
        <v>3328139.4771284605</v>
      </c>
      <c r="AE21" s="109">
        <v>3358565.6022806647</v>
      </c>
      <c r="AF21" s="109">
        <v>3339109.4270365331</v>
      </c>
      <c r="AG21" s="109">
        <v>3374961.3294484271</v>
      </c>
      <c r="AH21" s="109">
        <v>3381743.82298877</v>
      </c>
      <c r="AI21" s="109">
        <v>3365183.0068925698</v>
      </c>
      <c r="AJ21" s="109">
        <v>3314108.8764118501</v>
      </c>
      <c r="AK21" s="109">
        <v>3392634.7139115953</v>
      </c>
      <c r="AL21" s="109">
        <v>3403002.1704500779</v>
      </c>
      <c r="AM21" s="109">
        <v>3401870.0756023237</v>
      </c>
      <c r="AN21" s="109">
        <v>3367047.5630695615</v>
      </c>
      <c r="AO21" s="109">
        <v>3400102.0186712905</v>
      </c>
      <c r="AP21" s="109">
        <v>3367299.2334153703</v>
      </c>
      <c r="AQ21" s="109">
        <v>3414156.3917100066</v>
      </c>
      <c r="AR21" s="109">
        <v>3383444.8085419424</v>
      </c>
      <c r="AS21" s="109">
        <v>3378778.1365392259</v>
      </c>
      <c r="AT21" s="109">
        <v>3385594.8492918178</v>
      </c>
      <c r="AU21" s="109">
        <v>3387956.8294387218</v>
      </c>
      <c r="AV21" s="109">
        <v>3443542.7419977942</v>
      </c>
      <c r="AW21" s="109">
        <v>3346878.6287470087</v>
      </c>
      <c r="AX21" s="109">
        <v>3568305.0180181474</v>
      </c>
      <c r="AY21" s="109">
        <v>3384688.0710647516</v>
      </c>
      <c r="AZ21" s="109">
        <v>3431845.7357083759</v>
      </c>
      <c r="BA21" s="109">
        <v>3378913.7703090003</v>
      </c>
      <c r="BB21" s="109">
        <v>3458417.8533336595</v>
      </c>
      <c r="BC21" s="109">
        <v>3381728.6445966749</v>
      </c>
      <c r="BD21" s="109">
        <v>3412283.9130105544</v>
      </c>
      <c r="BE21" s="109">
        <v>3418971.8189158421</v>
      </c>
      <c r="BF21" s="109">
        <v>3456692.1364870942</v>
      </c>
      <c r="BG21" s="109">
        <v>3442761.3938348107</v>
      </c>
      <c r="BH21" s="109">
        <v>3426488.7104675248</v>
      </c>
      <c r="BI21" s="109">
        <v>3423837.8775200448</v>
      </c>
      <c r="BJ21" s="109">
        <v>3435155.8761201999</v>
      </c>
      <c r="BK21" s="109">
        <v>3478711.8321970091</v>
      </c>
      <c r="BL21" s="109">
        <v>3457137.3955160179</v>
      </c>
      <c r="BM21" s="109">
        <v>3491541.1655162163</v>
      </c>
      <c r="BN21" s="109">
        <v>3512125.8744415743</v>
      </c>
      <c r="BO21" s="109">
        <v>3537917.0842346731</v>
      </c>
      <c r="BP21" s="109">
        <v>3496603.5876544174</v>
      </c>
      <c r="BQ21" s="109">
        <v>3497956.2165520457</v>
      </c>
      <c r="BR21" s="109">
        <v>3522594.922062593</v>
      </c>
      <c r="BS21" s="109">
        <v>3541761.7124683815</v>
      </c>
      <c r="BT21" s="109">
        <v>3562102.4767640033</v>
      </c>
      <c r="BU21" s="109">
        <v>3581324.583557311</v>
      </c>
      <c r="BV21" s="109">
        <v>3542845.5083819688</v>
      </c>
      <c r="BW21" s="109">
        <v>3532869.1944088256</v>
      </c>
      <c r="BX21" s="109">
        <v>3566942.6273174761</v>
      </c>
      <c r="BY21" s="109">
        <v>2156431.2249516714</v>
      </c>
      <c r="BZ21" s="109">
        <v>1231438.0751981509</v>
      </c>
      <c r="CA21" s="109">
        <v>2700922.1204749979</v>
      </c>
      <c r="CB21" s="109">
        <v>3562312.4888146971</v>
      </c>
      <c r="CC21" s="109">
        <v>3681719.5117769348</v>
      </c>
      <c r="CD21" s="109">
        <v>3654793.0788633344</v>
      </c>
      <c r="CE21" s="109">
        <v>3580015.9124127389</v>
      </c>
      <c r="CF21" s="109">
        <v>3432784.8172147623</v>
      </c>
      <c r="CG21" s="109">
        <v>3448860.6684996663</v>
      </c>
      <c r="CH21" s="109">
        <v>3488952.9731613118</v>
      </c>
      <c r="CI21" s="109">
        <v>3500821.7920403215</v>
      </c>
      <c r="CJ21" s="109">
        <v>3530223.8050338607</v>
      </c>
      <c r="CK21" s="109">
        <v>3510020.511623913</v>
      </c>
      <c r="CL21" s="109">
        <v>3523817.3080455367</v>
      </c>
      <c r="CM21" s="109">
        <v>3504731.9205362415</v>
      </c>
      <c r="CN21" s="109">
        <v>3640729.7887907773</v>
      </c>
      <c r="CO21" s="109">
        <v>3588001.4640239663</v>
      </c>
      <c r="CP21" s="109">
        <v>3513132.226543372</v>
      </c>
      <c r="CQ21" s="109">
        <v>3560509.9507238581</v>
      </c>
      <c r="CR21" s="109">
        <v>3609849.1494956031</v>
      </c>
      <c r="CS21" s="109">
        <v>3640675.4788446543</v>
      </c>
      <c r="CT21" s="109">
        <v>3486580.607067042</v>
      </c>
      <c r="CU21" s="109">
        <v>3542427.0103283767</v>
      </c>
      <c r="CV21" s="109">
        <v>3543283.5105289877</v>
      </c>
      <c r="CW21" s="109">
        <v>3675800.9584376719</v>
      </c>
      <c r="CX21" s="109">
        <v>3612785.1445110044</v>
      </c>
      <c r="CY21" s="109">
        <v>3651220.9484311026</v>
      </c>
      <c r="CZ21" s="109">
        <v>3638249.287320016</v>
      </c>
      <c r="DA21" s="109">
        <v>3633769.7390360706</v>
      </c>
      <c r="DB21" s="109">
        <v>3704471.7209016252</v>
      </c>
      <c r="DC21" s="109">
        <v>3739079.7986383061</v>
      </c>
      <c r="DD21" s="109">
        <v>3767233.5211447021</v>
      </c>
      <c r="DE21" s="109">
        <v>3670983.4241161775</v>
      </c>
      <c r="DF21" s="109">
        <v>3700189.8367128135</v>
      </c>
      <c r="DG21" s="109">
        <v>3814906.0033674669</v>
      </c>
      <c r="DH21" s="109">
        <v>3773091.9421280231</v>
      </c>
      <c r="DI21" s="109">
        <v>3795776.3076004465</v>
      </c>
      <c r="DJ21" s="109">
        <v>3778499.7296165698</v>
      </c>
      <c r="DK21" s="109">
        <v>3873549.1721611833</v>
      </c>
      <c r="DL21" s="109">
        <v>3897481.0144075234</v>
      </c>
      <c r="DM21" s="109">
        <v>3884852.6883147438</v>
      </c>
      <c r="DN21" s="109">
        <v>3919630.3817142048</v>
      </c>
      <c r="DO21" s="109">
        <v>3904164.0539783579</v>
      </c>
      <c r="DP21" s="109">
        <v>3893823.5596391116</v>
      </c>
      <c r="DQ21" s="109">
        <v>3939822.8399710632</v>
      </c>
      <c r="DR21" s="109">
        <v>4057847.3378107632</v>
      </c>
      <c r="DS21" s="109">
        <v>3949009.8658391335</v>
      </c>
      <c r="DT21" s="109">
        <v>3986309.6116887224</v>
      </c>
      <c r="DU21" s="109">
        <v>3972302.531450355</v>
      </c>
      <c r="DV21" s="109">
        <v>4002292.6116089011</v>
      </c>
      <c r="DW21" s="109">
        <v>3934452.2826083349</v>
      </c>
      <c r="DX21" s="109">
        <v>3938420.263069402</v>
      </c>
      <c r="DY21" s="109">
        <v>4004426.0577317327</v>
      </c>
      <c r="DZ21" s="109">
        <v>3999063.3798042056</v>
      </c>
      <c r="EA21" s="109">
        <v>4008755.631567107</v>
      </c>
      <c r="EB21" s="109">
        <v>4049463.477535292</v>
      </c>
      <c r="EC21" s="109">
        <v>4165092.1778293094</v>
      </c>
      <c r="ED21" s="109">
        <v>4182860.2044727132</v>
      </c>
      <c r="EE21" s="109">
        <v>4224249.1115446175</v>
      </c>
      <c r="EF21" s="109">
        <v>4223968.2298859181</v>
      </c>
      <c r="EG21" s="109">
        <v>4244907.4933821587</v>
      </c>
      <c r="EH21" s="109">
        <v>4257697.6900553284</v>
      </c>
      <c r="EI21" s="109">
        <v>4280977.4047645628</v>
      </c>
      <c r="EJ21" s="109">
        <v>4305259.1887600012</v>
      </c>
      <c r="EK21" s="109">
        <v>4348354.2151744626</v>
      </c>
      <c r="EL21" s="109">
        <v>4337584.8838606151</v>
      </c>
      <c r="EM21" s="109">
        <v>4307117.11857248</v>
      </c>
      <c r="EN21" s="109">
        <v>4288374.1456457032</v>
      </c>
      <c r="EO21" s="109">
        <v>4224073.914239347</v>
      </c>
      <c r="EP21" s="109">
        <v>4288762.2125451267</v>
      </c>
      <c r="EQ21" s="109">
        <v>4143197.1920766747</v>
      </c>
    </row>
    <row r="22" spans="2:147" s="107" customFormat="1" ht="13.2" x14ac:dyDescent="0.25">
      <c r="B22" s="108" t="s">
        <v>96</v>
      </c>
      <c r="C22" s="109">
        <v>1387906.3734851764</v>
      </c>
      <c r="D22" s="109">
        <v>1403374.6869019889</v>
      </c>
      <c r="E22" s="109">
        <v>1407920.4482176914</v>
      </c>
      <c r="F22" s="109">
        <v>1408067.9253829471</v>
      </c>
      <c r="G22" s="109">
        <v>1387365.5241541706</v>
      </c>
      <c r="H22" s="109">
        <v>1433384.6856614999</v>
      </c>
      <c r="I22" s="109">
        <v>1392790.9807552358</v>
      </c>
      <c r="J22" s="109">
        <v>1380856.8419956809</v>
      </c>
      <c r="K22" s="109">
        <v>1398288.8381320229</v>
      </c>
      <c r="L22" s="109">
        <v>1393723.9733457763</v>
      </c>
      <c r="M22" s="109">
        <v>1407855.8094739856</v>
      </c>
      <c r="N22" s="109">
        <v>1417856.5959346993</v>
      </c>
      <c r="O22" s="109">
        <v>1433017.3081597171</v>
      </c>
      <c r="P22" s="109">
        <v>1461634.9529338274</v>
      </c>
      <c r="Q22" s="109">
        <v>1453898.0423909212</v>
      </c>
      <c r="R22" s="109">
        <v>1526467.2768210487</v>
      </c>
      <c r="S22" s="109">
        <v>1489127.8730258537</v>
      </c>
      <c r="T22" s="109">
        <v>1487394.3840067035</v>
      </c>
      <c r="U22" s="109">
        <v>1496146.5508087762</v>
      </c>
      <c r="V22" s="109">
        <v>1479413.5152986839</v>
      </c>
      <c r="W22" s="109">
        <v>1497991.2301044636</v>
      </c>
      <c r="X22" s="109">
        <v>1513661.2292605389</v>
      </c>
      <c r="Y22" s="109">
        <v>1497373.2060033288</v>
      </c>
      <c r="Z22" s="109">
        <v>1506172.9326719935</v>
      </c>
      <c r="AA22" s="109">
        <v>1672012.1621675275</v>
      </c>
      <c r="AB22" s="109">
        <v>1653161.3343854728</v>
      </c>
      <c r="AC22" s="109">
        <v>1681621.0370464921</v>
      </c>
      <c r="AD22" s="109">
        <v>1673697.2856036122</v>
      </c>
      <c r="AE22" s="109">
        <v>1679364.622536198</v>
      </c>
      <c r="AF22" s="109">
        <v>1652571.6299416451</v>
      </c>
      <c r="AG22" s="109">
        <v>1654786.805937784</v>
      </c>
      <c r="AH22" s="109">
        <v>1673832.0358030577</v>
      </c>
      <c r="AI22" s="109">
        <v>1687186.5636431759</v>
      </c>
      <c r="AJ22" s="109">
        <v>1676230.3544267903</v>
      </c>
      <c r="AK22" s="109">
        <v>1694262.042355044</v>
      </c>
      <c r="AL22" s="109">
        <v>1707301.3033502274</v>
      </c>
      <c r="AM22" s="109">
        <v>1766747.6136162411</v>
      </c>
      <c r="AN22" s="109">
        <v>1749617.5729703137</v>
      </c>
      <c r="AO22" s="109">
        <v>1755652.7472143094</v>
      </c>
      <c r="AP22" s="109">
        <v>1752636.2434266389</v>
      </c>
      <c r="AQ22" s="109">
        <v>1780093.288394284</v>
      </c>
      <c r="AR22" s="109">
        <v>1820383.9481954074</v>
      </c>
      <c r="AS22" s="109">
        <v>1874650.7525876295</v>
      </c>
      <c r="AT22" s="109">
        <v>1864409.7466554155</v>
      </c>
      <c r="AU22" s="109">
        <v>1822961.3498816779</v>
      </c>
      <c r="AV22" s="109">
        <v>1844447.7660818072</v>
      </c>
      <c r="AW22" s="109">
        <v>1829656.0939900021</v>
      </c>
      <c r="AX22" s="109">
        <v>1906342.59973527</v>
      </c>
      <c r="AY22" s="109">
        <v>1826879.6449756599</v>
      </c>
      <c r="AZ22" s="109">
        <v>1839929.7829935637</v>
      </c>
      <c r="BA22" s="109">
        <v>1867537.4152974987</v>
      </c>
      <c r="BB22" s="109">
        <v>1887628.7029240625</v>
      </c>
      <c r="BC22" s="109">
        <v>1877744.150122202</v>
      </c>
      <c r="BD22" s="109">
        <v>1900306.2012083018</v>
      </c>
      <c r="BE22" s="109">
        <v>1886371.0852337214</v>
      </c>
      <c r="BF22" s="109">
        <v>1922777.7873291431</v>
      </c>
      <c r="BG22" s="109">
        <v>1944940.8560749171</v>
      </c>
      <c r="BH22" s="109">
        <v>1977176.8909727545</v>
      </c>
      <c r="BI22" s="109">
        <v>1976370.9320547429</v>
      </c>
      <c r="BJ22" s="109">
        <v>1941581.699548753</v>
      </c>
      <c r="BK22" s="109">
        <v>1952965.3247226083</v>
      </c>
      <c r="BL22" s="109">
        <v>1957171.106528196</v>
      </c>
      <c r="BM22" s="109">
        <v>1963255.0168477993</v>
      </c>
      <c r="BN22" s="109">
        <v>1993839.2060773005</v>
      </c>
      <c r="BO22" s="109">
        <v>2017871.7160652778</v>
      </c>
      <c r="BP22" s="109">
        <v>2027736.3544101561</v>
      </c>
      <c r="BQ22" s="109">
        <v>2069274.8513337898</v>
      </c>
      <c r="BR22" s="109">
        <v>2109415.2139765495</v>
      </c>
      <c r="BS22" s="109">
        <v>2145482.2225494208</v>
      </c>
      <c r="BT22" s="109">
        <v>2229634.2155330796</v>
      </c>
      <c r="BU22" s="109">
        <v>2245565.5721745929</v>
      </c>
      <c r="BV22" s="109">
        <v>2290436.1162380972</v>
      </c>
      <c r="BW22" s="109">
        <v>2103571.7015055986</v>
      </c>
      <c r="BX22" s="109">
        <v>2168623.9021426323</v>
      </c>
      <c r="BY22" s="109">
        <v>1543048.0474873111</v>
      </c>
      <c r="BZ22" s="109">
        <v>1365495.3124790944</v>
      </c>
      <c r="CA22" s="109">
        <v>2013759.2304511247</v>
      </c>
      <c r="CB22" s="109">
        <v>2479801.9215978482</v>
      </c>
      <c r="CC22" s="109">
        <v>2610113.9891037466</v>
      </c>
      <c r="CD22" s="109">
        <v>2674933.3601864525</v>
      </c>
      <c r="CE22" s="109">
        <v>2588595.0471244995</v>
      </c>
      <c r="CF22" s="109">
        <v>2435969.125386171</v>
      </c>
      <c r="CG22" s="109">
        <v>2564095.1677314644</v>
      </c>
      <c r="CH22" s="109">
        <v>2521956.4961148496</v>
      </c>
      <c r="CI22" s="109">
        <v>2318804.8678666535</v>
      </c>
      <c r="CJ22" s="109">
        <v>2374236.6075835614</v>
      </c>
      <c r="CK22" s="109">
        <v>2356570.6282733674</v>
      </c>
      <c r="CL22" s="109">
        <v>2391269.1405772748</v>
      </c>
      <c r="CM22" s="109">
        <v>2368083.4586315108</v>
      </c>
      <c r="CN22" s="109">
        <v>2420622.0335248718</v>
      </c>
      <c r="CO22" s="109">
        <v>2436716.2408219059</v>
      </c>
      <c r="CP22" s="109">
        <v>2383640.5871910057</v>
      </c>
      <c r="CQ22" s="109">
        <v>2499417.1803080132</v>
      </c>
      <c r="CR22" s="109">
        <v>2511015.8870713688</v>
      </c>
      <c r="CS22" s="109">
        <v>2606596.1456041439</v>
      </c>
      <c r="CT22" s="109">
        <v>2526795.6817525174</v>
      </c>
      <c r="CU22" s="109">
        <v>2539187.4934296398</v>
      </c>
      <c r="CV22" s="109">
        <v>2483149.1573962639</v>
      </c>
      <c r="CW22" s="109">
        <v>2547587.7479485963</v>
      </c>
      <c r="CX22" s="109">
        <v>2574478.1071181069</v>
      </c>
      <c r="CY22" s="109">
        <v>2584525.1630034475</v>
      </c>
      <c r="CZ22" s="109">
        <v>2558282.1481939922</v>
      </c>
      <c r="DA22" s="109">
        <v>2631802.3824039684</v>
      </c>
      <c r="DB22" s="109">
        <v>2641619.5467946227</v>
      </c>
      <c r="DC22" s="109">
        <v>2634275.2636642717</v>
      </c>
      <c r="DD22" s="109">
        <v>2690939.0404598163</v>
      </c>
      <c r="DE22" s="109">
        <v>2796345.4562079082</v>
      </c>
      <c r="DF22" s="109">
        <v>2677099.8831005404</v>
      </c>
      <c r="DG22" s="109">
        <v>2774446.9689467493</v>
      </c>
      <c r="DH22" s="109">
        <v>2759413.9074456743</v>
      </c>
      <c r="DI22" s="109">
        <v>2797616.2860325887</v>
      </c>
      <c r="DJ22" s="109">
        <v>2792846.8117988235</v>
      </c>
      <c r="DK22" s="109">
        <v>2829947.4345216495</v>
      </c>
      <c r="DL22" s="109">
        <v>2860857.0015599439</v>
      </c>
      <c r="DM22" s="109">
        <v>2849054.7465959252</v>
      </c>
      <c r="DN22" s="109">
        <v>2877871.6403251169</v>
      </c>
      <c r="DO22" s="109">
        <v>2992174.255700646</v>
      </c>
      <c r="DP22" s="109">
        <v>2995682.7699238686</v>
      </c>
      <c r="DQ22" s="109">
        <v>3026065.1762131574</v>
      </c>
      <c r="DR22" s="109">
        <v>3223985.3107274082</v>
      </c>
      <c r="DS22" s="109">
        <v>3086518.2406030125</v>
      </c>
      <c r="DT22" s="109">
        <v>3168895.4888974456</v>
      </c>
      <c r="DU22" s="109">
        <v>3265710.9679968413</v>
      </c>
      <c r="DV22" s="109">
        <v>3182865.1989938826</v>
      </c>
      <c r="DW22" s="109">
        <v>2906592.9089339818</v>
      </c>
      <c r="DX22" s="109">
        <v>2352185.2558406964</v>
      </c>
      <c r="DY22" s="109">
        <v>2950708.560770866</v>
      </c>
      <c r="DZ22" s="109">
        <v>2986587.7599929255</v>
      </c>
      <c r="EA22" s="109">
        <v>2974123.1916980636</v>
      </c>
      <c r="EB22" s="109">
        <v>3144966.0739166741</v>
      </c>
      <c r="EC22" s="109">
        <v>3115103.376858783</v>
      </c>
      <c r="ED22" s="109">
        <v>3196588.8882680819</v>
      </c>
      <c r="EE22" s="109">
        <v>3287240.3814611151</v>
      </c>
      <c r="EF22" s="109">
        <v>3294460.1955019813</v>
      </c>
      <c r="EG22" s="109">
        <v>3316022.4676244296</v>
      </c>
      <c r="EH22" s="109">
        <v>3336751.0977302562</v>
      </c>
      <c r="EI22" s="109">
        <v>3372275.85007085</v>
      </c>
      <c r="EJ22" s="109">
        <v>3416234.3140346897</v>
      </c>
      <c r="EK22" s="109">
        <v>3495295.5027962946</v>
      </c>
      <c r="EL22" s="109">
        <v>3571417.3322684909</v>
      </c>
      <c r="EM22" s="109">
        <v>3590612.5281454069</v>
      </c>
      <c r="EN22" s="109">
        <v>3602987.2939747814</v>
      </c>
      <c r="EO22" s="109">
        <v>3309154.0666274498</v>
      </c>
      <c r="EP22" s="109">
        <v>3371147.71564211</v>
      </c>
      <c r="EQ22" s="109">
        <v>3321866.3259009519</v>
      </c>
    </row>
    <row r="23" spans="2:147" s="107" customFormat="1" ht="13.2" x14ac:dyDescent="0.25">
      <c r="B23" s="110" t="s">
        <v>93</v>
      </c>
      <c r="C23" s="111">
        <v>18929301.839705899</v>
      </c>
      <c r="D23" s="111">
        <v>19949389.728059571</v>
      </c>
      <c r="E23" s="111">
        <v>18519956.80698688</v>
      </c>
      <c r="F23" s="111">
        <v>19483524.724837709</v>
      </c>
      <c r="G23" s="111">
        <v>19212300.105217766</v>
      </c>
      <c r="H23" s="111">
        <v>19544958.62126274</v>
      </c>
      <c r="I23" s="111">
        <v>19535789.503728278</v>
      </c>
      <c r="J23" s="111">
        <v>19404963.928830482</v>
      </c>
      <c r="K23" s="111">
        <v>19650892.273176048</v>
      </c>
      <c r="L23" s="111">
        <v>19471269.566231761</v>
      </c>
      <c r="M23" s="111">
        <v>19540642.083017576</v>
      </c>
      <c r="N23" s="111">
        <v>19864903.467654563</v>
      </c>
      <c r="O23" s="111">
        <v>19662164.685138375</v>
      </c>
      <c r="P23" s="111">
        <v>19824100.013717432</v>
      </c>
      <c r="Q23" s="111">
        <v>19858882.90192293</v>
      </c>
      <c r="R23" s="111">
        <v>20060464.424825881</v>
      </c>
      <c r="S23" s="111">
        <v>19953613.853373349</v>
      </c>
      <c r="T23" s="111">
        <v>20082796.193941865</v>
      </c>
      <c r="U23" s="111">
        <v>19804694.972753216</v>
      </c>
      <c r="V23" s="111">
        <v>19710880.69761749</v>
      </c>
      <c r="W23" s="111">
        <v>20254649.942391679</v>
      </c>
      <c r="X23" s="111">
        <v>20208699.329673804</v>
      </c>
      <c r="Y23" s="111">
        <v>20335760.000526916</v>
      </c>
      <c r="Z23" s="111">
        <v>20032581.004043866</v>
      </c>
      <c r="AA23" s="111">
        <v>21166447.031337038</v>
      </c>
      <c r="AB23" s="111">
        <v>20629544.250161551</v>
      </c>
      <c r="AC23" s="111">
        <v>20955458.192485876</v>
      </c>
      <c r="AD23" s="111">
        <v>20902148.10334393</v>
      </c>
      <c r="AE23" s="111">
        <v>21079444.804799538</v>
      </c>
      <c r="AF23" s="111">
        <v>20864724.663937669</v>
      </c>
      <c r="AG23" s="111">
        <v>21079571.861695502</v>
      </c>
      <c r="AH23" s="111">
        <v>21174747.738428414</v>
      </c>
      <c r="AI23" s="111">
        <v>21020666.90531759</v>
      </c>
      <c r="AJ23" s="111">
        <v>20855080.361416869</v>
      </c>
      <c r="AK23" s="111">
        <v>21352671.623793066</v>
      </c>
      <c r="AL23" s="111">
        <v>21001173.944117833</v>
      </c>
      <c r="AM23" s="111">
        <v>21460434.797392424</v>
      </c>
      <c r="AN23" s="111">
        <v>21281252.806085862</v>
      </c>
      <c r="AO23" s="111">
        <v>21394908.706536833</v>
      </c>
      <c r="AP23" s="111">
        <v>21262064.230312653</v>
      </c>
      <c r="AQ23" s="111">
        <v>21835987.723167196</v>
      </c>
      <c r="AR23" s="111">
        <v>21745384.661566108</v>
      </c>
      <c r="AS23" s="111">
        <v>21987287.090572376</v>
      </c>
      <c r="AT23" s="111">
        <v>22190503.08782478</v>
      </c>
      <c r="AU23" s="111">
        <v>22051318.444489624</v>
      </c>
      <c r="AV23" s="111">
        <v>22590071.737210043</v>
      </c>
      <c r="AW23" s="111">
        <v>21942217.210342519</v>
      </c>
      <c r="AX23" s="111">
        <v>23246206.860409766</v>
      </c>
      <c r="AY23" s="111">
        <v>21890949.45912955</v>
      </c>
      <c r="AZ23" s="111">
        <v>22577008.563367687</v>
      </c>
      <c r="BA23" s="111">
        <v>22113360.551637992</v>
      </c>
      <c r="BB23" s="111">
        <v>22919439.317636617</v>
      </c>
      <c r="BC23" s="111">
        <v>22216997.586196855</v>
      </c>
      <c r="BD23" s="111">
        <v>22790761.327997331</v>
      </c>
      <c r="BE23" s="111">
        <v>22610910.871583194</v>
      </c>
      <c r="BF23" s="111">
        <v>22763216.474834058</v>
      </c>
      <c r="BG23" s="111">
        <v>22866674.3282887</v>
      </c>
      <c r="BH23" s="111">
        <v>22998262.451934613</v>
      </c>
      <c r="BI23" s="111">
        <v>22982534.13893922</v>
      </c>
      <c r="BJ23" s="111">
        <v>22922223.774530269</v>
      </c>
      <c r="BK23" s="111">
        <v>22927889.106817234</v>
      </c>
      <c r="BL23" s="111">
        <v>22994127.297936358</v>
      </c>
      <c r="BM23" s="111">
        <v>23349411.236436214</v>
      </c>
      <c r="BN23" s="111">
        <v>23290001.860245395</v>
      </c>
      <c r="BO23" s="111">
        <v>23550872.101896875</v>
      </c>
      <c r="BP23" s="111">
        <v>23157010.295797147</v>
      </c>
      <c r="BQ23" s="111">
        <v>23819283.915308014</v>
      </c>
      <c r="BR23" s="111">
        <v>23937965.26442467</v>
      </c>
      <c r="BS23" s="111">
        <v>23948690.613346376</v>
      </c>
      <c r="BT23" s="111">
        <v>23820999.727527391</v>
      </c>
      <c r="BU23" s="111">
        <v>24202621.892772604</v>
      </c>
      <c r="BV23" s="111">
        <v>24282240.649439432</v>
      </c>
      <c r="BW23" s="111">
        <v>23781283.395845529</v>
      </c>
      <c r="BX23" s="111">
        <v>24100837.119126212</v>
      </c>
      <c r="BY23" s="111">
        <v>15445034.911780352</v>
      </c>
      <c r="BZ23" s="111">
        <v>10473659.645225784</v>
      </c>
      <c r="CA23" s="111">
        <v>19287109.59563636</v>
      </c>
      <c r="CB23" s="111">
        <v>24102809.214425825</v>
      </c>
      <c r="CC23" s="111">
        <v>25395037.201127537</v>
      </c>
      <c r="CD23" s="111">
        <v>25091184.409265473</v>
      </c>
      <c r="CE23" s="111">
        <v>24711529.835530076</v>
      </c>
      <c r="CF23" s="111">
        <v>23969475.050622582</v>
      </c>
      <c r="CG23" s="111">
        <v>24083357.206115425</v>
      </c>
      <c r="CH23" s="111">
        <v>23930616.522596177</v>
      </c>
      <c r="CI23" s="111">
        <v>24092016.87922753</v>
      </c>
      <c r="CJ23" s="111">
        <v>24132817.393957265</v>
      </c>
      <c r="CK23" s="111">
        <v>24259678.157378033</v>
      </c>
      <c r="CL23" s="111">
        <v>24192983.647279531</v>
      </c>
      <c r="CM23" s="111">
        <v>24038601.189454257</v>
      </c>
      <c r="CN23" s="111">
        <v>24619749.757331405</v>
      </c>
      <c r="CO23" s="111">
        <v>24510600.758994445</v>
      </c>
      <c r="CP23" s="111">
        <v>24278028.115023036</v>
      </c>
      <c r="CQ23" s="111">
        <v>24841816.721880183</v>
      </c>
      <c r="CR23" s="111">
        <v>25232289.477010872</v>
      </c>
      <c r="CS23" s="111">
        <v>24775619.012439076</v>
      </c>
      <c r="CT23" s="111">
        <v>23673666.237177342</v>
      </c>
      <c r="CU23" s="111">
        <v>24213276.146671358</v>
      </c>
      <c r="CV23" s="111">
        <v>24215223.301344678</v>
      </c>
      <c r="CW23" s="111">
        <v>24733384.948992737</v>
      </c>
      <c r="CX23" s="111">
        <v>24619433.973132432</v>
      </c>
      <c r="CY23" s="111">
        <v>25403726.992197927</v>
      </c>
      <c r="CZ23" s="111">
        <v>24951977.820279405</v>
      </c>
      <c r="DA23" s="111">
        <v>24959838.12293011</v>
      </c>
      <c r="DB23" s="111">
        <v>25797650.913834751</v>
      </c>
      <c r="DC23" s="111">
        <v>25652462.478245422</v>
      </c>
      <c r="DD23" s="111">
        <v>25720765.503578946</v>
      </c>
      <c r="DE23" s="111">
        <v>25888390.255441695</v>
      </c>
      <c r="DF23" s="111">
        <v>24863187.333430443</v>
      </c>
      <c r="DG23" s="111">
        <v>26174578.708363608</v>
      </c>
      <c r="DH23" s="111">
        <v>25765459.12809192</v>
      </c>
      <c r="DI23" s="111">
        <v>26288725.963167425</v>
      </c>
      <c r="DJ23" s="111">
        <v>26013563.38219532</v>
      </c>
      <c r="DK23" s="111">
        <v>26690961.092674252</v>
      </c>
      <c r="DL23" s="111">
        <v>26858022.367673226</v>
      </c>
      <c r="DM23" s="111">
        <v>26683797.071454063</v>
      </c>
      <c r="DN23" s="111">
        <v>26865837.284482714</v>
      </c>
      <c r="DO23" s="111">
        <v>26775848.566983018</v>
      </c>
      <c r="DP23" s="111">
        <v>27292293.042629715</v>
      </c>
      <c r="DQ23" s="111">
        <v>27108952.587936107</v>
      </c>
      <c r="DR23" s="111">
        <v>28100202.802601423</v>
      </c>
      <c r="DS23" s="111">
        <v>26894330.010060556</v>
      </c>
      <c r="DT23" s="111">
        <v>27912693.293587849</v>
      </c>
      <c r="DU23" s="111">
        <v>27350022.24677847</v>
      </c>
      <c r="DV23" s="111">
        <v>28158028.351531271</v>
      </c>
      <c r="DW23" s="111">
        <v>27553630.289506525</v>
      </c>
      <c r="DX23" s="111">
        <v>26614770.283986922</v>
      </c>
      <c r="DY23" s="111">
        <v>27982566.366139799</v>
      </c>
      <c r="DZ23" s="111">
        <v>27953475.73051912</v>
      </c>
      <c r="EA23" s="111">
        <v>28047948.246375766</v>
      </c>
      <c r="EB23" s="111">
        <v>28051531.263270177</v>
      </c>
      <c r="EC23" s="111">
        <v>28785272.89831892</v>
      </c>
      <c r="ED23" s="111">
        <v>29082651.159160983</v>
      </c>
      <c r="EE23" s="111">
        <v>29319833.872705486</v>
      </c>
      <c r="EF23" s="111">
        <v>29399883.66717644</v>
      </c>
      <c r="EG23" s="111">
        <v>29835910.477856129</v>
      </c>
      <c r="EH23" s="111">
        <v>29900992.161454413</v>
      </c>
      <c r="EI23" s="111">
        <v>29752579.618338231</v>
      </c>
      <c r="EJ23" s="111">
        <v>30107649.440970652</v>
      </c>
      <c r="EK23" s="111">
        <v>30490539.361093458</v>
      </c>
      <c r="EL23" s="111">
        <v>30119651.417753685</v>
      </c>
      <c r="EM23" s="111">
        <v>31069060.611785699</v>
      </c>
      <c r="EN23" s="111">
        <v>30328678.990044255</v>
      </c>
      <c r="EO23" s="111">
        <v>30387042.114659049</v>
      </c>
      <c r="EP23" s="111">
        <v>30246011.013329729</v>
      </c>
      <c r="EQ23" s="111">
        <v>29019150.33659834</v>
      </c>
    </row>
    <row r="24" spans="2:147" s="107" customFormat="1" ht="13.2" x14ac:dyDescent="0.25">
      <c r="B24" s="112" t="s">
        <v>72</v>
      </c>
      <c r="C24" s="113">
        <v>372640.14764296217</v>
      </c>
      <c r="D24" s="113">
        <v>380211.43403814081</v>
      </c>
      <c r="E24" s="113">
        <v>357951.74206881569</v>
      </c>
      <c r="F24" s="113">
        <v>406796.62015999027</v>
      </c>
      <c r="G24" s="113">
        <v>374940.17767233192</v>
      </c>
      <c r="H24" s="113">
        <v>386106.8825199157</v>
      </c>
      <c r="I24" s="113">
        <v>388039.75610595953</v>
      </c>
      <c r="J24" s="113">
        <v>368401.26363707153</v>
      </c>
      <c r="K24" s="113">
        <v>407431.18966514122</v>
      </c>
      <c r="L24" s="113">
        <v>405442.52311331005</v>
      </c>
      <c r="M24" s="113">
        <v>417156.15275378665</v>
      </c>
      <c r="N24" s="113">
        <v>422430.03169548122</v>
      </c>
      <c r="O24" s="113">
        <v>424184.88439735019</v>
      </c>
      <c r="P24" s="113">
        <v>405043.78025470895</v>
      </c>
      <c r="Q24" s="113">
        <v>427284.75212833064</v>
      </c>
      <c r="R24" s="113">
        <v>433539.35861558607</v>
      </c>
      <c r="S24" s="113">
        <v>422108.12179909821</v>
      </c>
      <c r="T24" s="113">
        <v>434668.94867467904</v>
      </c>
      <c r="U24" s="113">
        <v>433837.92061932205</v>
      </c>
      <c r="V24" s="113">
        <v>436122.01878072688</v>
      </c>
      <c r="W24" s="113">
        <v>432579.86938569153</v>
      </c>
      <c r="X24" s="113">
        <v>436895.57233735686</v>
      </c>
      <c r="Y24" s="113">
        <v>467783.20689430152</v>
      </c>
      <c r="Z24" s="113">
        <v>446693.61823392689</v>
      </c>
      <c r="AA24" s="113">
        <v>454278.637121976</v>
      </c>
      <c r="AB24" s="113">
        <v>461061.94795386371</v>
      </c>
      <c r="AC24" s="113">
        <v>476573.86622645875</v>
      </c>
      <c r="AD24" s="113">
        <v>465750.57212551311</v>
      </c>
      <c r="AE24" s="113">
        <v>486303.78351948661</v>
      </c>
      <c r="AF24" s="113">
        <v>470703.69186572614</v>
      </c>
      <c r="AG24" s="113">
        <v>498148.30184004788</v>
      </c>
      <c r="AH24" s="113">
        <v>503002.25062752131</v>
      </c>
      <c r="AI24" s="113">
        <v>501809.03817943583</v>
      </c>
      <c r="AJ24" s="113">
        <v>495561.89343837748</v>
      </c>
      <c r="AK24" s="113">
        <v>490613.52767012006</v>
      </c>
      <c r="AL24" s="113">
        <v>483300.19528376794</v>
      </c>
      <c r="AM24" s="113">
        <v>508143.84866741631</v>
      </c>
      <c r="AN24" s="113">
        <v>512965.76656194654</v>
      </c>
      <c r="AO24" s="113">
        <v>506496.83773260342</v>
      </c>
      <c r="AP24" s="113">
        <v>507965.07507847395</v>
      </c>
      <c r="AQ24" s="113">
        <v>525191.38762120553</v>
      </c>
      <c r="AR24" s="113">
        <v>515412.77757348929</v>
      </c>
      <c r="AS24" s="113">
        <v>516368.41030038713</v>
      </c>
      <c r="AT24" s="113">
        <v>511441.17741229222</v>
      </c>
      <c r="AU24" s="113">
        <v>523374.78560781048</v>
      </c>
      <c r="AV24" s="113">
        <v>544634.99924332404</v>
      </c>
      <c r="AW24" s="113">
        <v>549642.90287560003</v>
      </c>
      <c r="AX24" s="113">
        <v>558324.06349806616</v>
      </c>
      <c r="AY24" s="113">
        <v>521131.02551660448</v>
      </c>
      <c r="AZ24" s="113">
        <v>547583.88617419824</v>
      </c>
      <c r="BA24" s="113">
        <v>540004.79287243832</v>
      </c>
      <c r="BB24" s="113">
        <v>552493.07293639716</v>
      </c>
      <c r="BC24" s="113">
        <v>551340.00418207457</v>
      </c>
      <c r="BD24" s="113">
        <v>555129.43184093793</v>
      </c>
      <c r="BE24" s="113">
        <v>556806.88043963467</v>
      </c>
      <c r="BF24" s="113">
        <v>568341.46995855588</v>
      </c>
      <c r="BG24" s="113">
        <v>565909.30109645554</v>
      </c>
      <c r="BH24" s="113">
        <v>567696.16118505842</v>
      </c>
      <c r="BI24" s="113">
        <v>558632.90558942012</v>
      </c>
      <c r="BJ24" s="113">
        <v>576725.54133130645</v>
      </c>
      <c r="BK24" s="113">
        <v>559519.33845508751</v>
      </c>
      <c r="BL24" s="113">
        <v>582491.44542030327</v>
      </c>
      <c r="BM24" s="113">
        <v>599591.70464997878</v>
      </c>
      <c r="BN24" s="113">
        <v>624741.36720569758</v>
      </c>
      <c r="BO24" s="113">
        <v>628275.66775950976</v>
      </c>
      <c r="BP24" s="113">
        <v>644353.98955507262</v>
      </c>
      <c r="BQ24" s="113">
        <v>645143.52922219853</v>
      </c>
      <c r="BR24" s="113">
        <v>654886.26025704294</v>
      </c>
      <c r="BS24" s="113">
        <v>657960.68985877221</v>
      </c>
      <c r="BT24" s="113">
        <v>656396.02868040546</v>
      </c>
      <c r="BU24" s="113">
        <v>672990.77807498665</v>
      </c>
      <c r="BV24" s="113">
        <v>678000.58698567317</v>
      </c>
      <c r="BW24" s="113">
        <v>669907.02143606765</v>
      </c>
      <c r="BX24" s="113">
        <v>668921.07113098702</v>
      </c>
      <c r="BY24" s="113">
        <v>530044.00337171869</v>
      </c>
      <c r="BZ24" s="113">
        <v>497001.11732511455</v>
      </c>
      <c r="CA24" s="113">
        <v>629745.01766036777</v>
      </c>
      <c r="CB24" s="113">
        <v>707758.58751945209</v>
      </c>
      <c r="CC24" s="113">
        <v>700476.40611763985</v>
      </c>
      <c r="CD24" s="113">
        <v>693447.02329705306</v>
      </c>
      <c r="CE24" s="113">
        <v>679293.97438058059</v>
      </c>
      <c r="CF24" s="113">
        <v>685991.02475811634</v>
      </c>
      <c r="CG24" s="113">
        <v>759668.57032881165</v>
      </c>
      <c r="CH24" s="113">
        <v>717620.89495429769</v>
      </c>
      <c r="CI24" s="113">
        <v>732877.78640298895</v>
      </c>
      <c r="CJ24" s="113">
        <v>737777.70415257569</v>
      </c>
      <c r="CK24" s="113">
        <v>722418.95642313559</v>
      </c>
      <c r="CL24" s="113">
        <v>755578.82448090648</v>
      </c>
      <c r="CM24" s="113">
        <v>736528.20351335383</v>
      </c>
      <c r="CN24" s="113">
        <v>740891.58143009094</v>
      </c>
      <c r="CO24" s="113">
        <v>760932.83895807352</v>
      </c>
      <c r="CP24" s="113">
        <v>779772.64779021416</v>
      </c>
      <c r="CQ24" s="113">
        <v>776097.07370634202</v>
      </c>
      <c r="CR24" s="113">
        <v>784131.16351162305</v>
      </c>
      <c r="CS24" s="113">
        <v>785659.22264248063</v>
      </c>
      <c r="CT24" s="113">
        <v>752690.59895923757</v>
      </c>
      <c r="CU24" s="113">
        <v>785726.63018698362</v>
      </c>
      <c r="CV24" s="113">
        <v>789039.66986144532</v>
      </c>
      <c r="CW24" s="113">
        <v>800796.12118110072</v>
      </c>
      <c r="CX24" s="113">
        <v>791945.81245620234</v>
      </c>
      <c r="CY24" s="113">
        <v>801285.15029226814</v>
      </c>
      <c r="CZ24" s="113">
        <v>791910.0570460778</v>
      </c>
      <c r="DA24" s="113">
        <v>793980.38957177219</v>
      </c>
      <c r="DB24" s="113">
        <v>792212.39582620573</v>
      </c>
      <c r="DC24" s="113">
        <v>800006.8542968469</v>
      </c>
      <c r="DD24" s="113">
        <v>820633.35868922505</v>
      </c>
      <c r="DE24" s="113">
        <v>828566.82481699518</v>
      </c>
      <c r="DF24" s="113">
        <v>803649.40242240764</v>
      </c>
      <c r="DG24" s="113">
        <v>830260.75762750767</v>
      </c>
      <c r="DH24" s="113">
        <v>815489.10075857502</v>
      </c>
      <c r="DI24" s="113">
        <v>819490.60507702781</v>
      </c>
      <c r="DJ24" s="113">
        <v>789156.94957963447</v>
      </c>
      <c r="DK24" s="113">
        <v>817104.96777601889</v>
      </c>
      <c r="DL24" s="113">
        <v>834260.23519558576</v>
      </c>
      <c r="DM24" s="113">
        <v>829825.50713714387</v>
      </c>
      <c r="DN24" s="113">
        <v>829529.89135683468</v>
      </c>
      <c r="DO24" s="113">
        <v>839854.06831649889</v>
      </c>
      <c r="DP24" s="113">
        <v>851115.35284591268</v>
      </c>
      <c r="DQ24" s="113">
        <v>840689.09902678907</v>
      </c>
      <c r="DR24" s="113">
        <v>874634.44132738654</v>
      </c>
      <c r="DS24" s="113">
        <v>821540.00541606126</v>
      </c>
      <c r="DT24" s="113">
        <v>900424.38166207471</v>
      </c>
      <c r="DU24" s="113">
        <v>911033.51140830899</v>
      </c>
      <c r="DV24" s="113">
        <v>951599.85853664088</v>
      </c>
      <c r="DW24" s="113">
        <v>925203.11371954926</v>
      </c>
      <c r="DX24" s="113">
        <v>892763.66220371809</v>
      </c>
      <c r="DY24" s="113">
        <v>930397.7557526594</v>
      </c>
      <c r="DZ24" s="113">
        <v>959460.19623040047</v>
      </c>
      <c r="EA24" s="113">
        <v>959673.17797721166</v>
      </c>
      <c r="EB24" s="113">
        <v>937337.20358866267</v>
      </c>
      <c r="EC24" s="113">
        <v>989667.66992909589</v>
      </c>
      <c r="ED24" s="113">
        <v>987429.26000319573</v>
      </c>
      <c r="EE24" s="113">
        <v>1015001.7564534292</v>
      </c>
      <c r="EF24" s="113">
        <v>1008764.1725668495</v>
      </c>
      <c r="EG24" s="113">
        <v>999000.34639102174</v>
      </c>
      <c r="EH24" s="113">
        <v>992700.6633597879</v>
      </c>
      <c r="EI24" s="113">
        <v>998361.45470632415</v>
      </c>
      <c r="EJ24" s="113">
        <v>1019186.9791849002</v>
      </c>
      <c r="EK24" s="113">
        <v>1021896.9122092526</v>
      </c>
      <c r="EL24" s="113">
        <v>1004384.9999747373</v>
      </c>
      <c r="EM24" s="113">
        <v>1039663.5296506818</v>
      </c>
      <c r="EN24" s="113">
        <v>966479.60868324211</v>
      </c>
      <c r="EO24" s="113">
        <v>1006701.1354373442</v>
      </c>
      <c r="EP24" s="113">
        <v>1042199.6731922129</v>
      </c>
      <c r="EQ24" s="113">
        <v>1026547.0854150979</v>
      </c>
    </row>
    <row r="25" spans="2:147" s="107" customFormat="1" ht="13.2" x14ac:dyDescent="0.25">
      <c r="B25" s="112" t="s">
        <v>73</v>
      </c>
      <c r="C25" s="113">
        <v>5831871.6097705886</v>
      </c>
      <c r="D25" s="113">
        <v>6021936.879602477</v>
      </c>
      <c r="E25" s="113">
        <v>5616700.3325228272</v>
      </c>
      <c r="F25" s="113">
        <v>6045912.2646921715</v>
      </c>
      <c r="G25" s="113">
        <v>5861481.6956604179</v>
      </c>
      <c r="H25" s="113">
        <v>5753333.8783539906</v>
      </c>
      <c r="I25" s="113">
        <v>5694288.616115584</v>
      </c>
      <c r="J25" s="113">
        <v>5632172.9592229025</v>
      </c>
      <c r="K25" s="113">
        <v>5621186.2315464914</v>
      </c>
      <c r="L25" s="113">
        <v>5994709.3103186358</v>
      </c>
      <c r="M25" s="113">
        <v>5871075.1187807601</v>
      </c>
      <c r="N25" s="113">
        <v>6074086.7973327301</v>
      </c>
      <c r="O25" s="113">
        <v>6027439.9382968517</v>
      </c>
      <c r="P25" s="113">
        <v>6045508.201755194</v>
      </c>
      <c r="Q25" s="113">
        <v>6193017.4711051062</v>
      </c>
      <c r="R25" s="113">
        <v>6238598.6199781802</v>
      </c>
      <c r="S25" s="113">
        <v>6019449.4837430399</v>
      </c>
      <c r="T25" s="113">
        <v>6402639.1835529124</v>
      </c>
      <c r="U25" s="113">
        <v>6143473.256944106</v>
      </c>
      <c r="V25" s="113">
        <v>6061788.02610882</v>
      </c>
      <c r="W25" s="113">
        <v>6233088.5806441512</v>
      </c>
      <c r="X25" s="113">
        <v>6192984.5710224025</v>
      </c>
      <c r="Y25" s="113">
        <v>6341562.3717312133</v>
      </c>
      <c r="Z25" s="113">
        <v>6310629.8682195162</v>
      </c>
      <c r="AA25" s="113">
        <v>6486809.7634236179</v>
      </c>
      <c r="AB25" s="113">
        <v>6322933.2899672491</v>
      </c>
      <c r="AC25" s="113">
        <v>6346960.1750693638</v>
      </c>
      <c r="AD25" s="113">
        <v>6431999.1711046165</v>
      </c>
      <c r="AE25" s="113">
        <v>6491933.6464094818</v>
      </c>
      <c r="AF25" s="113">
        <v>6463242.7102976711</v>
      </c>
      <c r="AG25" s="113">
        <v>6519658.106612944</v>
      </c>
      <c r="AH25" s="113">
        <v>6647023.9771639518</v>
      </c>
      <c r="AI25" s="113">
        <v>6518746.5082159098</v>
      </c>
      <c r="AJ25" s="113">
        <v>6379983.6123490157</v>
      </c>
      <c r="AK25" s="113">
        <v>6551441.0016143993</v>
      </c>
      <c r="AL25" s="113">
        <v>6365899.25064898</v>
      </c>
      <c r="AM25" s="113">
        <v>6585608.6726421686</v>
      </c>
      <c r="AN25" s="113">
        <v>6555221.9788285214</v>
      </c>
      <c r="AO25" s="113">
        <v>6599584.3208462689</v>
      </c>
      <c r="AP25" s="113">
        <v>6464600.6592590399</v>
      </c>
      <c r="AQ25" s="113">
        <v>6723109.2752762847</v>
      </c>
      <c r="AR25" s="113">
        <v>6539407.5583170084</v>
      </c>
      <c r="AS25" s="113">
        <v>6725992.5799630042</v>
      </c>
      <c r="AT25" s="113">
        <v>6750933.1783441184</v>
      </c>
      <c r="AU25" s="113">
        <v>6819525.6530515505</v>
      </c>
      <c r="AV25" s="113">
        <v>6862529.5533030489</v>
      </c>
      <c r="AW25" s="113">
        <v>6660274.7809386747</v>
      </c>
      <c r="AX25" s="113">
        <v>6962513.8195543261</v>
      </c>
      <c r="AY25" s="113">
        <v>6631390.6470567891</v>
      </c>
      <c r="AZ25" s="113">
        <v>6768349.9529335145</v>
      </c>
      <c r="BA25" s="113">
        <v>6689364.1310775084</v>
      </c>
      <c r="BB25" s="113">
        <v>6865120.0352871781</v>
      </c>
      <c r="BC25" s="113">
        <v>6368422.6415709807</v>
      </c>
      <c r="BD25" s="113">
        <v>6855928.3288715919</v>
      </c>
      <c r="BE25" s="113">
        <v>6736819.931497233</v>
      </c>
      <c r="BF25" s="113">
        <v>6806306.5595649537</v>
      </c>
      <c r="BG25" s="113">
        <v>6830216.9483392527</v>
      </c>
      <c r="BH25" s="113">
        <v>6899429.587163399</v>
      </c>
      <c r="BI25" s="113">
        <v>6767544.4045095081</v>
      </c>
      <c r="BJ25" s="113">
        <v>6929458.5161209488</v>
      </c>
      <c r="BK25" s="113">
        <v>6704182.7074439479</v>
      </c>
      <c r="BL25" s="113">
        <v>6779515.6162364176</v>
      </c>
      <c r="BM25" s="113">
        <v>7247394.4692739565</v>
      </c>
      <c r="BN25" s="113">
        <v>6936063.9495860189</v>
      </c>
      <c r="BO25" s="113">
        <v>7091108.8344781827</v>
      </c>
      <c r="BP25" s="113">
        <v>7052802.1407817286</v>
      </c>
      <c r="BQ25" s="113">
        <v>7160616.9129892318</v>
      </c>
      <c r="BR25" s="113">
        <v>7290534.6138255019</v>
      </c>
      <c r="BS25" s="113">
        <v>7138715.119634809</v>
      </c>
      <c r="BT25" s="113">
        <v>7074895.3825050909</v>
      </c>
      <c r="BU25" s="113">
        <v>7300247.5249529174</v>
      </c>
      <c r="BV25" s="113">
        <v>7180425.8420070885</v>
      </c>
      <c r="BW25" s="113">
        <v>7249989.45060011</v>
      </c>
      <c r="BX25" s="113">
        <v>7391237.5755770728</v>
      </c>
      <c r="BY25" s="113">
        <v>3841324.3786566928</v>
      </c>
      <c r="BZ25" s="113">
        <v>593054.88178539067</v>
      </c>
      <c r="CA25" s="113">
        <v>5142141.3113280339</v>
      </c>
      <c r="CB25" s="113">
        <v>7579167.0890996912</v>
      </c>
      <c r="CC25" s="113">
        <v>7681892.2471400304</v>
      </c>
      <c r="CD25" s="113">
        <v>8284878.9763942463</v>
      </c>
      <c r="CE25" s="113">
        <v>7365531.3767952295</v>
      </c>
      <c r="CF25" s="113">
        <v>7025606.0593942339</v>
      </c>
      <c r="CG25" s="113">
        <v>7922582.6267023347</v>
      </c>
      <c r="CH25" s="113">
        <v>7543053.0833123615</v>
      </c>
      <c r="CI25" s="113">
        <v>7838256.341159896</v>
      </c>
      <c r="CJ25" s="113">
        <v>7760552.1251811832</v>
      </c>
      <c r="CK25" s="113">
        <v>7591118.3915477367</v>
      </c>
      <c r="CL25" s="113">
        <v>7616681.8480201839</v>
      </c>
      <c r="CM25" s="113">
        <v>7586751.789434229</v>
      </c>
      <c r="CN25" s="113">
        <v>7827754.9307524655</v>
      </c>
      <c r="CO25" s="113">
        <v>7718866.0838495018</v>
      </c>
      <c r="CP25" s="113">
        <v>7491871.1255636383</v>
      </c>
      <c r="CQ25" s="113">
        <v>7532150.2329630656</v>
      </c>
      <c r="CR25" s="113">
        <v>7777126.3124863375</v>
      </c>
      <c r="CS25" s="113">
        <v>7681111.4892824935</v>
      </c>
      <c r="CT25" s="113">
        <v>7182252.1417172868</v>
      </c>
      <c r="CU25" s="113">
        <v>7646379.9217338301</v>
      </c>
      <c r="CV25" s="113">
        <v>7622300.9991424857</v>
      </c>
      <c r="CW25" s="113">
        <v>7737965.5056530088</v>
      </c>
      <c r="CX25" s="113">
        <v>7679411.9526750389</v>
      </c>
      <c r="CY25" s="113">
        <v>7874726.5805689245</v>
      </c>
      <c r="CZ25" s="113">
        <v>7680879.7384765102</v>
      </c>
      <c r="DA25" s="113">
        <v>7677954.50867863</v>
      </c>
      <c r="DB25" s="113">
        <v>7880765.0184907895</v>
      </c>
      <c r="DC25" s="113">
        <v>7951124.0568753202</v>
      </c>
      <c r="DD25" s="113">
        <v>8029207.3085245425</v>
      </c>
      <c r="DE25" s="113">
        <v>7866861.3973147096</v>
      </c>
      <c r="DF25" s="113">
        <v>7664018.8894313751</v>
      </c>
      <c r="DG25" s="113">
        <v>8067679.7971410528</v>
      </c>
      <c r="DH25" s="113">
        <v>7972507.0122292852</v>
      </c>
      <c r="DI25" s="113">
        <v>8121186.8261159137</v>
      </c>
      <c r="DJ25" s="113">
        <v>7981099.5733760456</v>
      </c>
      <c r="DK25" s="113">
        <v>8103358.1704993211</v>
      </c>
      <c r="DL25" s="113">
        <v>8233876.637428144</v>
      </c>
      <c r="DM25" s="113">
        <v>8151770.1287807114</v>
      </c>
      <c r="DN25" s="113">
        <v>8184424.1183902649</v>
      </c>
      <c r="DO25" s="113">
        <v>8252146.4300388182</v>
      </c>
      <c r="DP25" s="113">
        <v>7820991.7976522353</v>
      </c>
      <c r="DQ25" s="113">
        <v>7293883.2557416512</v>
      </c>
      <c r="DR25" s="113">
        <v>7597801.8247031579</v>
      </c>
      <c r="DS25" s="113">
        <v>7094923.1405630819</v>
      </c>
      <c r="DT25" s="113">
        <v>7420106.9901872398</v>
      </c>
      <c r="DU25" s="113">
        <v>7342534.2617679331</v>
      </c>
      <c r="DV25" s="113">
        <v>7664613.0531403339</v>
      </c>
      <c r="DW25" s="113">
        <v>7420858.8913536295</v>
      </c>
      <c r="DX25" s="113">
        <v>7408910.8832918415</v>
      </c>
      <c r="DY25" s="113">
        <v>7497221.900780458</v>
      </c>
      <c r="DZ25" s="113">
        <v>7575407.1926793838</v>
      </c>
      <c r="EA25" s="113">
        <v>7535361.3466349086</v>
      </c>
      <c r="EB25" s="113">
        <v>7606413.3122155182</v>
      </c>
      <c r="EC25" s="113">
        <v>7897232.6989434976</v>
      </c>
      <c r="ED25" s="113">
        <v>7925311.2527996404</v>
      </c>
      <c r="EE25" s="113">
        <v>7996054.1947735464</v>
      </c>
      <c r="EF25" s="113">
        <v>7978540.9269029973</v>
      </c>
      <c r="EG25" s="113">
        <v>8079465.9406080274</v>
      </c>
      <c r="EH25" s="113">
        <v>8219536.1206352916</v>
      </c>
      <c r="EI25" s="113">
        <v>8069622.1300184559</v>
      </c>
      <c r="EJ25" s="113">
        <v>8183120.2967519099</v>
      </c>
      <c r="EK25" s="113">
        <v>8446867.9040989596</v>
      </c>
      <c r="EL25" s="113">
        <v>8286457.2916171532</v>
      </c>
      <c r="EM25" s="113">
        <v>8451899.7707494572</v>
      </c>
      <c r="EN25" s="113">
        <v>8381327.1650074897</v>
      </c>
      <c r="EO25" s="113">
        <v>8307750.6380813299</v>
      </c>
      <c r="EP25" s="113">
        <v>8412562.9319992345</v>
      </c>
      <c r="EQ25" s="113">
        <v>8201848.4947247999</v>
      </c>
    </row>
    <row r="26" spans="2:147" s="107" customFormat="1" ht="13.2" x14ac:dyDescent="0.25">
      <c r="B26" s="110" t="s">
        <v>75</v>
      </c>
      <c r="C26" s="111">
        <v>14254154.56866293</v>
      </c>
      <c r="D26" s="111">
        <v>14336428.451311368</v>
      </c>
      <c r="E26" s="111">
        <v>14242044.164344339</v>
      </c>
      <c r="F26" s="111">
        <v>14337767.706270836</v>
      </c>
      <c r="G26" s="111">
        <v>14316627.612600446</v>
      </c>
      <c r="H26" s="111">
        <v>14397446.065523192</v>
      </c>
      <c r="I26" s="111">
        <v>14494190.555988492</v>
      </c>
      <c r="J26" s="111">
        <v>14514431.492876001</v>
      </c>
      <c r="K26" s="111">
        <v>14630252.761294404</v>
      </c>
      <c r="L26" s="111">
        <v>14810451.350429254</v>
      </c>
      <c r="M26" s="111">
        <v>14808254.031192418</v>
      </c>
      <c r="N26" s="111">
        <v>14871516.964574086</v>
      </c>
      <c r="O26" s="111">
        <v>14834101.229045263</v>
      </c>
      <c r="P26" s="111">
        <v>14915496.598163558</v>
      </c>
      <c r="Q26" s="111">
        <v>14952839.148077792</v>
      </c>
      <c r="R26" s="111">
        <v>14978118.356497806</v>
      </c>
      <c r="S26" s="111">
        <v>15028576.322397621</v>
      </c>
      <c r="T26" s="111">
        <v>15064061.789370192</v>
      </c>
      <c r="U26" s="111">
        <v>15212612.076151794</v>
      </c>
      <c r="V26" s="111">
        <v>15145234.207027718</v>
      </c>
      <c r="W26" s="111">
        <v>15156228.501365507</v>
      </c>
      <c r="X26" s="111">
        <v>15151962.909668485</v>
      </c>
      <c r="Y26" s="111">
        <v>15149900.895099998</v>
      </c>
      <c r="Z26" s="111">
        <v>15203652.736818561</v>
      </c>
      <c r="AA26" s="111">
        <v>15164648.572102124</v>
      </c>
      <c r="AB26" s="111">
        <v>15278540.653622936</v>
      </c>
      <c r="AC26" s="111">
        <v>15449010.829826986</v>
      </c>
      <c r="AD26" s="111">
        <v>15406784.152689576</v>
      </c>
      <c r="AE26" s="111">
        <v>15458972.283654565</v>
      </c>
      <c r="AF26" s="111">
        <v>15470998.143187163</v>
      </c>
      <c r="AG26" s="111">
        <v>15488529.881059257</v>
      </c>
      <c r="AH26" s="111">
        <v>15580680.711826364</v>
      </c>
      <c r="AI26" s="111">
        <v>15609856.626856543</v>
      </c>
      <c r="AJ26" s="111">
        <v>15622344.351294173</v>
      </c>
      <c r="AK26" s="111">
        <v>15638767.793833196</v>
      </c>
      <c r="AL26" s="111">
        <v>15622364.707489917</v>
      </c>
      <c r="AM26" s="111">
        <v>15720707.879339123</v>
      </c>
      <c r="AN26" s="111">
        <v>15692150.886575982</v>
      </c>
      <c r="AO26" s="111">
        <v>15720179.860631196</v>
      </c>
      <c r="AP26" s="111">
        <v>15752127.206269227</v>
      </c>
      <c r="AQ26" s="111">
        <v>15836572.088873299</v>
      </c>
      <c r="AR26" s="111">
        <v>15912752.537964996</v>
      </c>
      <c r="AS26" s="111">
        <v>15898995.012104323</v>
      </c>
      <c r="AT26" s="111">
        <v>15901542.3752019</v>
      </c>
      <c r="AU26" s="111">
        <v>15897835.174070463</v>
      </c>
      <c r="AV26" s="111">
        <v>15960309.052648172</v>
      </c>
      <c r="AW26" s="111">
        <v>15979597.621302454</v>
      </c>
      <c r="AX26" s="111">
        <v>15969213.125276299</v>
      </c>
      <c r="AY26" s="111">
        <v>16058559.69812502</v>
      </c>
      <c r="AZ26" s="111">
        <v>16081738.124713399</v>
      </c>
      <c r="BA26" s="111">
        <v>16076921.603032377</v>
      </c>
      <c r="BB26" s="111">
        <v>16101708.245828157</v>
      </c>
      <c r="BC26" s="111">
        <v>16087239.759257423</v>
      </c>
      <c r="BD26" s="111">
        <v>16160366.508701645</v>
      </c>
      <c r="BE26" s="111">
        <v>16235888.030187687</v>
      </c>
      <c r="BF26" s="111">
        <v>16304010.963918846</v>
      </c>
      <c r="BG26" s="111">
        <v>16277786.950317072</v>
      </c>
      <c r="BH26" s="111">
        <v>16486944.988922721</v>
      </c>
      <c r="BI26" s="111">
        <v>16482850.776759896</v>
      </c>
      <c r="BJ26" s="111">
        <v>16587540.559207566</v>
      </c>
      <c r="BK26" s="111">
        <v>16566281.7945957</v>
      </c>
      <c r="BL26" s="111">
        <v>16578786.106334656</v>
      </c>
      <c r="BM26" s="111">
        <v>16784025.472712584</v>
      </c>
      <c r="BN26" s="111">
        <v>16723229.842278954</v>
      </c>
      <c r="BO26" s="111">
        <v>16793095.669553511</v>
      </c>
      <c r="BP26" s="111">
        <v>16746971.125598192</v>
      </c>
      <c r="BQ26" s="111">
        <v>16806803.180963684</v>
      </c>
      <c r="BR26" s="111">
        <v>16857053.212648958</v>
      </c>
      <c r="BS26" s="111">
        <v>16911208.08029151</v>
      </c>
      <c r="BT26" s="111">
        <v>16888309.684344929</v>
      </c>
      <c r="BU26" s="111">
        <v>16950814.34524221</v>
      </c>
      <c r="BV26" s="111">
        <v>17073387.602044199</v>
      </c>
      <c r="BW26" s="111">
        <v>17136610.865907937</v>
      </c>
      <c r="BX26" s="111">
        <v>17147170.33720487</v>
      </c>
      <c r="BY26" s="111">
        <v>17260173.882358816</v>
      </c>
      <c r="BZ26" s="111">
        <v>17149506.581635844</v>
      </c>
      <c r="CA26" s="111">
        <v>17656954.868125543</v>
      </c>
      <c r="CB26" s="111">
        <v>17809531.547255762</v>
      </c>
      <c r="CC26" s="111">
        <v>18113416.44037585</v>
      </c>
      <c r="CD26" s="111">
        <v>18446533.800467905</v>
      </c>
      <c r="CE26" s="111">
        <v>18495382.3747008</v>
      </c>
      <c r="CF26" s="111">
        <v>18828627.76658681</v>
      </c>
      <c r="CG26" s="111">
        <v>18964535.136898316</v>
      </c>
      <c r="CH26" s="111">
        <v>18901228.754626907</v>
      </c>
      <c r="CI26" s="111">
        <v>18908489.688358847</v>
      </c>
      <c r="CJ26" s="111">
        <v>19010078.626201447</v>
      </c>
      <c r="CK26" s="111">
        <v>19424961.996778175</v>
      </c>
      <c r="CL26" s="111">
        <v>19463689.556382284</v>
      </c>
      <c r="CM26" s="111">
        <v>19267564.66281845</v>
      </c>
      <c r="CN26" s="111">
        <v>18957927.387299411</v>
      </c>
      <c r="CO26" s="111">
        <v>19162302.39729172</v>
      </c>
      <c r="CP26" s="111">
        <v>19697851.102640912</v>
      </c>
      <c r="CQ26" s="111">
        <v>19113970.33377308</v>
      </c>
      <c r="CR26" s="111">
        <v>18703486.447694466</v>
      </c>
      <c r="CS26" s="111">
        <v>18832515.555694595</v>
      </c>
      <c r="CT26" s="111">
        <v>20302359.642259806</v>
      </c>
      <c r="CU26" s="111">
        <v>22221093.517677035</v>
      </c>
      <c r="CV26" s="111">
        <v>19528860.147388265</v>
      </c>
      <c r="CW26" s="111">
        <v>19274322.912593603</v>
      </c>
      <c r="CX26" s="111">
        <v>19182758.852666199</v>
      </c>
      <c r="CY26" s="111">
        <v>18856572.830601685</v>
      </c>
      <c r="CZ26" s="111">
        <v>19070179.953033134</v>
      </c>
      <c r="DA26" s="111">
        <v>19310871.498077277</v>
      </c>
      <c r="DB26" s="111">
        <v>18885345.189626202</v>
      </c>
      <c r="DC26" s="111">
        <v>18930747.310659818</v>
      </c>
      <c r="DD26" s="111">
        <v>18933099.212733895</v>
      </c>
      <c r="DE26" s="111">
        <v>18825903.020147067</v>
      </c>
      <c r="DF26" s="111">
        <v>18883122.714152467</v>
      </c>
      <c r="DG26" s="111">
        <v>18827280.879983909</v>
      </c>
      <c r="DH26" s="111">
        <v>18693076.566007964</v>
      </c>
      <c r="DI26" s="111">
        <v>18864592.095010675</v>
      </c>
      <c r="DJ26" s="111">
        <v>18832426.719453622</v>
      </c>
      <c r="DK26" s="111">
        <v>19042840.323281262</v>
      </c>
      <c r="DL26" s="111">
        <v>18934152.41929701</v>
      </c>
      <c r="DM26" s="111">
        <v>19006612.820120368</v>
      </c>
      <c r="DN26" s="111">
        <v>19085406.369467925</v>
      </c>
      <c r="DO26" s="111">
        <v>19074032.237599857</v>
      </c>
      <c r="DP26" s="111">
        <v>19461241.755972587</v>
      </c>
      <c r="DQ26" s="111">
        <v>19583869.906397589</v>
      </c>
      <c r="DR26" s="111">
        <v>19643238.701572791</v>
      </c>
      <c r="DS26" s="111">
        <v>19729696.986308068</v>
      </c>
      <c r="DT26" s="111">
        <v>19853130.468328658</v>
      </c>
      <c r="DU26" s="111">
        <v>20037317.643427908</v>
      </c>
      <c r="DV26" s="111">
        <v>19954256.549813025</v>
      </c>
      <c r="DW26" s="111">
        <v>20003259.779203184</v>
      </c>
      <c r="DX26" s="111">
        <v>20010853.031698059</v>
      </c>
      <c r="DY26" s="111">
        <v>20088512.337668762</v>
      </c>
      <c r="DZ26" s="111">
        <v>20132749.106194694</v>
      </c>
      <c r="EA26" s="111">
        <v>20183241.463276651</v>
      </c>
      <c r="EB26" s="111">
        <v>20269129.965696406</v>
      </c>
      <c r="EC26" s="111">
        <v>20338921.75449127</v>
      </c>
      <c r="ED26" s="111">
        <v>20357269.061383709</v>
      </c>
      <c r="EE26" s="111">
        <v>20471307.498232283</v>
      </c>
      <c r="EF26" s="111">
        <v>20471175.069154393</v>
      </c>
      <c r="EG26" s="111">
        <v>20484881.985350959</v>
      </c>
      <c r="EH26" s="111">
        <v>20510140.220209718</v>
      </c>
      <c r="EI26" s="111">
        <v>20569699.056616552</v>
      </c>
      <c r="EJ26" s="111">
        <v>20665924.454915386</v>
      </c>
      <c r="EK26" s="111">
        <v>20695449.660032701</v>
      </c>
      <c r="EL26" s="111">
        <v>20711188.507633805</v>
      </c>
      <c r="EM26" s="111">
        <v>20792578.010058157</v>
      </c>
      <c r="EN26" s="111">
        <v>20764748.285837084</v>
      </c>
      <c r="EO26" s="111">
        <v>20720563.296090517</v>
      </c>
      <c r="EP26" s="111">
        <v>20740126.563030835</v>
      </c>
      <c r="EQ26" s="111">
        <v>20711261.167394888</v>
      </c>
    </row>
    <row r="27" spans="2:147" s="107" customFormat="1" ht="13.2" x14ac:dyDescent="0.25">
      <c r="B27" s="112" t="s">
        <v>94</v>
      </c>
      <c r="C27" s="114">
        <v>6598433.6562351966</v>
      </c>
      <c r="D27" s="114">
        <v>6893365.5984755671</v>
      </c>
      <c r="E27" s="114">
        <v>6476170.6279940847</v>
      </c>
      <c r="F27" s="114">
        <v>6738825.7573293867</v>
      </c>
      <c r="G27" s="114">
        <v>6623469.9805160789</v>
      </c>
      <c r="H27" s="114">
        <v>6720110.6681501744</v>
      </c>
      <c r="I27" s="114">
        <v>6801928.8437252529</v>
      </c>
      <c r="J27" s="114">
        <v>6724270.0265686037</v>
      </c>
      <c r="K27" s="114">
        <v>6760323.533640489</v>
      </c>
      <c r="L27" s="114">
        <v>6758816.9852042543</v>
      </c>
      <c r="M27" s="114">
        <v>6677065.5646589873</v>
      </c>
      <c r="N27" s="114">
        <v>7079558.1855612686</v>
      </c>
      <c r="O27" s="114">
        <v>6806112.6040788777</v>
      </c>
      <c r="P27" s="114">
        <v>6827985.9873545766</v>
      </c>
      <c r="Q27" s="114">
        <v>6879823.1324355491</v>
      </c>
      <c r="R27" s="114">
        <v>6899965.4933042973</v>
      </c>
      <c r="S27" s="114">
        <v>6798950.4082951574</v>
      </c>
      <c r="T27" s="114">
        <v>6958991.1175051779</v>
      </c>
      <c r="U27" s="114">
        <v>6857041.4917376479</v>
      </c>
      <c r="V27" s="114">
        <v>6899234.6075371793</v>
      </c>
      <c r="W27" s="114">
        <v>6903705.1557721458</v>
      </c>
      <c r="X27" s="114">
        <v>6965638.7189338729</v>
      </c>
      <c r="Y27" s="114">
        <v>7058848.9831746062</v>
      </c>
      <c r="Z27" s="114">
        <v>7043226.8919688985</v>
      </c>
      <c r="AA27" s="114">
        <v>7185658.7954344442</v>
      </c>
      <c r="AB27" s="114">
        <v>7082098.7546465248</v>
      </c>
      <c r="AC27" s="114">
        <v>7087639.9843561901</v>
      </c>
      <c r="AD27" s="114">
        <v>7056942.8407230675</v>
      </c>
      <c r="AE27" s="114">
        <v>7220622.6643548654</v>
      </c>
      <c r="AF27" s="114">
        <v>7099717.7420626776</v>
      </c>
      <c r="AG27" s="114">
        <v>7149178.9858601019</v>
      </c>
      <c r="AH27" s="114">
        <v>7313459.0235605799</v>
      </c>
      <c r="AI27" s="114">
        <v>7260428.4667537725</v>
      </c>
      <c r="AJ27" s="114">
        <v>7170500.7969955206</v>
      </c>
      <c r="AK27" s="114">
        <v>7261900.2237780718</v>
      </c>
      <c r="AL27" s="114">
        <v>7230777.9931914601</v>
      </c>
      <c r="AM27" s="114">
        <v>7250470.3435300542</v>
      </c>
      <c r="AN27" s="114">
        <v>7276967.398902935</v>
      </c>
      <c r="AO27" s="114">
        <v>7319824.9456538558</v>
      </c>
      <c r="AP27" s="114">
        <v>7093768.0489736442</v>
      </c>
      <c r="AQ27" s="114">
        <v>7389742.9009610815</v>
      </c>
      <c r="AR27" s="114">
        <v>7372060.44027799</v>
      </c>
      <c r="AS27" s="114">
        <v>7419243.6811428275</v>
      </c>
      <c r="AT27" s="114">
        <v>7410918.1389987152</v>
      </c>
      <c r="AU27" s="114">
        <v>7391505.2929398669</v>
      </c>
      <c r="AV27" s="114">
        <v>7503509.154062748</v>
      </c>
      <c r="AW27" s="114">
        <v>7326920.7602718212</v>
      </c>
      <c r="AX27" s="114">
        <v>7786601.4256792096</v>
      </c>
      <c r="AY27" s="114">
        <v>7307808.3081276761</v>
      </c>
      <c r="AZ27" s="114">
        <v>7569531.680397273</v>
      </c>
      <c r="BA27" s="114">
        <v>7429212.9602635261</v>
      </c>
      <c r="BB27" s="114">
        <v>7561925.5304616448</v>
      </c>
      <c r="BC27" s="114">
        <v>7359040.2255924121</v>
      </c>
      <c r="BD27" s="114">
        <v>7601653.3439372005</v>
      </c>
      <c r="BE27" s="114">
        <v>7597162.1044348562</v>
      </c>
      <c r="BF27" s="114">
        <v>7549796.1038524443</v>
      </c>
      <c r="BG27" s="114">
        <v>7628055.1142987236</v>
      </c>
      <c r="BH27" s="114">
        <v>7684420.4164999928</v>
      </c>
      <c r="BI27" s="114">
        <v>7659037.1241989862</v>
      </c>
      <c r="BJ27" s="114">
        <v>7737264.8232837059</v>
      </c>
      <c r="BK27" s="114">
        <v>7646633.1820622617</v>
      </c>
      <c r="BL27" s="114">
        <v>7700635.2247542385</v>
      </c>
      <c r="BM27" s="114">
        <v>7830778.0926116379</v>
      </c>
      <c r="BN27" s="114">
        <v>7797038.9457655344</v>
      </c>
      <c r="BO27" s="114">
        <v>7864774.8830426391</v>
      </c>
      <c r="BP27" s="114">
        <v>7788553.7722974056</v>
      </c>
      <c r="BQ27" s="114">
        <v>7829292.4159337385</v>
      </c>
      <c r="BR27" s="114">
        <v>7847320.1832088754</v>
      </c>
      <c r="BS27" s="114">
        <v>7883731.6307123126</v>
      </c>
      <c r="BT27" s="114">
        <v>7851070.2287648311</v>
      </c>
      <c r="BU27" s="114">
        <v>7927893.2854982028</v>
      </c>
      <c r="BV27" s="114">
        <v>7968707.8918544455</v>
      </c>
      <c r="BW27" s="114">
        <v>7919672.5511444313</v>
      </c>
      <c r="BX27" s="114">
        <v>7920419.7058621217</v>
      </c>
      <c r="BY27" s="114">
        <v>4067723.5580137055</v>
      </c>
      <c r="BZ27" s="114">
        <v>1349359.9642839842</v>
      </c>
      <c r="CA27" s="114">
        <v>5344625.0031501614</v>
      </c>
      <c r="CB27" s="114">
        <v>7431121.7292660279</v>
      </c>
      <c r="CC27" s="114">
        <v>7956275.707667632</v>
      </c>
      <c r="CD27" s="114">
        <v>8148323.0547052529</v>
      </c>
      <c r="CE27" s="114">
        <v>7851057.0929471515</v>
      </c>
      <c r="CF27" s="114">
        <v>7775542.6270711944</v>
      </c>
      <c r="CG27" s="114">
        <v>8112737.7707761852</v>
      </c>
      <c r="CH27" s="114">
        <v>7898565.2741520144</v>
      </c>
      <c r="CI27" s="114">
        <v>8120377.2340653762</v>
      </c>
      <c r="CJ27" s="114">
        <v>8111848.4004264101</v>
      </c>
      <c r="CK27" s="114">
        <v>8040818.0348572014</v>
      </c>
      <c r="CL27" s="114">
        <v>8261065.8414893402</v>
      </c>
      <c r="CM27" s="114">
        <v>8056248.4143893793</v>
      </c>
      <c r="CN27" s="114">
        <v>8120170.40945944</v>
      </c>
      <c r="CO27" s="114">
        <v>8088180.8780143624</v>
      </c>
      <c r="CP27" s="114">
        <v>8046855.354948896</v>
      </c>
      <c r="CQ27" s="114">
        <v>8011531.9493120126</v>
      </c>
      <c r="CR27" s="114">
        <v>8172304.5384694431</v>
      </c>
      <c r="CS27" s="114">
        <v>8008073.5063133379</v>
      </c>
      <c r="CT27" s="114">
        <v>7514162.6732373443</v>
      </c>
      <c r="CU27" s="114">
        <v>8052703.9071778804</v>
      </c>
      <c r="CV27" s="114">
        <v>7974232.9827329488</v>
      </c>
      <c r="CW27" s="114">
        <v>8051049.6887712656</v>
      </c>
      <c r="CX27" s="114">
        <v>7978517.7129797181</v>
      </c>
      <c r="CY27" s="114">
        <v>8154212.1984408423</v>
      </c>
      <c r="CZ27" s="114">
        <v>8184352.9264698625</v>
      </c>
      <c r="DA27" s="114">
        <v>8106920.4684290588</v>
      </c>
      <c r="DB27" s="114">
        <v>8370514.5194019713</v>
      </c>
      <c r="DC27" s="114">
        <v>8351119.6430379841</v>
      </c>
      <c r="DD27" s="114">
        <v>8376338.5898134438</v>
      </c>
      <c r="DE27" s="114">
        <v>8421063.2956447098</v>
      </c>
      <c r="DF27" s="114">
        <v>8072666.0144777186</v>
      </c>
      <c r="DG27" s="114">
        <v>8629483.4513064548</v>
      </c>
      <c r="DH27" s="114">
        <v>8490860.8084996752</v>
      </c>
      <c r="DI27" s="114">
        <v>8590289.5915016346</v>
      </c>
      <c r="DJ27" s="114">
        <v>8452697.0164526626</v>
      </c>
      <c r="DK27" s="114">
        <v>8664026.3537052535</v>
      </c>
      <c r="DL27" s="114">
        <v>8665385.1236412618</v>
      </c>
      <c r="DM27" s="114">
        <v>8733827.9134243317</v>
      </c>
      <c r="DN27" s="114">
        <v>8749245.115558194</v>
      </c>
      <c r="DO27" s="114">
        <v>8687656.3720437158</v>
      </c>
      <c r="DP27" s="114">
        <v>8839243.5006709192</v>
      </c>
      <c r="DQ27" s="114">
        <v>8763472.9629214946</v>
      </c>
      <c r="DR27" s="114">
        <v>9011346.7700511049</v>
      </c>
      <c r="DS27" s="114">
        <v>8672852.9805721324</v>
      </c>
      <c r="DT27" s="114">
        <v>9058819.3433126714</v>
      </c>
      <c r="DU27" s="114">
        <v>9004872.1902902722</v>
      </c>
      <c r="DV27" s="114">
        <v>9167830.2037811354</v>
      </c>
      <c r="DW27" s="114">
        <v>9029278.9037256036</v>
      </c>
      <c r="DX27" s="114">
        <v>9035203.0192196667</v>
      </c>
      <c r="DY27" s="114">
        <v>9187679.1128116567</v>
      </c>
      <c r="DZ27" s="114">
        <v>9171299.1930005215</v>
      </c>
      <c r="EA27" s="114">
        <v>9266709.3079089634</v>
      </c>
      <c r="EB27" s="114">
        <v>9288964.1892611925</v>
      </c>
      <c r="EC27" s="114">
        <v>9564632.9217487983</v>
      </c>
      <c r="ED27" s="114">
        <v>9407380.6871931404</v>
      </c>
      <c r="EE27" s="114">
        <v>9365604.7479566652</v>
      </c>
      <c r="EF27" s="114">
        <v>9491856.2228671499</v>
      </c>
      <c r="EG27" s="114">
        <v>9548512.5535864737</v>
      </c>
      <c r="EH27" s="114">
        <v>9592016.2359260544</v>
      </c>
      <c r="EI27" s="114">
        <v>9597710.0017147642</v>
      </c>
      <c r="EJ27" s="114">
        <v>9707081.4266482946</v>
      </c>
      <c r="EK27" s="114">
        <v>9707749.0831377301</v>
      </c>
      <c r="EL27" s="114">
        <v>9628345.9733107742</v>
      </c>
      <c r="EM27" s="114">
        <v>9825629.5827524178</v>
      </c>
      <c r="EN27" s="114">
        <v>9658320.0303368177</v>
      </c>
      <c r="EO27" s="114">
        <v>9786209.5176522806</v>
      </c>
      <c r="EP27" s="114">
        <v>9809477.3770275973</v>
      </c>
      <c r="EQ27" s="114">
        <v>9931231.6913757268</v>
      </c>
    </row>
    <row r="28" spans="2:147" s="107" customFormat="1" ht="13.2" x14ac:dyDescent="0.25">
      <c r="B28" s="112" t="s">
        <v>95</v>
      </c>
      <c r="C28" s="114">
        <v>1191638.3127472736</v>
      </c>
      <c r="D28" s="114">
        <v>1387175.5212683207</v>
      </c>
      <c r="E28" s="114">
        <v>1072371.2896080306</v>
      </c>
      <c r="F28" s="114">
        <v>1357392.7509366213</v>
      </c>
      <c r="G28" s="114">
        <v>1179460.9851909529</v>
      </c>
      <c r="H28" s="114">
        <v>1230780.3243176891</v>
      </c>
      <c r="I28" s="114">
        <v>1261700.1877019345</v>
      </c>
      <c r="J28" s="114">
        <v>1179928.04732483</v>
      </c>
      <c r="K28" s="114">
        <v>1229703.7464397405</v>
      </c>
      <c r="L28" s="114">
        <v>1236706.8559945251</v>
      </c>
      <c r="M28" s="114">
        <v>1251771.6555171725</v>
      </c>
      <c r="N28" s="114">
        <v>1299919.25660959</v>
      </c>
      <c r="O28" s="114">
        <v>1271109.7382370534</v>
      </c>
      <c r="P28" s="114">
        <v>1263411.7915851474</v>
      </c>
      <c r="Q28" s="114">
        <v>1263204.265333564</v>
      </c>
      <c r="R28" s="114">
        <v>1325987.5108643768</v>
      </c>
      <c r="S28" s="114">
        <v>1245344.8445231391</v>
      </c>
      <c r="T28" s="114">
        <v>1289756.6306050047</v>
      </c>
      <c r="U28" s="114">
        <v>1265424.7931582113</v>
      </c>
      <c r="V28" s="114">
        <v>1266535.347255053</v>
      </c>
      <c r="W28" s="114">
        <v>1320568.6913335361</v>
      </c>
      <c r="X28" s="114">
        <v>1279382.8208110335</v>
      </c>
      <c r="Y28" s="114">
        <v>1353542.708563454</v>
      </c>
      <c r="Z28" s="114">
        <v>1306874.4625298872</v>
      </c>
      <c r="AA28" s="114">
        <v>1376985.6969130402</v>
      </c>
      <c r="AB28" s="114">
        <v>1335354.5610078399</v>
      </c>
      <c r="AC28" s="114">
        <v>1332375.3626853819</v>
      </c>
      <c r="AD28" s="114">
        <v>1304708.8112872753</v>
      </c>
      <c r="AE28" s="114">
        <v>1391902.541603684</v>
      </c>
      <c r="AF28" s="114">
        <v>1346387.0190473122</v>
      </c>
      <c r="AG28" s="114">
        <v>1325738.7924096826</v>
      </c>
      <c r="AH28" s="114">
        <v>1391405.0611384478</v>
      </c>
      <c r="AI28" s="114">
        <v>1393854.9162775918</v>
      </c>
      <c r="AJ28" s="114">
        <v>1367617.7267350084</v>
      </c>
      <c r="AK28" s="114">
        <v>1393478.0653520373</v>
      </c>
      <c r="AL28" s="114">
        <v>1301153.362224496</v>
      </c>
      <c r="AM28" s="114">
        <v>1379109.8443248782</v>
      </c>
      <c r="AN28" s="114">
        <v>1363402.6883466898</v>
      </c>
      <c r="AO28" s="114">
        <v>1436913.1053782392</v>
      </c>
      <c r="AP28" s="114">
        <v>1343578.856195468</v>
      </c>
      <c r="AQ28" s="114">
        <v>1472550.7412157285</v>
      </c>
      <c r="AR28" s="114">
        <v>1431651.6569448106</v>
      </c>
      <c r="AS28" s="114">
        <v>1407748.2420855395</v>
      </c>
      <c r="AT28" s="114">
        <v>1430978.0121161812</v>
      </c>
      <c r="AU28" s="114">
        <v>1407013.3302321238</v>
      </c>
      <c r="AV28" s="114">
        <v>1476833.992762672</v>
      </c>
      <c r="AW28" s="114">
        <v>1414423.8869246258</v>
      </c>
      <c r="AX28" s="114">
        <v>1599496.6357690764</v>
      </c>
      <c r="AY28" s="114">
        <v>1374244.6296521039</v>
      </c>
      <c r="AZ28" s="114">
        <v>1538895.2622952161</v>
      </c>
      <c r="BA28" s="114">
        <v>1395509.3789980211</v>
      </c>
      <c r="BB28" s="114">
        <v>1609028.4358066497</v>
      </c>
      <c r="BC28" s="114">
        <v>1471471.5580115954</v>
      </c>
      <c r="BD28" s="114">
        <v>1557565.5543157377</v>
      </c>
      <c r="BE28" s="114">
        <v>1567886.2732489454</v>
      </c>
      <c r="BF28" s="114">
        <v>1566747.6741671907</v>
      </c>
      <c r="BG28" s="114">
        <v>1549004.990540016</v>
      </c>
      <c r="BH28" s="114">
        <v>1593787.9211536709</v>
      </c>
      <c r="BI28" s="114">
        <v>1558469.9801599158</v>
      </c>
      <c r="BJ28" s="114">
        <v>1651474.8287704487</v>
      </c>
      <c r="BK28" s="114">
        <v>1540329.9220629833</v>
      </c>
      <c r="BL28" s="114">
        <v>1595291.6027271373</v>
      </c>
      <c r="BM28" s="114">
        <v>1623863.4289144485</v>
      </c>
      <c r="BN28" s="114">
        <v>1651810.0224460878</v>
      </c>
      <c r="BO28" s="114">
        <v>1658750.3834901226</v>
      </c>
      <c r="BP28" s="114">
        <v>1624207.0080495547</v>
      </c>
      <c r="BQ28" s="114">
        <v>1682336.7876089851</v>
      </c>
      <c r="BR28" s="114">
        <v>1653959.9738559695</v>
      </c>
      <c r="BS28" s="114">
        <v>1685438.4545266221</v>
      </c>
      <c r="BT28" s="114">
        <v>1658291.0847532337</v>
      </c>
      <c r="BU28" s="114">
        <v>1712056.2101932587</v>
      </c>
      <c r="BV28" s="114">
        <v>1714058.6062511858</v>
      </c>
      <c r="BW28" s="114">
        <v>1678739.7611968312</v>
      </c>
      <c r="BX28" s="114">
        <v>1680446.4321287095</v>
      </c>
      <c r="BY28" s="114">
        <v>755212.37494727899</v>
      </c>
      <c r="BZ28" s="114">
        <v>258056.06817354055</v>
      </c>
      <c r="CA28" s="114">
        <v>1095247.9271571918</v>
      </c>
      <c r="CB28" s="114">
        <v>1598474.8430017559</v>
      </c>
      <c r="CC28" s="114">
        <v>1756348.0262798511</v>
      </c>
      <c r="CD28" s="114">
        <v>1880599.2929970024</v>
      </c>
      <c r="CE28" s="114">
        <v>1663656.2185333048</v>
      </c>
      <c r="CF28" s="114">
        <v>1579489.4887609598</v>
      </c>
      <c r="CG28" s="114">
        <v>1734532.2976806134</v>
      </c>
      <c r="CH28" s="114">
        <v>1687263.0129903196</v>
      </c>
      <c r="CI28" s="114">
        <v>1748313.7667776195</v>
      </c>
      <c r="CJ28" s="114">
        <v>1749169.7721040528</v>
      </c>
      <c r="CK28" s="114">
        <v>1691754.1150769759</v>
      </c>
      <c r="CL28" s="114">
        <v>1730669.6634467151</v>
      </c>
      <c r="CM28" s="114">
        <v>1699542.1372607232</v>
      </c>
      <c r="CN28" s="114">
        <v>1730013.1668454069</v>
      </c>
      <c r="CO28" s="114">
        <v>1696589.0038594198</v>
      </c>
      <c r="CP28" s="114">
        <v>1716903.192967745</v>
      </c>
      <c r="CQ28" s="114">
        <v>1667311.1501176578</v>
      </c>
      <c r="CR28" s="114">
        <v>1732063.4306760209</v>
      </c>
      <c r="CS28" s="114">
        <v>1575701.3137802796</v>
      </c>
      <c r="CT28" s="114">
        <v>1556415.3839088699</v>
      </c>
      <c r="CU28" s="114">
        <v>1627547.4797444323</v>
      </c>
      <c r="CV28" s="114">
        <v>1665940.3316074649</v>
      </c>
      <c r="CW28" s="114">
        <v>1710436.2028076942</v>
      </c>
      <c r="CX28" s="114">
        <v>1695797.2510392165</v>
      </c>
      <c r="CY28" s="114">
        <v>1737991.3958639754</v>
      </c>
      <c r="CZ28" s="114">
        <v>1740574.2779144156</v>
      </c>
      <c r="DA28" s="114">
        <v>1733898.7129956197</v>
      </c>
      <c r="DB28" s="114">
        <v>1945059.1418839516</v>
      </c>
      <c r="DC28" s="114">
        <v>1816988.5669234926</v>
      </c>
      <c r="DD28" s="114">
        <v>1846616.9527440844</v>
      </c>
      <c r="DE28" s="114">
        <v>1791409.798232245</v>
      </c>
      <c r="DF28" s="114">
        <v>1715540.461356469</v>
      </c>
      <c r="DG28" s="114">
        <v>1902047.9737331306</v>
      </c>
      <c r="DH28" s="114">
        <v>1863923.5601461646</v>
      </c>
      <c r="DI28" s="114">
        <v>1943105.362619387</v>
      </c>
      <c r="DJ28" s="114">
        <v>1865470.7852232142</v>
      </c>
      <c r="DK28" s="114">
        <v>1964283.6910466419</v>
      </c>
      <c r="DL28" s="114">
        <v>1965048.3642360875</v>
      </c>
      <c r="DM28" s="114">
        <v>1955805.6569519029</v>
      </c>
      <c r="DN28" s="114">
        <v>2108956.6984968781</v>
      </c>
      <c r="DO28" s="114">
        <v>1969043.630068385</v>
      </c>
      <c r="DP28" s="114">
        <v>2018430.3124083884</v>
      </c>
      <c r="DQ28" s="114">
        <v>1967206.5296092522</v>
      </c>
      <c r="DR28" s="114">
        <v>2171509.8853479475</v>
      </c>
      <c r="DS28" s="114">
        <v>1898964.2995542411</v>
      </c>
      <c r="DT28" s="114">
        <v>2193283.1319571557</v>
      </c>
      <c r="DU28" s="114">
        <v>2048870.6502915998</v>
      </c>
      <c r="DV28" s="114">
        <v>2188169.9359907359</v>
      </c>
      <c r="DW28" s="114">
        <v>2121225.841973152</v>
      </c>
      <c r="DX28" s="114">
        <v>2179417.8446242758</v>
      </c>
      <c r="DY28" s="114">
        <v>2276462.4998923102</v>
      </c>
      <c r="DZ28" s="114">
        <v>2309365.7500192025</v>
      </c>
      <c r="EA28" s="114">
        <v>2300890.1586109027</v>
      </c>
      <c r="EB28" s="114">
        <v>2304928.325987034</v>
      </c>
      <c r="EC28" s="114">
        <v>2415020.5757343834</v>
      </c>
      <c r="ED28" s="114">
        <v>2448537.5075057638</v>
      </c>
      <c r="EE28" s="114">
        <v>2406434.8413368943</v>
      </c>
      <c r="EF28" s="114">
        <v>2446377.3087394685</v>
      </c>
      <c r="EG28" s="114">
        <v>2463456.823308764</v>
      </c>
      <c r="EH28" s="114">
        <v>2501277.2584498557</v>
      </c>
      <c r="EI28" s="114">
        <v>2489693.745183202</v>
      </c>
      <c r="EJ28" s="114">
        <v>2521294.8430914041</v>
      </c>
      <c r="EK28" s="114">
        <v>2560351.2391791632</v>
      </c>
      <c r="EL28" s="114">
        <v>2562804.8528370084</v>
      </c>
      <c r="EM28" s="114">
        <v>2586696.142501073</v>
      </c>
      <c r="EN28" s="114">
        <v>2546114.5672584916</v>
      </c>
      <c r="EO28" s="114">
        <v>2597198.9128567232</v>
      </c>
      <c r="EP28" s="114">
        <v>2598827.4534600493</v>
      </c>
      <c r="EQ28" s="114">
        <v>2610524.2672636067</v>
      </c>
    </row>
    <row r="29" spans="2:147" s="107" customFormat="1" ht="13.2" x14ac:dyDescent="0.25">
      <c r="B29" s="112" t="s">
        <v>82</v>
      </c>
      <c r="C29" s="114">
        <v>6340452.9211416431</v>
      </c>
      <c r="D29" s="114">
        <v>6305723.720443747</v>
      </c>
      <c r="E29" s="114">
        <v>6046580.0280999895</v>
      </c>
      <c r="F29" s="114">
        <v>6207818.3004458323</v>
      </c>
      <c r="G29" s="114">
        <v>6101111.8925415836</v>
      </c>
      <c r="H29" s="114">
        <v>6267318.8505620053</v>
      </c>
      <c r="I29" s="114">
        <v>6240557.2949208841</v>
      </c>
      <c r="J29" s="114">
        <v>6195305.4819175806</v>
      </c>
      <c r="K29" s="114">
        <v>6062779.8994123219</v>
      </c>
      <c r="L29" s="114">
        <v>6216633.4046640256</v>
      </c>
      <c r="M29" s="114">
        <v>6356451.3807329182</v>
      </c>
      <c r="N29" s="114">
        <v>6117186.1545964433</v>
      </c>
      <c r="O29" s="114">
        <v>6122966.6312776264</v>
      </c>
      <c r="P29" s="114">
        <v>6138020.4352647942</v>
      </c>
      <c r="Q29" s="114">
        <v>6207043.7794517884</v>
      </c>
      <c r="R29" s="114">
        <v>6241400.9471230209</v>
      </c>
      <c r="S29" s="114">
        <v>6324518.4834471978</v>
      </c>
      <c r="T29" s="114">
        <v>6349260.7641428215</v>
      </c>
      <c r="U29" s="114">
        <v>6273499.8252532594</v>
      </c>
      <c r="V29" s="114">
        <v>6344189.7546571223</v>
      </c>
      <c r="W29" s="114">
        <v>6333149.700674979</v>
      </c>
      <c r="X29" s="114">
        <v>6331340.8628756404</v>
      </c>
      <c r="Y29" s="114">
        <v>6442569.0167245138</v>
      </c>
      <c r="Z29" s="114">
        <v>6477546.5982384058</v>
      </c>
      <c r="AA29" s="114">
        <v>6515653.8830507183</v>
      </c>
      <c r="AB29" s="114">
        <v>6470197.1798672564</v>
      </c>
      <c r="AC29" s="114">
        <v>6435578.2515601963</v>
      </c>
      <c r="AD29" s="114">
        <v>6520660.1015357589</v>
      </c>
      <c r="AE29" s="114">
        <v>6482608.6474594139</v>
      </c>
      <c r="AF29" s="114">
        <v>6429585.2304557031</v>
      </c>
      <c r="AG29" s="114">
        <v>6506558.6908962931</v>
      </c>
      <c r="AH29" s="114">
        <v>6533748.0873643132</v>
      </c>
      <c r="AI29" s="114">
        <v>6518136.3669553213</v>
      </c>
      <c r="AJ29" s="114">
        <v>6504437.7419911176</v>
      </c>
      <c r="AK29" s="114">
        <v>6438478.9839429902</v>
      </c>
      <c r="AL29" s="114">
        <v>5962285.0008960823</v>
      </c>
      <c r="AM29" s="114">
        <v>6440995.4181395732</v>
      </c>
      <c r="AN29" s="114">
        <v>6660555.8803137904</v>
      </c>
      <c r="AO29" s="114">
        <v>6590881.2997584324</v>
      </c>
      <c r="AP29" s="114">
        <v>6354927.7413444435</v>
      </c>
      <c r="AQ29" s="114">
        <v>6607434.1696851999</v>
      </c>
      <c r="AR29" s="114">
        <v>6542657.5050991597</v>
      </c>
      <c r="AS29" s="114">
        <v>6766709.2984324442</v>
      </c>
      <c r="AT29" s="114">
        <v>6653927.5728122704</v>
      </c>
      <c r="AU29" s="114">
        <v>6685169.6132683652</v>
      </c>
      <c r="AV29" s="114">
        <v>6695726.5486256843</v>
      </c>
      <c r="AW29" s="114">
        <v>6668350.8040771037</v>
      </c>
      <c r="AX29" s="114">
        <v>6700114.3310294617</v>
      </c>
      <c r="AY29" s="114">
        <v>6697526.3537323521</v>
      </c>
      <c r="AZ29" s="114">
        <v>6506171.8332142234</v>
      </c>
      <c r="BA29" s="114">
        <v>6590640.5730585102</v>
      </c>
      <c r="BB29" s="114">
        <v>6610464.9092889093</v>
      </c>
      <c r="BC29" s="114">
        <v>6529269.4503568932</v>
      </c>
      <c r="BD29" s="114">
        <v>6623238.4891471285</v>
      </c>
      <c r="BE29" s="114">
        <v>6594081.3056002297</v>
      </c>
      <c r="BF29" s="114">
        <v>6478529.8315276485</v>
      </c>
      <c r="BG29" s="114">
        <v>6565285.2863976341</v>
      </c>
      <c r="BH29" s="114">
        <v>6631709.5581245795</v>
      </c>
      <c r="BI29" s="114">
        <v>6334092.0837134477</v>
      </c>
      <c r="BJ29" s="114">
        <v>6068221.6577621819</v>
      </c>
      <c r="BK29" s="114">
        <v>6596313.1291357912</v>
      </c>
      <c r="BL29" s="114">
        <v>6646398.2657514084</v>
      </c>
      <c r="BM29" s="114">
        <v>6717778.7512093261</v>
      </c>
      <c r="BN29" s="114">
        <v>6622525.0976864928</v>
      </c>
      <c r="BO29" s="114">
        <v>6769351.4052654402</v>
      </c>
      <c r="BP29" s="114">
        <v>6755595.3993801437</v>
      </c>
      <c r="BQ29" s="114">
        <v>6725777.9320806796</v>
      </c>
      <c r="BR29" s="114">
        <v>6808894.8348534741</v>
      </c>
      <c r="BS29" s="114">
        <v>6741138.4875707449</v>
      </c>
      <c r="BT29" s="114">
        <v>6763672.8384667421</v>
      </c>
      <c r="BU29" s="114">
        <v>6925214.128363004</v>
      </c>
      <c r="BV29" s="114">
        <v>6754436.0851411428</v>
      </c>
      <c r="BW29" s="114">
        <v>6845862.0246252157</v>
      </c>
      <c r="BX29" s="114">
        <v>6856103.8879027758</v>
      </c>
      <c r="BY29" s="114">
        <v>4958150.4043091992</v>
      </c>
      <c r="BZ29" s="114">
        <v>4701137.0791907674</v>
      </c>
      <c r="CA29" s="114">
        <v>7118782.851704333</v>
      </c>
      <c r="CB29" s="114">
        <v>8320414.4256646289</v>
      </c>
      <c r="CC29" s="114">
        <v>9253939.6791593116</v>
      </c>
      <c r="CD29" s="114">
        <v>10831259.201153578</v>
      </c>
      <c r="CE29" s="114">
        <v>11737807.524601968</v>
      </c>
      <c r="CF29" s="114">
        <v>14094224.32078162</v>
      </c>
      <c r="CG29" s="114">
        <v>13923261.357347606</v>
      </c>
      <c r="CH29" s="114">
        <v>12554887.803599348</v>
      </c>
      <c r="CI29" s="114">
        <v>12623357.488278296</v>
      </c>
      <c r="CJ29" s="114">
        <v>12894411.606182536</v>
      </c>
      <c r="CK29" s="114">
        <v>13689072.886819838</v>
      </c>
      <c r="CL29" s="114">
        <v>13073654.230020585</v>
      </c>
      <c r="CM29" s="114">
        <v>12696018.534641709</v>
      </c>
      <c r="CN29" s="114">
        <v>10324863.721808866</v>
      </c>
      <c r="CO29" s="114">
        <v>11686690.8114774</v>
      </c>
      <c r="CP29" s="114">
        <v>12048080.525150912</v>
      </c>
      <c r="CQ29" s="114">
        <v>9710408.164515052</v>
      </c>
      <c r="CR29" s="114">
        <v>9302943.1455488205</v>
      </c>
      <c r="CS29" s="114">
        <v>10495776.051973889</v>
      </c>
      <c r="CT29" s="114">
        <v>14341936.058471359</v>
      </c>
      <c r="CU29" s="114">
        <v>15725576.502813736</v>
      </c>
      <c r="CV29" s="114">
        <v>10584942.416403484</v>
      </c>
      <c r="CW29" s="114">
        <v>10152803.844797052</v>
      </c>
      <c r="CX29" s="114">
        <v>10265445.672972756</v>
      </c>
      <c r="CY29" s="114">
        <v>8516559.2951995824</v>
      </c>
      <c r="CZ29" s="114">
        <v>9067914.5127837621</v>
      </c>
      <c r="DA29" s="114">
        <v>9925400.7573180851</v>
      </c>
      <c r="DB29" s="114">
        <v>8184954.7038467955</v>
      </c>
      <c r="DC29" s="114">
        <v>8124363.8980564754</v>
      </c>
      <c r="DD29" s="114">
        <v>8461935.0306183081</v>
      </c>
      <c r="DE29" s="114">
        <v>7953533.8004182186</v>
      </c>
      <c r="DF29" s="114">
        <v>7833889.35151977</v>
      </c>
      <c r="DG29" s="114">
        <v>7551348.9393807258</v>
      </c>
      <c r="DH29" s="114">
        <v>7192099.6293598944</v>
      </c>
      <c r="DI29" s="114">
        <v>7222068.5194892958</v>
      </c>
      <c r="DJ29" s="114">
        <v>6865690.8798136087</v>
      </c>
      <c r="DK29" s="114">
        <v>7047513.0072132442</v>
      </c>
      <c r="DL29" s="114">
        <v>6986453.4296137439</v>
      </c>
      <c r="DM29" s="114">
        <v>6908786.1343879588</v>
      </c>
      <c r="DN29" s="114">
        <v>6857391.0261785612</v>
      </c>
      <c r="DO29" s="114">
        <v>6871270.2774867583</v>
      </c>
      <c r="DP29" s="114">
        <v>6813685.2871014681</v>
      </c>
      <c r="DQ29" s="114">
        <v>6867827.9641166264</v>
      </c>
      <c r="DR29" s="114">
        <v>6994797.3031418771</v>
      </c>
      <c r="DS29" s="114">
        <v>6909881.5906105572</v>
      </c>
      <c r="DT29" s="114">
        <v>6877110.2286889479</v>
      </c>
      <c r="DU29" s="114">
        <v>6795594.9228832666</v>
      </c>
      <c r="DV29" s="114">
        <v>6701995.3253093902</v>
      </c>
      <c r="DW29" s="114">
        <v>6573623.8663129564</v>
      </c>
      <c r="DX29" s="114">
        <v>6509079.2401836123</v>
      </c>
      <c r="DY29" s="114">
        <v>6542571.8461429942</v>
      </c>
      <c r="DZ29" s="114">
        <v>6495084.033108593</v>
      </c>
      <c r="EA29" s="114">
        <v>5974358.8746955115</v>
      </c>
      <c r="EB29" s="114">
        <v>6054651.7846197812</v>
      </c>
      <c r="EC29" s="114">
        <v>6084490.1357960356</v>
      </c>
      <c r="ED29" s="114">
        <v>5912624.4757953016</v>
      </c>
      <c r="EE29" s="114">
        <v>6138356.2589628967</v>
      </c>
      <c r="EF29" s="114">
        <v>6194496.5438415557</v>
      </c>
      <c r="EG29" s="114">
        <v>6270542.5432303306</v>
      </c>
      <c r="EH29" s="114">
        <v>6405286.8896344546</v>
      </c>
      <c r="EI29" s="114">
        <v>6485875.2864146801</v>
      </c>
      <c r="EJ29" s="114">
        <v>6591131.0503428988</v>
      </c>
      <c r="EK29" s="114">
        <v>6637905.4874204211</v>
      </c>
      <c r="EL29" s="114">
        <v>6574486.6228394117</v>
      </c>
      <c r="EM29" s="114">
        <v>6548814.4007221572</v>
      </c>
      <c r="EN29" s="114">
        <v>6519482.3749445993</v>
      </c>
      <c r="EO29" s="114">
        <v>6512059.8487725826</v>
      </c>
      <c r="EP29" s="114">
        <v>6482832.8639863962</v>
      </c>
      <c r="EQ29" s="114">
        <v>6286734.7368835155</v>
      </c>
    </row>
    <row r="30" spans="2:147" s="107" customFormat="1" ht="13.2" x14ac:dyDescent="0.25">
      <c r="B30" s="108" t="s">
        <v>42</v>
      </c>
      <c r="C30" s="109">
        <v>4772870.2675392972</v>
      </c>
      <c r="D30" s="109">
        <v>4741326.6865359675</v>
      </c>
      <c r="E30" s="109">
        <v>4653305.71138833</v>
      </c>
      <c r="F30" s="109">
        <v>4829644.2539753504</v>
      </c>
      <c r="G30" s="109">
        <v>4579037.3294991786</v>
      </c>
      <c r="H30" s="109">
        <v>4743141.6553256502</v>
      </c>
      <c r="I30" s="109">
        <v>4769414.6259893244</v>
      </c>
      <c r="J30" s="109">
        <v>4774150.1929496853</v>
      </c>
      <c r="K30" s="109">
        <v>4812686.2086888468</v>
      </c>
      <c r="L30" s="109">
        <v>4754851.1865306571</v>
      </c>
      <c r="M30" s="109">
        <v>4711577.5657223472</v>
      </c>
      <c r="N30" s="109">
        <v>4764044.5652272142</v>
      </c>
      <c r="O30" s="109">
        <v>4849829.1920221569</v>
      </c>
      <c r="P30" s="109">
        <v>4852456.9989954187</v>
      </c>
      <c r="Q30" s="109">
        <v>4896015.424245405</v>
      </c>
      <c r="R30" s="109">
        <v>4939039.4351020176</v>
      </c>
      <c r="S30" s="109">
        <v>4904017.026621405</v>
      </c>
      <c r="T30" s="109">
        <v>4918865.6287854789</v>
      </c>
      <c r="U30" s="109">
        <v>4897481.7774398774</v>
      </c>
      <c r="V30" s="109">
        <v>4756884.5607730178</v>
      </c>
      <c r="W30" s="109">
        <v>4880999.2882396132</v>
      </c>
      <c r="X30" s="109">
        <v>4929050.8508781521</v>
      </c>
      <c r="Y30" s="109">
        <v>4921545.1135073537</v>
      </c>
      <c r="Z30" s="109">
        <v>4972159.436610017</v>
      </c>
      <c r="AA30" s="109">
        <v>4971418.7363594212</v>
      </c>
      <c r="AB30" s="109">
        <v>4965991.1258094795</v>
      </c>
      <c r="AC30" s="109">
        <v>5014452.4877737677</v>
      </c>
      <c r="AD30" s="109">
        <v>4993192.4336837325</v>
      </c>
      <c r="AE30" s="109">
        <v>5020237.7047094442</v>
      </c>
      <c r="AF30" s="109">
        <v>4972355.7254091101</v>
      </c>
      <c r="AG30" s="109">
        <v>4926823.0203613155</v>
      </c>
      <c r="AH30" s="109">
        <v>5001526.3705621753</v>
      </c>
      <c r="AI30" s="109">
        <v>4945017.5849010684</v>
      </c>
      <c r="AJ30" s="109">
        <v>5011740.8270014394</v>
      </c>
      <c r="AK30" s="109">
        <v>5131686.019302913</v>
      </c>
      <c r="AL30" s="109">
        <v>5109407.3274471676</v>
      </c>
      <c r="AM30" s="109">
        <v>5214875.4109059069</v>
      </c>
      <c r="AN30" s="109">
        <v>5162486.3150801156</v>
      </c>
      <c r="AO30" s="109">
        <v>5174982.2012389954</v>
      </c>
      <c r="AP30" s="109">
        <v>5098151.0233148383</v>
      </c>
      <c r="AQ30" s="109">
        <v>5166587.3108992791</v>
      </c>
      <c r="AR30" s="109">
        <v>5191235.9454015642</v>
      </c>
      <c r="AS30" s="109">
        <v>5244837.8615187444</v>
      </c>
      <c r="AT30" s="109">
        <v>5132772.3112135939</v>
      </c>
      <c r="AU30" s="109">
        <v>5184611.9702713527</v>
      </c>
      <c r="AV30" s="109">
        <v>5231931.3615422472</v>
      </c>
      <c r="AW30" s="109">
        <v>5228057.9371055299</v>
      </c>
      <c r="AX30" s="109">
        <v>5510761.521587682</v>
      </c>
      <c r="AY30" s="109">
        <v>5267797.8251508325</v>
      </c>
      <c r="AZ30" s="109">
        <v>5285011.8035604982</v>
      </c>
      <c r="BA30" s="109">
        <v>5254393.9484159984</v>
      </c>
      <c r="BB30" s="109">
        <v>5262824.861832127</v>
      </c>
      <c r="BC30" s="109">
        <v>5202073.9175537731</v>
      </c>
      <c r="BD30" s="109">
        <v>5192167.0148996711</v>
      </c>
      <c r="BE30" s="109">
        <v>5164868.4484715927</v>
      </c>
      <c r="BF30" s="109">
        <v>5137350.6440136833</v>
      </c>
      <c r="BG30" s="109">
        <v>5050909.6981772678</v>
      </c>
      <c r="BH30" s="109">
        <v>4928498.2443833249</v>
      </c>
      <c r="BI30" s="109">
        <v>4794972.2892452423</v>
      </c>
      <c r="BJ30" s="109">
        <v>4793177.5085107693</v>
      </c>
      <c r="BK30" s="109">
        <v>4597724.5307701482</v>
      </c>
      <c r="BL30" s="109">
        <v>4721242.2442401955</v>
      </c>
      <c r="BM30" s="109">
        <v>4694970.0351399453</v>
      </c>
      <c r="BN30" s="109">
        <v>4882768.0538593056</v>
      </c>
      <c r="BO30" s="109">
        <v>4774082.566716319</v>
      </c>
      <c r="BP30" s="109">
        <v>4744702.5058802059</v>
      </c>
      <c r="BQ30" s="109">
        <v>4717527.2061225353</v>
      </c>
      <c r="BR30" s="109">
        <v>4737083.2092255652</v>
      </c>
      <c r="BS30" s="109">
        <v>4798487.8983526919</v>
      </c>
      <c r="BT30" s="109">
        <v>4810610.9307970237</v>
      </c>
      <c r="BU30" s="109">
        <v>4951833.2020308254</v>
      </c>
      <c r="BV30" s="109">
        <v>4749882.1521225953</v>
      </c>
      <c r="BW30" s="109">
        <v>4741826.823499497</v>
      </c>
      <c r="BX30" s="109">
        <v>4811433.6616086382</v>
      </c>
      <c r="BY30" s="109">
        <v>3484044.9247770277</v>
      </c>
      <c r="BZ30" s="109">
        <v>2947504.0512944162</v>
      </c>
      <c r="CA30" s="109">
        <v>3870094.2084826524</v>
      </c>
      <c r="CB30" s="109">
        <v>4421066.0753513761</v>
      </c>
      <c r="CC30" s="109">
        <v>4678615.0591181507</v>
      </c>
      <c r="CD30" s="109">
        <v>4729964.5162541894</v>
      </c>
      <c r="CE30" s="109">
        <v>4743125.4624802694</v>
      </c>
      <c r="CF30" s="109">
        <v>4768235.0159418713</v>
      </c>
      <c r="CG30" s="109">
        <v>4792341.3160206433</v>
      </c>
      <c r="CH30" s="109">
        <v>4879481.6150016654</v>
      </c>
      <c r="CI30" s="109">
        <v>4851840.8053781437</v>
      </c>
      <c r="CJ30" s="109">
        <v>4740440.896734681</v>
      </c>
      <c r="CK30" s="109">
        <v>5354688.4955598107</v>
      </c>
      <c r="CL30" s="109">
        <v>5279888.2425503945</v>
      </c>
      <c r="CM30" s="109">
        <v>5305584.136977003</v>
      </c>
      <c r="CN30" s="109">
        <v>5446971.1599265737</v>
      </c>
      <c r="CO30" s="109">
        <v>5433554.8304157341</v>
      </c>
      <c r="CP30" s="109">
        <v>5287191.0146009764</v>
      </c>
      <c r="CQ30" s="109">
        <v>5300721.8025899064</v>
      </c>
      <c r="CR30" s="109">
        <v>5253206.6956816688</v>
      </c>
      <c r="CS30" s="109">
        <v>5296353.0389462616</v>
      </c>
      <c r="CT30" s="109">
        <v>5187729.6517485538</v>
      </c>
      <c r="CU30" s="109">
        <v>5199869.8711291282</v>
      </c>
      <c r="CV30" s="109">
        <v>5295229.8743883567</v>
      </c>
      <c r="CW30" s="109">
        <v>5344286.3006257592</v>
      </c>
      <c r="CX30" s="109">
        <v>5427292.2051117755</v>
      </c>
      <c r="CY30" s="109">
        <v>5375833.3499442888</v>
      </c>
      <c r="CZ30" s="109">
        <v>5339167.0828123828</v>
      </c>
      <c r="DA30" s="109">
        <v>5408575.3865773929</v>
      </c>
      <c r="DB30" s="109">
        <v>5530396.8172500795</v>
      </c>
      <c r="DC30" s="109">
        <v>5561515.7116449261</v>
      </c>
      <c r="DD30" s="109">
        <v>5600669.7208640361</v>
      </c>
      <c r="DE30" s="109">
        <v>5565368.1377202841</v>
      </c>
      <c r="DF30" s="109">
        <v>5573065.2398025896</v>
      </c>
      <c r="DG30" s="109">
        <v>5629309.8311377196</v>
      </c>
      <c r="DH30" s="109">
        <v>5687486.7323419666</v>
      </c>
      <c r="DI30" s="109">
        <v>5699394.7797738183</v>
      </c>
      <c r="DJ30" s="109">
        <v>5641065.1821081452</v>
      </c>
      <c r="DK30" s="109">
        <v>5734701.0169646898</v>
      </c>
      <c r="DL30" s="109">
        <v>5724137.4623090783</v>
      </c>
      <c r="DM30" s="109">
        <v>5665726.0906454856</v>
      </c>
      <c r="DN30" s="109">
        <v>5858909.9179371856</v>
      </c>
      <c r="DO30" s="109">
        <v>5718611.7654055851</v>
      </c>
      <c r="DP30" s="109">
        <v>5576437.6485202285</v>
      </c>
      <c r="DQ30" s="109">
        <v>6001391.2949120114</v>
      </c>
      <c r="DR30" s="109">
        <v>6122240.5169958752</v>
      </c>
      <c r="DS30" s="109">
        <v>5680825.815248915</v>
      </c>
      <c r="DT30" s="109">
        <v>5848322.174360848</v>
      </c>
      <c r="DU30" s="109">
        <v>5857061.8505276451</v>
      </c>
      <c r="DV30" s="109">
        <v>5962985.7151719248</v>
      </c>
      <c r="DW30" s="109">
        <v>6127448.4135066485</v>
      </c>
      <c r="DX30" s="109">
        <v>6075364.4385561626</v>
      </c>
      <c r="DY30" s="109">
        <v>6170761.888280076</v>
      </c>
      <c r="DZ30" s="109">
        <v>6141094.8759033559</v>
      </c>
      <c r="EA30" s="109">
        <v>6166579.1811952693</v>
      </c>
      <c r="EB30" s="109">
        <v>6191424.0406400021</v>
      </c>
      <c r="EC30" s="109">
        <v>6234140.6734102182</v>
      </c>
      <c r="ED30" s="109">
        <v>6250845.4642225746</v>
      </c>
      <c r="EE30" s="109">
        <v>6403807.7172572166</v>
      </c>
      <c r="EF30" s="109">
        <v>6390316.743378846</v>
      </c>
      <c r="EG30" s="109">
        <v>6391152.4476569006</v>
      </c>
      <c r="EH30" s="109">
        <v>6387926.764014815</v>
      </c>
      <c r="EI30" s="109">
        <v>6271652.0270280838</v>
      </c>
      <c r="EJ30" s="109">
        <v>6346209.2598765632</v>
      </c>
      <c r="EK30" s="109">
        <v>6337900.5361487931</v>
      </c>
      <c r="EL30" s="109">
        <v>6311093.3700973168</v>
      </c>
      <c r="EM30" s="109">
        <v>6337744.3000141094</v>
      </c>
      <c r="EN30" s="109">
        <v>6344942.8163709557</v>
      </c>
      <c r="EO30" s="109">
        <v>6321945.9885285394</v>
      </c>
      <c r="EP30" s="109">
        <v>6338784.9482476041</v>
      </c>
      <c r="EQ30" s="109">
        <v>6177261.7097431328</v>
      </c>
    </row>
    <row r="31" spans="2:147" s="107" customFormat="1" ht="13.2" x14ac:dyDescent="0.25">
      <c r="B31" s="108" t="s">
        <v>45</v>
      </c>
      <c r="C31" s="109">
        <v>3921380.643231581</v>
      </c>
      <c r="D31" s="109">
        <v>4018121.1841488034</v>
      </c>
      <c r="E31" s="109">
        <v>3808433.3836616413</v>
      </c>
      <c r="F31" s="109">
        <v>4069400.7451737174</v>
      </c>
      <c r="G31" s="109">
        <v>3712803.4525870937</v>
      </c>
      <c r="H31" s="109">
        <v>3949494.3081579264</v>
      </c>
      <c r="I31" s="109">
        <v>3908466.1329345279</v>
      </c>
      <c r="J31" s="109">
        <v>3928709.7124494594</v>
      </c>
      <c r="K31" s="109">
        <v>3937026.6434842544</v>
      </c>
      <c r="L31" s="109">
        <v>3933726.6135795023</v>
      </c>
      <c r="M31" s="109">
        <v>3909246.2659203899</v>
      </c>
      <c r="N31" s="109">
        <v>3998517.9852111782</v>
      </c>
      <c r="O31" s="109">
        <v>4074339.9249318298</v>
      </c>
      <c r="P31" s="109">
        <v>3957912.0243075672</v>
      </c>
      <c r="Q31" s="109">
        <v>3972959.6199340192</v>
      </c>
      <c r="R31" s="109">
        <v>4066375.4698849018</v>
      </c>
      <c r="S31" s="109">
        <v>3984452.5117527377</v>
      </c>
      <c r="T31" s="109">
        <v>4007246.5528186061</v>
      </c>
      <c r="U31" s="109">
        <v>3993761.7916372325</v>
      </c>
      <c r="V31" s="109">
        <v>3977113.6549690007</v>
      </c>
      <c r="W31" s="109">
        <v>4098485.2236754852</v>
      </c>
      <c r="X31" s="109">
        <v>4007097.6613491136</v>
      </c>
      <c r="Y31" s="109">
        <v>4144140.0890799742</v>
      </c>
      <c r="Z31" s="109">
        <v>4113011.2678272673</v>
      </c>
      <c r="AA31" s="109">
        <v>4141224.3307710378</v>
      </c>
      <c r="AB31" s="109">
        <v>4155148.8954636334</v>
      </c>
      <c r="AC31" s="109">
        <v>4204584.5430601267</v>
      </c>
      <c r="AD31" s="109">
        <v>4158414.3500461476</v>
      </c>
      <c r="AE31" s="109">
        <v>4273172.7367067141</v>
      </c>
      <c r="AF31" s="109">
        <v>4240114.0863969456</v>
      </c>
      <c r="AG31" s="109">
        <v>4257565.5150764771</v>
      </c>
      <c r="AH31" s="109">
        <v>4350757.9492719313</v>
      </c>
      <c r="AI31" s="109">
        <v>4266832.5545957051</v>
      </c>
      <c r="AJ31" s="109">
        <v>4345960.6861099899</v>
      </c>
      <c r="AK31" s="109">
        <v>4477210.51892207</v>
      </c>
      <c r="AL31" s="109">
        <v>4275876.7102104155</v>
      </c>
      <c r="AM31" s="109">
        <v>4415523.949119539</v>
      </c>
      <c r="AN31" s="109">
        <v>4410636.5656710546</v>
      </c>
      <c r="AO31" s="109">
        <v>4543188.1264832737</v>
      </c>
      <c r="AP31" s="109">
        <v>4436897.1001006057</v>
      </c>
      <c r="AQ31" s="109">
        <v>4607675.7474159626</v>
      </c>
      <c r="AR31" s="109">
        <v>4528203.4366205707</v>
      </c>
      <c r="AS31" s="109">
        <v>4577083.5427422868</v>
      </c>
      <c r="AT31" s="109">
        <v>4577899.7635032805</v>
      </c>
      <c r="AU31" s="109">
        <v>4597610.2651879936</v>
      </c>
      <c r="AV31" s="109">
        <v>4677560.0306163374</v>
      </c>
      <c r="AW31" s="109">
        <v>4580607.267200456</v>
      </c>
      <c r="AX31" s="109">
        <v>4877397.0310361553</v>
      </c>
      <c r="AY31" s="109">
        <v>4530500.5733850421</v>
      </c>
      <c r="AZ31" s="109">
        <v>4743726.8606924042</v>
      </c>
      <c r="BA31" s="109">
        <v>4671849.0546554523</v>
      </c>
      <c r="BB31" s="109">
        <v>4832481.9418814629</v>
      </c>
      <c r="BC31" s="109">
        <v>4736809.7098895125</v>
      </c>
      <c r="BD31" s="109">
        <v>4893818.0427963119</v>
      </c>
      <c r="BE31" s="109">
        <v>4887620.87066219</v>
      </c>
      <c r="BF31" s="109">
        <v>4918203.0994230099</v>
      </c>
      <c r="BG31" s="109">
        <v>4970662.3477092935</v>
      </c>
      <c r="BH31" s="109">
        <v>4922510.0765332682</v>
      </c>
      <c r="BI31" s="109">
        <v>4826363.8772437451</v>
      </c>
      <c r="BJ31" s="109">
        <v>5023833.4934439547</v>
      </c>
      <c r="BK31" s="109">
        <v>4778307.1804837193</v>
      </c>
      <c r="BL31" s="109">
        <v>5043664.8819989804</v>
      </c>
      <c r="BM31" s="109">
        <v>5002158.4294870403</v>
      </c>
      <c r="BN31" s="109">
        <v>5105296.7089436539</v>
      </c>
      <c r="BO31" s="109">
        <v>4949076.2706577666</v>
      </c>
      <c r="BP31" s="109">
        <v>4923343.0838140706</v>
      </c>
      <c r="BQ31" s="109">
        <v>5038833.0816973085</v>
      </c>
      <c r="BR31" s="109">
        <v>4946982.4585149856</v>
      </c>
      <c r="BS31" s="109">
        <v>5065831.045749926</v>
      </c>
      <c r="BT31" s="109">
        <v>5177771.4177699722</v>
      </c>
      <c r="BU31" s="109">
        <v>5247752.7308753151</v>
      </c>
      <c r="BV31" s="109">
        <v>5178056.3366137352</v>
      </c>
      <c r="BW31" s="109">
        <v>5137384.9026855538</v>
      </c>
      <c r="BX31" s="109">
        <v>5141972.1798763555</v>
      </c>
      <c r="BY31" s="109">
        <v>3385050.0797834075</v>
      </c>
      <c r="BZ31" s="109">
        <v>2277277.0832182728</v>
      </c>
      <c r="CA31" s="109">
        <v>3418760.0899578831</v>
      </c>
      <c r="CB31" s="109">
        <v>4416256.2338812854</v>
      </c>
      <c r="CC31" s="109">
        <v>4812175.8062529005</v>
      </c>
      <c r="CD31" s="109">
        <v>5021596.0823560338</v>
      </c>
      <c r="CE31" s="109">
        <v>5018276.2475796267</v>
      </c>
      <c r="CF31" s="109">
        <v>5039858.9066774137</v>
      </c>
      <c r="CG31" s="109">
        <v>5119482.069549174</v>
      </c>
      <c r="CH31" s="109">
        <v>5194581.2169361562</v>
      </c>
      <c r="CI31" s="109">
        <v>5409887.7804275248</v>
      </c>
      <c r="CJ31" s="109">
        <v>5341525.954486887</v>
      </c>
      <c r="CK31" s="109">
        <v>5364829.8767215349</v>
      </c>
      <c r="CL31" s="109">
        <v>5395641.5000909166</v>
      </c>
      <c r="CM31" s="109">
        <v>5393184.9741161428</v>
      </c>
      <c r="CN31" s="109">
        <v>5645696.5646640658</v>
      </c>
      <c r="CO31" s="109">
        <v>5635959.5236960985</v>
      </c>
      <c r="CP31" s="109">
        <v>5732574.6394519564</v>
      </c>
      <c r="CQ31" s="109">
        <v>5731142.727536656</v>
      </c>
      <c r="CR31" s="109">
        <v>5751268.6961966408</v>
      </c>
      <c r="CS31" s="109">
        <v>5721993.4225843213</v>
      </c>
      <c r="CT31" s="109">
        <v>5621381.2938989848</v>
      </c>
      <c r="CU31" s="109">
        <v>5769646.4694643002</v>
      </c>
      <c r="CV31" s="109">
        <v>5764141.6178917242</v>
      </c>
      <c r="CW31" s="109">
        <v>5928235.7058403641</v>
      </c>
      <c r="CX31" s="109">
        <v>5928394.1961117908</v>
      </c>
      <c r="CY31" s="109">
        <v>6186342.6901304927</v>
      </c>
      <c r="CZ31" s="109">
        <v>6162832.5978093529</v>
      </c>
      <c r="DA31" s="109">
        <v>6046123.2237410797</v>
      </c>
      <c r="DB31" s="109">
        <v>6536844.1093235519</v>
      </c>
      <c r="DC31" s="109">
        <v>6229444.1443887148</v>
      </c>
      <c r="DD31" s="109">
        <v>6366274.4690561993</v>
      </c>
      <c r="DE31" s="109">
        <v>6445711.9944973951</v>
      </c>
      <c r="DF31" s="109">
        <v>6396086.5319493581</v>
      </c>
      <c r="DG31" s="109">
        <v>6639940.9229541449</v>
      </c>
      <c r="DH31" s="109">
        <v>6413319.690723056</v>
      </c>
      <c r="DI31" s="109">
        <v>6796868.957866285</v>
      </c>
      <c r="DJ31" s="109">
        <v>6762633.4777123882</v>
      </c>
      <c r="DK31" s="109">
        <v>7020909.5766734369</v>
      </c>
      <c r="DL31" s="109">
        <v>6855375.9091054741</v>
      </c>
      <c r="DM31" s="109">
        <v>6906573.5674292063</v>
      </c>
      <c r="DN31" s="109">
        <v>6892633.9284678325</v>
      </c>
      <c r="DO31" s="109">
        <v>6861762.5356389657</v>
      </c>
      <c r="DP31" s="109">
        <v>7030352.1717048865</v>
      </c>
      <c r="DQ31" s="109">
        <v>7040774.5701194378</v>
      </c>
      <c r="DR31" s="109">
        <v>7219499.3240905302</v>
      </c>
      <c r="DS31" s="109">
        <v>6956156.5230972487</v>
      </c>
      <c r="DT31" s="109">
        <v>7102011.0634112461</v>
      </c>
      <c r="DU31" s="109">
        <v>7007736.9273053091</v>
      </c>
      <c r="DV31" s="109">
        <v>7294791.8804863449</v>
      </c>
      <c r="DW31" s="109">
        <v>7050808.7376777865</v>
      </c>
      <c r="DX31" s="109">
        <v>6900169.574653266</v>
      </c>
      <c r="DY31" s="109">
        <v>7173643.421550463</v>
      </c>
      <c r="DZ31" s="109">
        <v>7090221.2622482134</v>
      </c>
      <c r="EA31" s="109">
        <v>7207683.3785205549</v>
      </c>
      <c r="EB31" s="109">
        <v>7223088.1513979947</v>
      </c>
      <c r="EC31" s="109">
        <v>7265534.4196018483</v>
      </c>
      <c r="ED31" s="109">
        <v>7306090.0278745499</v>
      </c>
      <c r="EE31" s="109">
        <v>7285192.313377142</v>
      </c>
      <c r="EF31" s="109">
        <v>7301439.1095231315</v>
      </c>
      <c r="EG31" s="109">
        <v>7313070.8577526882</v>
      </c>
      <c r="EH31" s="109">
        <v>7319288.5913157938</v>
      </c>
      <c r="EI31" s="109">
        <v>7129768.2666898202</v>
      </c>
      <c r="EJ31" s="109">
        <v>7288796.2534984071</v>
      </c>
      <c r="EK31" s="109">
        <v>7220637.5350742992</v>
      </c>
      <c r="EL31" s="109">
        <v>7275103.8903526431</v>
      </c>
      <c r="EM31" s="109">
        <v>7345007.8037017658</v>
      </c>
      <c r="EN31" s="109">
        <v>7035478.2330104727</v>
      </c>
      <c r="EO31" s="109">
        <v>7032848.6202068878</v>
      </c>
      <c r="EP31" s="109">
        <v>7000833.0198292267</v>
      </c>
      <c r="EQ31" s="109">
        <v>6882595.1109275892</v>
      </c>
    </row>
    <row r="32" spans="2:147" s="107" customFormat="1" ht="13.2" x14ac:dyDescent="0.25">
      <c r="B32" s="110" t="s">
        <v>85</v>
      </c>
      <c r="C32" s="111">
        <f t="shared" ref="C32:AL32" si="0">C30+C31</f>
        <v>8694250.9107708782</v>
      </c>
      <c r="D32" s="111">
        <f t="shared" si="0"/>
        <v>8759447.8706847709</v>
      </c>
      <c r="E32" s="111">
        <f t="shared" si="0"/>
        <v>8461739.0950499717</v>
      </c>
      <c r="F32" s="111">
        <f t="shared" si="0"/>
        <v>8899044.9991490673</v>
      </c>
      <c r="G32" s="111">
        <f t="shared" si="0"/>
        <v>8291840.7820862718</v>
      </c>
      <c r="H32" s="111">
        <f t="shared" si="0"/>
        <v>8692635.9634835757</v>
      </c>
      <c r="I32" s="111">
        <f t="shared" si="0"/>
        <v>8677880.7589238528</v>
      </c>
      <c r="J32" s="111">
        <f t="shared" si="0"/>
        <v>8702859.9053991437</v>
      </c>
      <c r="K32" s="111">
        <f t="shared" si="0"/>
        <v>8749712.8521731012</v>
      </c>
      <c r="L32" s="111">
        <f t="shared" si="0"/>
        <v>8688577.8001101594</v>
      </c>
      <c r="M32" s="111">
        <f t="shared" si="0"/>
        <v>8620823.8316427376</v>
      </c>
      <c r="N32" s="111">
        <f t="shared" si="0"/>
        <v>8762562.5504383929</v>
      </c>
      <c r="O32" s="111">
        <f t="shared" si="0"/>
        <v>8924169.1169539876</v>
      </c>
      <c r="P32" s="111">
        <f t="shared" si="0"/>
        <v>8810369.0233029854</v>
      </c>
      <c r="Q32" s="111">
        <f t="shared" si="0"/>
        <v>8868975.0441794246</v>
      </c>
      <c r="R32" s="111">
        <f t="shared" si="0"/>
        <v>9005414.9049869198</v>
      </c>
      <c r="S32" s="111">
        <f t="shared" si="0"/>
        <v>8888469.5383741427</v>
      </c>
      <c r="T32" s="111">
        <f t="shared" si="0"/>
        <v>8926112.1816040855</v>
      </c>
      <c r="U32" s="111">
        <f t="shared" si="0"/>
        <v>8891243.5690771099</v>
      </c>
      <c r="V32" s="111">
        <f t="shared" si="0"/>
        <v>8733998.2157420181</v>
      </c>
      <c r="W32" s="111">
        <f t="shared" si="0"/>
        <v>8979484.5119150989</v>
      </c>
      <c r="X32" s="111">
        <f t="shared" si="0"/>
        <v>8936148.5122272652</v>
      </c>
      <c r="Y32" s="111">
        <f t="shared" si="0"/>
        <v>9065685.2025873289</v>
      </c>
      <c r="Z32" s="111">
        <f t="shared" si="0"/>
        <v>9085170.7044372838</v>
      </c>
      <c r="AA32" s="111">
        <f t="shared" si="0"/>
        <v>9112643.0671304595</v>
      </c>
      <c r="AB32" s="111">
        <f t="shared" si="0"/>
        <v>9121140.0212731138</v>
      </c>
      <c r="AC32" s="111">
        <f t="shared" si="0"/>
        <v>9219037.0308338944</v>
      </c>
      <c r="AD32" s="111">
        <f t="shared" si="0"/>
        <v>9151606.783729881</v>
      </c>
      <c r="AE32" s="111">
        <f t="shared" si="0"/>
        <v>9293410.4414161593</v>
      </c>
      <c r="AF32" s="111">
        <f t="shared" si="0"/>
        <v>9212469.8118060566</v>
      </c>
      <c r="AG32" s="111">
        <f t="shared" si="0"/>
        <v>9184388.5354377925</v>
      </c>
      <c r="AH32" s="111">
        <f t="shared" si="0"/>
        <v>9352284.3198341057</v>
      </c>
      <c r="AI32" s="111">
        <f t="shared" si="0"/>
        <v>9211850.1394967735</v>
      </c>
      <c r="AJ32" s="111">
        <f t="shared" si="0"/>
        <v>9357701.5131114293</v>
      </c>
      <c r="AK32" s="111">
        <f t="shared" si="0"/>
        <v>9608896.538224984</v>
      </c>
      <c r="AL32" s="111">
        <f t="shared" si="0"/>
        <v>9385284.0376575831</v>
      </c>
      <c r="AM32" s="111">
        <f t="shared" ref="AM32:BI32" si="1">AM30+AM31</f>
        <v>9630399.3600254469</v>
      </c>
      <c r="AN32" s="111">
        <f t="shared" si="1"/>
        <v>9573122.8807511702</v>
      </c>
      <c r="AO32" s="111">
        <f t="shared" si="1"/>
        <v>9718170.32772227</v>
      </c>
      <c r="AP32" s="111">
        <f t="shared" si="1"/>
        <v>9535048.123415444</v>
      </c>
      <c r="AQ32" s="111">
        <f t="shared" si="1"/>
        <v>9774263.0583152417</v>
      </c>
      <c r="AR32" s="111">
        <f t="shared" si="1"/>
        <v>9719439.382022135</v>
      </c>
      <c r="AS32" s="111">
        <f t="shared" si="1"/>
        <v>9821921.4042610303</v>
      </c>
      <c r="AT32" s="111">
        <f t="shared" si="1"/>
        <v>9710672.0747168735</v>
      </c>
      <c r="AU32" s="111">
        <f t="shared" si="1"/>
        <v>9782222.2354593463</v>
      </c>
      <c r="AV32" s="111">
        <f t="shared" si="1"/>
        <v>9909491.3921585847</v>
      </c>
      <c r="AW32" s="111">
        <f t="shared" si="1"/>
        <v>9808665.2043059859</v>
      </c>
      <c r="AX32" s="111">
        <f t="shared" si="1"/>
        <v>10388158.552623838</v>
      </c>
      <c r="AY32" s="111">
        <f t="shared" si="1"/>
        <v>9798298.3985358737</v>
      </c>
      <c r="AZ32" s="111">
        <f t="shared" si="1"/>
        <v>10028738.664252903</v>
      </c>
      <c r="BA32" s="111">
        <f t="shared" si="1"/>
        <v>9926243.0030714497</v>
      </c>
      <c r="BB32" s="111">
        <f t="shared" si="1"/>
        <v>10095306.80371359</v>
      </c>
      <c r="BC32" s="111">
        <f t="shared" si="1"/>
        <v>9938883.6274432857</v>
      </c>
      <c r="BD32" s="111">
        <f t="shared" si="1"/>
        <v>10085985.057695983</v>
      </c>
      <c r="BE32" s="111">
        <f t="shared" si="1"/>
        <v>10052489.319133783</v>
      </c>
      <c r="BF32" s="111">
        <f t="shared" si="1"/>
        <v>10055553.743436694</v>
      </c>
      <c r="BG32" s="111">
        <f t="shared" si="1"/>
        <v>10021572.045886561</v>
      </c>
      <c r="BH32" s="111">
        <f t="shared" si="1"/>
        <v>9851008.3209165931</v>
      </c>
      <c r="BI32" s="111">
        <f t="shared" si="1"/>
        <v>9621336.1664889865</v>
      </c>
      <c r="BJ32" s="111">
        <f t="shared" ref="BJ32:CL32" si="2">BJ30+BJ31</f>
        <v>9817011.0019547231</v>
      </c>
      <c r="BK32" s="111">
        <f t="shared" si="2"/>
        <v>9376031.7112538666</v>
      </c>
      <c r="BL32" s="111">
        <f t="shared" si="2"/>
        <v>9764907.1262391768</v>
      </c>
      <c r="BM32" s="111">
        <f t="shared" si="2"/>
        <v>9697128.4646269865</v>
      </c>
      <c r="BN32" s="111">
        <f t="shared" si="2"/>
        <v>9988064.7628029585</v>
      </c>
      <c r="BO32" s="111">
        <f t="shared" si="2"/>
        <v>9723158.8373740856</v>
      </c>
      <c r="BP32" s="111">
        <f t="shared" si="2"/>
        <v>9668045.5896942765</v>
      </c>
      <c r="BQ32" s="111">
        <f t="shared" si="2"/>
        <v>9756360.2878198437</v>
      </c>
      <c r="BR32" s="111">
        <f t="shared" si="2"/>
        <v>9684065.6677405499</v>
      </c>
      <c r="BS32" s="111">
        <f t="shared" si="2"/>
        <v>9864318.9441026188</v>
      </c>
      <c r="BT32" s="111">
        <f t="shared" si="2"/>
        <v>9988382.3485669959</v>
      </c>
      <c r="BU32" s="111">
        <f t="shared" si="2"/>
        <v>10199585.93290614</v>
      </c>
      <c r="BV32" s="111">
        <f t="shared" si="2"/>
        <v>9927938.4887363315</v>
      </c>
      <c r="BW32" s="111">
        <f t="shared" si="2"/>
        <v>9879211.7261850499</v>
      </c>
      <c r="BX32" s="111">
        <f t="shared" si="2"/>
        <v>9953405.8414849937</v>
      </c>
      <c r="BY32" s="111">
        <f t="shared" si="2"/>
        <v>6869095.0045604352</v>
      </c>
      <c r="BZ32" s="111">
        <f t="shared" si="2"/>
        <v>5224781.134512689</v>
      </c>
      <c r="CA32" s="111">
        <f t="shared" si="2"/>
        <v>7288854.2984405356</v>
      </c>
      <c r="CB32" s="111">
        <f t="shared" si="2"/>
        <v>8837322.3092326615</v>
      </c>
      <c r="CC32" s="111">
        <f t="shared" si="2"/>
        <v>9490790.8653710522</v>
      </c>
      <c r="CD32" s="111">
        <f t="shared" si="2"/>
        <v>9751560.5986102223</v>
      </c>
      <c r="CE32" s="111">
        <f t="shared" si="2"/>
        <v>9761401.7100598961</v>
      </c>
      <c r="CF32" s="111">
        <f t="shared" si="2"/>
        <v>9808093.9226192851</v>
      </c>
      <c r="CG32" s="111">
        <f t="shared" si="2"/>
        <v>9911823.3855698183</v>
      </c>
      <c r="CH32" s="111">
        <f t="shared" si="2"/>
        <v>10074062.831937822</v>
      </c>
      <c r="CI32" s="111">
        <f t="shared" si="2"/>
        <v>10261728.585805669</v>
      </c>
      <c r="CJ32" s="111">
        <f t="shared" si="2"/>
        <v>10081966.851221569</v>
      </c>
      <c r="CK32" s="111">
        <f t="shared" si="2"/>
        <v>10719518.372281346</v>
      </c>
      <c r="CL32" s="111">
        <f t="shared" si="2"/>
        <v>10675529.742641311</v>
      </c>
      <c r="CM32" s="111">
        <f t="shared" ref="CM32:CN32" si="3">CM30+CM31</f>
        <v>10698769.111093145</v>
      </c>
      <c r="CN32" s="111">
        <f t="shared" si="3"/>
        <v>11092667.724590641</v>
      </c>
      <c r="CO32" s="111">
        <f t="shared" ref="CO32:CP32" si="4">CO30+CO31</f>
        <v>11069514.354111832</v>
      </c>
      <c r="CP32" s="111">
        <f t="shared" si="4"/>
        <v>11019765.654052932</v>
      </c>
      <c r="CQ32" s="111">
        <f t="shared" ref="CQ32:CR32" si="5">CQ30+CQ31</f>
        <v>11031864.530126562</v>
      </c>
      <c r="CR32" s="111">
        <f t="shared" si="5"/>
        <v>11004475.391878311</v>
      </c>
      <c r="CS32" s="111">
        <f t="shared" ref="CS32:CT32" si="6">CS30+CS31</f>
        <v>11018346.461530583</v>
      </c>
      <c r="CT32" s="111">
        <f t="shared" si="6"/>
        <v>10809110.945647538</v>
      </c>
      <c r="CU32" s="111">
        <f t="shared" ref="CU32:CV32" si="7">CU30+CU31</f>
        <v>10969516.340593427</v>
      </c>
      <c r="CV32" s="111">
        <f t="shared" si="7"/>
        <v>11059371.492280081</v>
      </c>
      <c r="CW32" s="111">
        <f t="shared" ref="CW32:CX32" si="8">CW30+CW31</f>
        <v>11272522.006466124</v>
      </c>
      <c r="CX32" s="111">
        <f t="shared" si="8"/>
        <v>11355686.401223566</v>
      </c>
      <c r="CY32" s="111">
        <f t="shared" ref="CY32:CZ32" si="9">CY30+CY31</f>
        <v>11562176.040074781</v>
      </c>
      <c r="CZ32" s="111">
        <f t="shared" si="9"/>
        <v>11501999.680621736</v>
      </c>
      <c r="DA32" s="111">
        <f t="shared" ref="DA32:DB32" si="10">DA30+DA31</f>
        <v>11454698.610318473</v>
      </c>
      <c r="DB32" s="111">
        <f t="shared" si="10"/>
        <v>12067240.92657363</v>
      </c>
      <c r="DC32" s="111">
        <f t="shared" ref="DC32:DD32" si="11">DC30+DC31</f>
        <v>11790959.856033642</v>
      </c>
      <c r="DD32" s="111">
        <f t="shared" si="11"/>
        <v>11966944.189920235</v>
      </c>
      <c r="DE32" s="111">
        <f t="shared" ref="DE32:DF32" si="12">DE30+DE31</f>
        <v>12011080.132217679</v>
      </c>
      <c r="DF32" s="111">
        <f t="shared" si="12"/>
        <v>11969151.771751948</v>
      </c>
      <c r="DG32" s="111">
        <f t="shared" ref="DG32:DH32" si="13">DG30+DG31</f>
        <v>12269250.754091864</v>
      </c>
      <c r="DH32" s="111">
        <f t="shared" si="13"/>
        <v>12100806.423065022</v>
      </c>
      <c r="DI32" s="111">
        <f t="shared" ref="DI32:DJ32" si="14">DI30+DI31</f>
        <v>12496263.737640103</v>
      </c>
      <c r="DJ32" s="111">
        <f t="shared" si="14"/>
        <v>12403698.659820534</v>
      </c>
      <c r="DK32" s="111">
        <f t="shared" ref="DK32:DL32" si="15">DK30+DK31</f>
        <v>12755610.593638126</v>
      </c>
      <c r="DL32" s="111">
        <f t="shared" si="15"/>
        <v>12579513.371414553</v>
      </c>
      <c r="DM32" s="111">
        <f t="shared" ref="DM32:DN32" si="16">DM30+DM31</f>
        <v>12572299.658074692</v>
      </c>
      <c r="DN32" s="111">
        <f t="shared" si="16"/>
        <v>12751543.846405018</v>
      </c>
      <c r="DO32" s="111">
        <f t="shared" ref="DO32:DP32" si="17">DO30+DO31</f>
        <v>12580374.30104455</v>
      </c>
      <c r="DP32" s="111">
        <f t="shared" si="17"/>
        <v>12606789.820225116</v>
      </c>
      <c r="DQ32" s="111">
        <f t="shared" ref="DQ32:DR32" si="18">DQ30+DQ31</f>
        <v>13042165.865031449</v>
      </c>
      <c r="DR32" s="111">
        <f t="shared" si="18"/>
        <v>13341739.841086406</v>
      </c>
      <c r="DS32" s="111">
        <f t="shared" ref="DS32:DT32" si="19">DS30+DS31</f>
        <v>12636982.338346165</v>
      </c>
      <c r="DT32" s="111">
        <f t="shared" si="19"/>
        <v>12950333.237772094</v>
      </c>
      <c r="DU32" s="111">
        <f t="shared" ref="DU32:DV32" si="20">DU30+DU31</f>
        <v>12864798.777832955</v>
      </c>
      <c r="DV32" s="111">
        <f t="shared" si="20"/>
        <v>13257777.595658269</v>
      </c>
      <c r="DW32" s="111">
        <f t="shared" ref="DW32:DX32" si="21">DW30+DW31</f>
        <v>13178257.151184436</v>
      </c>
      <c r="DX32" s="111">
        <f t="shared" si="21"/>
        <v>12975534.013209429</v>
      </c>
      <c r="DY32" s="111">
        <f t="shared" ref="DY32:DZ32" si="22">DY30+DY31</f>
        <v>13344405.309830539</v>
      </c>
      <c r="DZ32" s="111">
        <f t="shared" si="22"/>
        <v>13231316.138151569</v>
      </c>
      <c r="EA32" s="111">
        <f t="shared" ref="EA32:EB32" si="23">EA30+EA31</f>
        <v>13374262.559715824</v>
      </c>
      <c r="EB32" s="111">
        <f t="shared" si="23"/>
        <v>13414512.192037996</v>
      </c>
      <c r="EC32" s="111">
        <f t="shared" ref="EC32:ED32" si="24">EC30+EC31</f>
        <v>13499675.093012067</v>
      </c>
      <c r="ED32" s="111">
        <f t="shared" si="24"/>
        <v>13556935.492097124</v>
      </c>
      <c r="EE32" s="111">
        <f t="shared" ref="EE32:EF32" si="25">EE30+EE31</f>
        <v>13689000.030634359</v>
      </c>
      <c r="EF32" s="111">
        <f t="shared" si="25"/>
        <v>13691755.852901977</v>
      </c>
      <c r="EG32" s="111">
        <f t="shared" ref="EG32:EH32" si="26">EG30+EG31</f>
        <v>13704223.305409588</v>
      </c>
      <c r="EH32" s="111">
        <f t="shared" si="26"/>
        <v>13707215.355330609</v>
      </c>
      <c r="EI32" s="111">
        <f t="shared" ref="EI32:EJ32" si="27">EI30+EI31</f>
        <v>13401420.293717904</v>
      </c>
      <c r="EJ32" s="111">
        <f t="shared" si="27"/>
        <v>13635005.513374969</v>
      </c>
      <c r="EK32" s="111">
        <f t="shared" ref="EK32:EL32" si="28">EK30+EK31</f>
        <v>13558538.071223091</v>
      </c>
      <c r="EL32" s="111">
        <f t="shared" si="28"/>
        <v>13586197.260449961</v>
      </c>
      <c r="EM32" s="111">
        <f t="shared" ref="EM32:EN32" si="29">EM30+EM31</f>
        <v>13682752.103715874</v>
      </c>
      <c r="EN32" s="111">
        <f t="shared" si="29"/>
        <v>13380421.049381427</v>
      </c>
      <c r="EO32" s="111">
        <f t="shared" ref="EO32:EP32" si="30">EO30+EO31</f>
        <v>13354794.608735427</v>
      </c>
      <c r="EP32" s="111">
        <f t="shared" si="30"/>
        <v>13339617.968076831</v>
      </c>
      <c r="EQ32" s="111">
        <f t="shared" ref="EQ32" si="31">EQ30+EQ31</f>
        <v>13059856.820670722</v>
      </c>
    </row>
    <row r="33" spans="2:147" s="107" customFormat="1" ht="13.2" x14ac:dyDescent="0.25">
      <c r="B33" s="115" t="s">
        <v>52</v>
      </c>
      <c r="C33" s="109">
        <f t="shared" ref="C33:AL33" si="32">C35-C34</f>
        <v>20249231.071568348</v>
      </c>
      <c r="D33" s="109">
        <f t="shared" si="32"/>
        <v>20571544.056009661</v>
      </c>
      <c r="E33" s="109">
        <f t="shared" si="32"/>
        <v>20336179.172364879</v>
      </c>
      <c r="F33" s="109">
        <f t="shared" si="32"/>
        <v>20437190.371610295</v>
      </c>
      <c r="G33" s="109">
        <f t="shared" si="32"/>
        <v>20466622.859207757</v>
      </c>
      <c r="H33" s="109">
        <f t="shared" si="32"/>
        <v>20294635.310205013</v>
      </c>
      <c r="I33" s="109">
        <f t="shared" si="32"/>
        <v>20414495.181217313</v>
      </c>
      <c r="J33" s="109">
        <f t="shared" si="32"/>
        <v>20484603.178994562</v>
      </c>
      <c r="K33" s="109">
        <f t="shared" si="32"/>
        <v>20757944.413288236</v>
      </c>
      <c r="L33" s="109">
        <f t="shared" si="32"/>
        <v>20788326.546339966</v>
      </c>
      <c r="M33" s="109">
        <f t="shared" si="32"/>
        <v>20731729.809925437</v>
      </c>
      <c r="N33" s="109">
        <f t="shared" si="32"/>
        <v>20824118.009117186</v>
      </c>
      <c r="O33" s="109">
        <f t="shared" si="32"/>
        <v>21060056.085509073</v>
      </c>
      <c r="P33" s="109">
        <f t="shared" si="32"/>
        <v>21576588.526443347</v>
      </c>
      <c r="Q33" s="109">
        <f t="shared" si="32"/>
        <v>21101094.105526842</v>
      </c>
      <c r="R33" s="109">
        <f t="shared" si="32"/>
        <v>20940812.698422465</v>
      </c>
      <c r="S33" s="109">
        <f t="shared" si="32"/>
        <v>20531623.365189739</v>
      </c>
      <c r="T33" s="109">
        <f t="shared" si="32"/>
        <v>21232714.73435976</v>
      </c>
      <c r="U33" s="109">
        <f t="shared" si="32"/>
        <v>21214412.664306283</v>
      </c>
      <c r="V33" s="109">
        <f t="shared" si="32"/>
        <v>21449390.482607421</v>
      </c>
      <c r="W33" s="109">
        <f t="shared" si="32"/>
        <v>21323287.394736767</v>
      </c>
      <c r="X33" s="109">
        <f t="shared" si="32"/>
        <v>21617873.070557684</v>
      </c>
      <c r="Y33" s="109">
        <f t="shared" si="32"/>
        <v>21769789.746835586</v>
      </c>
      <c r="Z33" s="109">
        <f t="shared" si="32"/>
        <v>21565093.396793611</v>
      </c>
      <c r="AA33" s="109">
        <f t="shared" si="32"/>
        <v>21779248.853377022</v>
      </c>
      <c r="AB33" s="109">
        <f t="shared" si="32"/>
        <v>21765043.95152019</v>
      </c>
      <c r="AC33" s="109">
        <f t="shared" si="32"/>
        <v>21985535.103357337</v>
      </c>
      <c r="AD33" s="109">
        <f t="shared" si="32"/>
        <v>22176255.187831294</v>
      </c>
      <c r="AE33" s="109">
        <f t="shared" si="32"/>
        <v>22075503.715209655</v>
      </c>
      <c r="AF33" s="109">
        <f t="shared" si="32"/>
        <v>22137915.248761509</v>
      </c>
      <c r="AG33" s="109">
        <f t="shared" si="32"/>
        <v>21814818.379424423</v>
      </c>
      <c r="AH33" s="109">
        <f t="shared" si="32"/>
        <v>22141173.846543975</v>
      </c>
      <c r="AI33" s="109">
        <f t="shared" si="32"/>
        <v>22316588.494433921</v>
      </c>
      <c r="AJ33" s="109">
        <f t="shared" si="32"/>
        <v>22362910.9322039</v>
      </c>
      <c r="AK33" s="109">
        <f t="shared" si="32"/>
        <v>22031604.817914069</v>
      </c>
      <c r="AL33" s="109">
        <f t="shared" si="32"/>
        <v>22756061.889508419</v>
      </c>
      <c r="AM33" s="109">
        <f t="shared" ref="AM33:BI33" si="33">AM35-AM34</f>
        <v>23230443.349610329</v>
      </c>
      <c r="AN33" s="109">
        <f t="shared" si="33"/>
        <v>22603652.859834477</v>
      </c>
      <c r="AO33" s="109">
        <f t="shared" si="33"/>
        <v>22770300.945745811</v>
      </c>
      <c r="AP33" s="109">
        <f t="shared" si="33"/>
        <v>22849430.090087973</v>
      </c>
      <c r="AQ33" s="109">
        <f t="shared" si="33"/>
        <v>23025703.896410882</v>
      </c>
      <c r="AR33" s="109">
        <f t="shared" si="33"/>
        <v>23034117.659114927</v>
      </c>
      <c r="AS33" s="109">
        <f t="shared" si="33"/>
        <v>23171155.767767139</v>
      </c>
      <c r="AT33" s="109">
        <f t="shared" si="33"/>
        <v>22828434.08325012</v>
      </c>
      <c r="AU33" s="109">
        <f t="shared" si="33"/>
        <v>23117817.211010925</v>
      </c>
      <c r="AV33" s="109">
        <f t="shared" si="33"/>
        <v>23172465.051618561</v>
      </c>
      <c r="AW33" s="109">
        <f t="shared" si="33"/>
        <v>23257075.035430647</v>
      </c>
      <c r="AX33" s="109">
        <f t="shared" si="33"/>
        <v>23506667.248509519</v>
      </c>
      <c r="AY33" s="109">
        <f t="shared" si="33"/>
        <v>23571870.107757993</v>
      </c>
      <c r="AZ33" s="109">
        <f t="shared" si="33"/>
        <v>23630287.48295036</v>
      </c>
      <c r="BA33" s="109">
        <f t="shared" si="33"/>
        <v>23687711.093682341</v>
      </c>
      <c r="BB33" s="109">
        <f t="shared" si="33"/>
        <v>23495966.389514185</v>
      </c>
      <c r="BC33" s="109">
        <f t="shared" si="33"/>
        <v>22899497.949657604</v>
      </c>
      <c r="BD33" s="109">
        <f t="shared" si="33"/>
        <v>23923253.256565779</v>
      </c>
      <c r="BE33" s="109">
        <f t="shared" si="33"/>
        <v>23938505.058094166</v>
      </c>
      <c r="BF33" s="109">
        <f t="shared" si="33"/>
        <v>24174359.343808331</v>
      </c>
      <c r="BG33" s="109">
        <f t="shared" si="33"/>
        <v>24003189.527901366</v>
      </c>
      <c r="BH33" s="109">
        <f t="shared" si="33"/>
        <v>23937260.036165565</v>
      </c>
      <c r="BI33" s="109">
        <f t="shared" si="33"/>
        <v>24057824.564062364</v>
      </c>
      <c r="BJ33" s="109">
        <f t="shared" ref="BJ33:CL33" si="34">BJ35-BJ34</f>
        <v>23878516.946577884</v>
      </c>
      <c r="BK33" s="109">
        <f t="shared" si="34"/>
        <v>23900223.506833021</v>
      </c>
      <c r="BL33" s="109">
        <f t="shared" si="34"/>
        <v>24125326.320552178</v>
      </c>
      <c r="BM33" s="109">
        <f t="shared" si="34"/>
        <v>24003093.781297561</v>
      </c>
      <c r="BN33" s="109">
        <f t="shared" si="34"/>
        <v>24507073.540497184</v>
      </c>
      <c r="BO33" s="109">
        <f t="shared" si="34"/>
        <v>25155006.941223819</v>
      </c>
      <c r="BP33" s="109">
        <f t="shared" si="34"/>
        <v>24478494.046591468</v>
      </c>
      <c r="BQ33" s="109">
        <f t="shared" si="34"/>
        <v>24836640.818299007</v>
      </c>
      <c r="BR33" s="109">
        <f t="shared" si="34"/>
        <v>25170502.35599941</v>
      </c>
      <c r="BS33" s="109">
        <f t="shared" si="34"/>
        <v>24986551.366966285</v>
      </c>
      <c r="BT33" s="109">
        <f t="shared" si="34"/>
        <v>25124632.089371309</v>
      </c>
      <c r="BU33" s="109">
        <f t="shared" si="34"/>
        <v>24978576.269977212</v>
      </c>
      <c r="BV33" s="109">
        <f t="shared" si="34"/>
        <v>25166162.995563745</v>
      </c>
      <c r="BW33" s="109">
        <f t="shared" si="34"/>
        <v>25023025.177959763</v>
      </c>
      <c r="BX33" s="109">
        <f t="shared" si="34"/>
        <v>25315444.128529124</v>
      </c>
      <c r="BY33" s="109">
        <f t="shared" si="34"/>
        <v>53387761.796989173</v>
      </c>
      <c r="BZ33" s="109">
        <f t="shared" si="34"/>
        <v>55919317.721330874</v>
      </c>
      <c r="CA33" s="109">
        <f t="shared" si="34"/>
        <v>27718633.715098158</v>
      </c>
      <c r="CB33" s="109">
        <f t="shared" si="34"/>
        <v>27009871.271557391</v>
      </c>
      <c r="CC33" s="109">
        <f t="shared" si="34"/>
        <v>26331786.255959101</v>
      </c>
      <c r="CD33" s="109">
        <f t="shared" si="34"/>
        <v>27373655.743695382</v>
      </c>
      <c r="CE33" s="109">
        <f t="shared" si="34"/>
        <v>28263925.498551954</v>
      </c>
      <c r="CF33" s="109">
        <f t="shared" si="34"/>
        <v>29514559.668949038</v>
      </c>
      <c r="CG33" s="109">
        <f t="shared" si="34"/>
        <v>29645663.720201954</v>
      </c>
      <c r="CH33" s="109">
        <f t="shared" si="34"/>
        <v>26996938.722974326</v>
      </c>
      <c r="CI33" s="109">
        <f t="shared" si="34"/>
        <v>28134762.55119225</v>
      </c>
      <c r="CJ33" s="109">
        <f t="shared" si="34"/>
        <v>28390743.17929304</v>
      </c>
      <c r="CK33" s="109">
        <f t="shared" si="34"/>
        <v>29681459.007648848</v>
      </c>
      <c r="CL33" s="109">
        <f t="shared" si="34"/>
        <v>31361253.983395621</v>
      </c>
      <c r="CM33" s="109">
        <f t="shared" ref="CM33:CN33" si="35">CM35-CM34</f>
        <v>30025872.480771765</v>
      </c>
      <c r="CN33" s="109">
        <f t="shared" si="35"/>
        <v>28673475.024211276</v>
      </c>
      <c r="CO33" s="109">
        <f t="shared" ref="CO33:CP33" si="36">CO35-CO34</f>
        <v>29194984.646205287</v>
      </c>
      <c r="CP33" s="109">
        <f t="shared" si="36"/>
        <v>30096302.572708126</v>
      </c>
      <c r="CQ33" s="109">
        <f t="shared" ref="CQ33:CR33" si="37">CQ35-CQ34</f>
        <v>29204826.681593988</v>
      </c>
      <c r="CR33" s="109">
        <f t="shared" si="37"/>
        <v>29506991.620594524</v>
      </c>
      <c r="CS33" s="109">
        <f t="shared" ref="CS33:CT33" si="38">CS35-CS34</f>
        <v>29639131.267647766</v>
      </c>
      <c r="CT33" s="109">
        <f t="shared" si="38"/>
        <v>32468047.050348788</v>
      </c>
      <c r="CU33" s="109">
        <f t="shared" ref="CU33:CV33" si="39">CU35-CU34</f>
        <v>41813768.345141344</v>
      </c>
      <c r="CV33" s="109">
        <f t="shared" si="39"/>
        <v>35310792.10078828</v>
      </c>
      <c r="CW33" s="109">
        <f t="shared" ref="CW33:CX33" si="40">CW35-CW34</f>
        <v>33390342.529931024</v>
      </c>
      <c r="CX33" s="109">
        <f t="shared" si="40"/>
        <v>34459892.110769451</v>
      </c>
      <c r="CY33" s="109">
        <f t="shared" ref="CY33:CZ33" si="41">CY35-CY34</f>
        <v>31477440.625055309</v>
      </c>
      <c r="CZ33" s="109">
        <f t="shared" si="41"/>
        <v>31540369.13427585</v>
      </c>
      <c r="DA33" s="109">
        <f t="shared" ref="DA33:DB33" si="42">DA35-DA34</f>
        <v>34353633.524704725</v>
      </c>
      <c r="DB33" s="109">
        <f t="shared" si="42"/>
        <v>30830830.660082459</v>
      </c>
      <c r="DC33" s="109">
        <f t="shared" ref="DC33:DD33" si="43">DC35-DC34</f>
        <v>31342574.318877295</v>
      </c>
      <c r="DD33" s="109">
        <f t="shared" si="43"/>
        <v>32585464.744761456</v>
      </c>
      <c r="DE33" s="109">
        <f t="shared" ref="DE33:DF33" si="44">DE35-DE34</f>
        <v>31111550.728659369</v>
      </c>
      <c r="DF33" s="109">
        <f t="shared" si="44"/>
        <v>33059884.199853916</v>
      </c>
      <c r="DG33" s="109">
        <f t="shared" ref="DG33:DH33" si="45">DG35-DG34</f>
        <v>30515140.178930316</v>
      </c>
      <c r="DH33" s="109">
        <f t="shared" si="45"/>
        <v>29429053.405058715</v>
      </c>
      <c r="DI33" s="109">
        <f t="shared" ref="DI33:DJ33" si="46">DI35-DI34</f>
        <v>30333943.389766172</v>
      </c>
      <c r="DJ33" s="109">
        <f t="shared" si="46"/>
        <v>30481132.127916422</v>
      </c>
      <c r="DK33" s="109">
        <f t="shared" ref="DK33:DL33" si="47">DK35-DK34</f>
        <v>30483412.585464366</v>
      </c>
      <c r="DL33" s="109">
        <f t="shared" si="47"/>
        <v>30941393.432132147</v>
      </c>
      <c r="DM33" s="109">
        <f t="shared" ref="DM33:DN33" si="48">DM35-DM34</f>
        <v>30673635.395872511</v>
      </c>
      <c r="DN33" s="109">
        <f t="shared" si="48"/>
        <v>30786563.484437238</v>
      </c>
      <c r="DO33" s="109">
        <f t="shared" ref="DO33:DP33" si="49">DO35-DO34</f>
        <v>31226156.619237851</v>
      </c>
      <c r="DP33" s="109">
        <f t="shared" si="49"/>
        <v>31167538.910011016</v>
      </c>
      <c r="DQ33" s="109">
        <f t="shared" ref="DQ33:DR33" si="50">DQ35-DQ34</f>
        <v>31200366.742731467</v>
      </c>
      <c r="DR33" s="109">
        <f t="shared" si="50"/>
        <v>31595385.8051458</v>
      </c>
      <c r="DS33" s="109">
        <f t="shared" ref="DS33:DT33" si="51">DS35-DS34</f>
        <v>31437210.876523156</v>
      </c>
      <c r="DT33" s="109">
        <f t="shared" si="51"/>
        <v>31504536.324994873</v>
      </c>
      <c r="DU33" s="109">
        <f t="shared" ref="DU33:DV33" si="52">DU35-DU34</f>
        <v>31510798.114139207</v>
      </c>
      <c r="DV33" s="109">
        <f t="shared" si="52"/>
        <v>31769177.985964458</v>
      </c>
      <c r="DW33" s="109">
        <f t="shared" ref="DW33:DX33" si="53">DW35-DW34</f>
        <v>31149051.283941153</v>
      </c>
      <c r="DX33" s="109">
        <f t="shared" si="53"/>
        <v>32086788.661956731</v>
      </c>
      <c r="DY33" s="109">
        <f t="shared" ref="DY33:DZ33" si="54">DY35-DY34</f>
        <v>32799110.100899234</v>
      </c>
      <c r="DZ33" s="109">
        <f t="shared" si="54"/>
        <v>32533004.654233269</v>
      </c>
      <c r="EA33" s="109">
        <f t="shared" ref="EA33:EB33" si="55">EA35-EA34</f>
        <v>32382886.826741491</v>
      </c>
      <c r="EB33" s="109">
        <f t="shared" si="55"/>
        <v>32461556.803896237</v>
      </c>
      <c r="EC33" s="109">
        <f t="shared" ref="EC33:ED33" si="56">EC35-EC34</f>
        <v>32473735.741767425</v>
      </c>
      <c r="ED33" s="109">
        <f t="shared" si="56"/>
        <v>32608020.073341846</v>
      </c>
      <c r="EE33" s="109">
        <f t="shared" ref="EE33:EF33" si="57">EE35-EE34</f>
        <v>33441231.297458086</v>
      </c>
      <c r="EF33" s="109">
        <f t="shared" si="57"/>
        <v>33267110.03636029</v>
      </c>
      <c r="EG33" s="109">
        <f t="shared" ref="EG33:EH33" si="58">EG35-EG34</f>
        <v>33428397.480163231</v>
      </c>
      <c r="EH33" s="109">
        <f t="shared" si="58"/>
        <v>33099151.151300985</v>
      </c>
      <c r="EI33" s="109">
        <f t="shared" ref="EI33:EJ33" si="59">EI35-EI34</f>
        <v>33130827.832294911</v>
      </c>
      <c r="EJ33" s="109">
        <f t="shared" si="59"/>
        <v>32549460.939835839</v>
      </c>
      <c r="EK33" s="109">
        <f t="shared" ref="EK33:EL33" si="60">EK35-EK34</f>
        <v>32691942.616412364</v>
      </c>
      <c r="EL33" s="109">
        <f t="shared" si="60"/>
        <v>32479205.885253441</v>
      </c>
      <c r="EM33" s="109">
        <f t="shared" ref="EM33:EN33" si="61">EM35-EM34</f>
        <v>32330649.905352376</v>
      </c>
      <c r="EN33" s="109">
        <f t="shared" si="61"/>
        <v>32401917.703675821</v>
      </c>
      <c r="EO33" s="109">
        <f t="shared" ref="EO33:EP33" si="62">EO35-EO34</f>
        <v>32320632.390909825</v>
      </c>
      <c r="EP33" s="109">
        <f t="shared" si="62"/>
        <v>32208339.332604147</v>
      </c>
      <c r="EQ33" s="109">
        <f t="shared" ref="EQ33" si="63">EQ35-EQ34</f>
        <v>31796988.772238038</v>
      </c>
    </row>
    <row r="34" spans="2:147" s="117" customFormat="1" ht="13.2" x14ac:dyDescent="0.25">
      <c r="B34" s="115" t="s">
        <v>98</v>
      </c>
      <c r="C34" s="116">
        <v>12604205.717541287</v>
      </c>
      <c r="D34" s="116">
        <v>12504331.822719816</v>
      </c>
      <c r="E34" s="116">
        <v>12368737.097812101</v>
      </c>
      <c r="F34" s="116">
        <v>12506989.700744819</v>
      </c>
      <c r="G34" s="116">
        <v>12337490.872233642</v>
      </c>
      <c r="H34" s="116">
        <v>12463460.502995608</v>
      </c>
      <c r="I34" s="116">
        <v>12516051.862962075</v>
      </c>
      <c r="J34" s="116">
        <v>12626164.364037685</v>
      </c>
      <c r="K34" s="116">
        <v>12704370.167887675</v>
      </c>
      <c r="L34" s="116">
        <v>12784370.05276248</v>
      </c>
      <c r="M34" s="116">
        <v>12941607.000126878</v>
      </c>
      <c r="N34" s="116">
        <v>12795739.499235511</v>
      </c>
      <c r="O34" s="116">
        <v>12923687.245811354</v>
      </c>
      <c r="P34" s="116">
        <v>12958545.772044005</v>
      </c>
      <c r="Q34" s="116">
        <v>12308276.265825028</v>
      </c>
      <c r="R34" s="116">
        <v>13270054.422967341</v>
      </c>
      <c r="S34" s="116">
        <v>12581286.881851694</v>
      </c>
      <c r="T34" s="116">
        <v>12822973.282919016</v>
      </c>
      <c r="U34" s="116">
        <v>12868270.421280913</v>
      </c>
      <c r="V34" s="116">
        <v>12813741.46239185</v>
      </c>
      <c r="W34" s="116">
        <v>13051432.073519034</v>
      </c>
      <c r="X34" s="116">
        <v>13141258.672247956</v>
      </c>
      <c r="Y34" s="116">
        <v>13201035.824198481</v>
      </c>
      <c r="Z34" s="116">
        <v>13145833.924994508</v>
      </c>
      <c r="AA34" s="116">
        <v>12774001.842947846</v>
      </c>
      <c r="AB34" s="116">
        <v>13079239.275259016</v>
      </c>
      <c r="AC34" s="116">
        <v>13326693.817856064</v>
      </c>
      <c r="AD34" s="116">
        <v>13156365.53432123</v>
      </c>
      <c r="AE34" s="116">
        <v>13557631.550489733</v>
      </c>
      <c r="AF34" s="116">
        <v>13591202.193347458</v>
      </c>
      <c r="AG34" s="116">
        <v>13504296.307161199</v>
      </c>
      <c r="AH34" s="116">
        <v>13608344.60411045</v>
      </c>
      <c r="AI34" s="116">
        <v>13552331.511810262</v>
      </c>
      <c r="AJ34" s="116">
        <v>13676130.95008434</v>
      </c>
      <c r="AK34" s="116">
        <v>13686802.186484285</v>
      </c>
      <c r="AL34" s="116">
        <v>13775857.115333386</v>
      </c>
      <c r="AM34" s="116">
        <v>13761862.915528528</v>
      </c>
      <c r="AN34" s="116">
        <v>13972372.835315632</v>
      </c>
      <c r="AO34" s="116">
        <v>13904797.031541379</v>
      </c>
      <c r="AP34" s="116">
        <v>13977966.157206411</v>
      </c>
      <c r="AQ34" s="116">
        <v>13845381.87539853</v>
      </c>
      <c r="AR34" s="116">
        <v>13598575.454458959</v>
      </c>
      <c r="AS34" s="116">
        <v>14249555.734276539</v>
      </c>
      <c r="AT34" s="116">
        <v>14412331.84220271</v>
      </c>
      <c r="AU34" s="116">
        <v>14619285.971052418</v>
      </c>
      <c r="AV34" s="116">
        <v>14498530.664733037</v>
      </c>
      <c r="AW34" s="116">
        <v>14497002.791175725</v>
      </c>
      <c r="AX34" s="116">
        <v>14751948.09182003</v>
      </c>
      <c r="AY34" s="116">
        <v>14778716.083462657</v>
      </c>
      <c r="AZ34" s="116">
        <v>14523312.454965016</v>
      </c>
      <c r="BA34" s="116">
        <v>15537406.820025958</v>
      </c>
      <c r="BB34" s="116">
        <v>15038573.739582941</v>
      </c>
      <c r="BC34" s="116">
        <v>14821063.724331634</v>
      </c>
      <c r="BD34" s="116">
        <v>15273308.738699548</v>
      </c>
      <c r="BE34" s="116">
        <v>15305025.346498923</v>
      </c>
      <c r="BF34" s="116">
        <v>15257890.907386234</v>
      </c>
      <c r="BG34" s="116">
        <v>15125805.327544324</v>
      </c>
      <c r="BH34" s="116">
        <v>15122122.049132017</v>
      </c>
      <c r="BI34" s="116">
        <v>15181615.547183499</v>
      </c>
      <c r="BJ34" s="116">
        <v>15625483.695075126</v>
      </c>
      <c r="BK34" s="116">
        <v>15561007.470046464</v>
      </c>
      <c r="BL34" s="116">
        <v>15444492.62656522</v>
      </c>
      <c r="BM34" s="116">
        <v>15380349.202596385</v>
      </c>
      <c r="BN34" s="116">
        <v>15730842.542442812</v>
      </c>
      <c r="BO34" s="116">
        <v>15748736.624479059</v>
      </c>
      <c r="BP34" s="116">
        <v>15478949.984338475</v>
      </c>
      <c r="BQ34" s="116">
        <v>15651795.443979505</v>
      </c>
      <c r="BR34" s="116">
        <v>15653127.782066876</v>
      </c>
      <c r="BS34" s="116">
        <v>15678216.075446879</v>
      </c>
      <c r="BT34" s="116">
        <v>15879360.717780903</v>
      </c>
      <c r="BU34" s="116">
        <v>16315189.619340181</v>
      </c>
      <c r="BV34" s="116">
        <v>16096937.903221928</v>
      </c>
      <c r="BW34" s="116">
        <v>16074784.973608695</v>
      </c>
      <c r="BX34" s="116">
        <v>16334562.539152808</v>
      </c>
      <c r="BY34" s="116">
        <v>16644629.006640047</v>
      </c>
      <c r="BZ34" s="116">
        <v>15549417.442914508</v>
      </c>
      <c r="CA34" s="116">
        <v>15836303.94808463</v>
      </c>
      <c r="CB34" s="116">
        <v>16215604.881187513</v>
      </c>
      <c r="CC34" s="116">
        <v>16534747.060637979</v>
      </c>
      <c r="CD34" s="116">
        <v>17434802.954208579</v>
      </c>
      <c r="CE34" s="116">
        <v>17383926.363980573</v>
      </c>
      <c r="CF34" s="116">
        <v>17298570.27211453</v>
      </c>
      <c r="CG34" s="116">
        <v>17296463.642411523</v>
      </c>
      <c r="CH34" s="116">
        <v>17127507.277970206</v>
      </c>
      <c r="CI34" s="116">
        <v>17509951.969567377</v>
      </c>
      <c r="CJ34" s="116">
        <v>17512779.340096463</v>
      </c>
      <c r="CK34" s="116">
        <v>17253539.118571877</v>
      </c>
      <c r="CL34" s="116">
        <v>17240966.278438285</v>
      </c>
      <c r="CM34" s="116">
        <v>17624649.912118502</v>
      </c>
      <c r="CN34" s="116">
        <v>17400644.130387854</v>
      </c>
      <c r="CO34" s="116">
        <v>17348925.087776873</v>
      </c>
      <c r="CP34" s="116">
        <v>17508937.775994737</v>
      </c>
      <c r="CQ34" s="116">
        <v>17469927.733140651</v>
      </c>
      <c r="CR34" s="116">
        <v>17568422.356065594</v>
      </c>
      <c r="CS34" s="116">
        <v>17550660.102270901</v>
      </c>
      <c r="CT34" s="116">
        <v>17730978.085321479</v>
      </c>
      <c r="CU34" s="116">
        <v>17399151.451959684</v>
      </c>
      <c r="CV34" s="116">
        <v>17263343.479457632</v>
      </c>
      <c r="CW34" s="116">
        <v>17450516.301536232</v>
      </c>
      <c r="CX34" s="116">
        <v>17425208.757051799</v>
      </c>
      <c r="CY34" s="116">
        <v>17957950.223181371</v>
      </c>
      <c r="CZ34" s="116">
        <v>17633576.126810636</v>
      </c>
      <c r="DA34" s="116">
        <v>17570832.750278421</v>
      </c>
      <c r="DB34" s="116">
        <v>17686702.727669284</v>
      </c>
      <c r="DC34" s="116">
        <v>17687577.298786603</v>
      </c>
      <c r="DD34" s="116">
        <v>17918355.465952899</v>
      </c>
      <c r="DE34" s="116">
        <v>17469376.227217339</v>
      </c>
      <c r="DF34" s="116">
        <v>17339490.016720604</v>
      </c>
      <c r="DG34" s="116">
        <v>17677490.231055278</v>
      </c>
      <c r="DH34" s="116">
        <v>17606967.208385777</v>
      </c>
      <c r="DI34" s="116">
        <v>17802931.937263578</v>
      </c>
      <c r="DJ34" s="116">
        <v>17802353.459451426</v>
      </c>
      <c r="DK34" s="116">
        <v>17763725.791818403</v>
      </c>
      <c r="DL34" s="116">
        <v>18053567.373584047</v>
      </c>
      <c r="DM34" s="116">
        <v>17966081.321411178</v>
      </c>
      <c r="DN34" s="116">
        <v>17850795.100747537</v>
      </c>
      <c r="DO34" s="116">
        <v>18053945.750872213</v>
      </c>
      <c r="DP34" s="116">
        <v>18100146.492557995</v>
      </c>
      <c r="DQ34" s="116">
        <v>18267990.717859544</v>
      </c>
      <c r="DR34" s="116">
        <v>18137126.471534781</v>
      </c>
      <c r="DS34" s="116">
        <v>18156179.908203702</v>
      </c>
      <c r="DT34" s="116">
        <v>18144875.43968213</v>
      </c>
      <c r="DU34" s="116">
        <v>18235359.729852945</v>
      </c>
      <c r="DV34" s="116">
        <v>18223239.597553428</v>
      </c>
      <c r="DW34" s="116">
        <v>17926516.992509853</v>
      </c>
      <c r="DX34" s="116">
        <v>18279286.427398402</v>
      </c>
      <c r="DY34" s="116">
        <v>18369880.965887256</v>
      </c>
      <c r="DZ34" s="116">
        <v>18721632.213610448</v>
      </c>
      <c r="EA34" s="116">
        <v>17980444.367893305</v>
      </c>
      <c r="EB34" s="116">
        <v>18331001.383681577</v>
      </c>
      <c r="EC34" s="116">
        <v>18423130.50441898</v>
      </c>
      <c r="ED34" s="116">
        <v>18534047.391351797</v>
      </c>
      <c r="EE34" s="116">
        <v>18651023.717995387</v>
      </c>
      <c r="EF34" s="116">
        <v>18700206.670761678</v>
      </c>
      <c r="EG34" s="116">
        <v>18635466.444005832</v>
      </c>
      <c r="EH34" s="116">
        <v>18627426.393610623</v>
      </c>
      <c r="EI34" s="116">
        <v>18373813.232903004</v>
      </c>
      <c r="EJ34" s="116">
        <v>18208551.194388963</v>
      </c>
      <c r="EK34" s="116">
        <v>18322402.812893994</v>
      </c>
      <c r="EL34" s="116">
        <v>18258052.130859327</v>
      </c>
      <c r="EM34" s="116">
        <v>18171731.916926436</v>
      </c>
      <c r="EN34" s="116">
        <v>17981548.964064188</v>
      </c>
      <c r="EO34" s="116">
        <v>18098473.927667383</v>
      </c>
      <c r="EP34" s="116">
        <v>18046387.616677962</v>
      </c>
      <c r="EQ34" s="116">
        <v>17810656.063951649</v>
      </c>
    </row>
    <row r="35" spans="2:147" s="107" customFormat="1" ht="13.2" x14ac:dyDescent="0.25">
      <c r="B35" s="110" t="s">
        <v>86</v>
      </c>
      <c r="C35" s="111">
        <v>32853436.789109632</v>
      </c>
      <c r="D35" s="111">
        <v>33075875.878729478</v>
      </c>
      <c r="E35" s="111">
        <v>32704916.270176981</v>
      </c>
      <c r="F35" s="111">
        <v>32944180.072355114</v>
      </c>
      <c r="G35" s="111">
        <v>32804113.731441401</v>
      </c>
      <c r="H35" s="111">
        <v>32758095.813200619</v>
      </c>
      <c r="I35" s="111">
        <v>32930547.044179387</v>
      </c>
      <c r="J35" s="111">
        <v>33110767.543032248</v>
      </c>
      <c r="K35" s="111">
        <v>33462314.581175908</v>
      </c>
      <c r="L35" s="111">
        <v>33572696.599102445</v>
      </c>
      <c r="M35" s="111">
        <v>33673336.810052313</v>
      </c>
      <c r="N35" s="111">
        <v>33619857.508352697</v>
      </c>
      <c r="O35" s="111">
        <v>33983743.331320427</v>
      </c>
      <c r="P35" s="111">
        <v>34535134.29848735</v>
      </c>
      <c r="Q35" s="111">
        <v>33409370.371351872</v>
      </c>
      <c r="R35" s="111">
        <v>34210867.121389806</v>
      </c>
      <c r="S35" s="111">
        <v>33112910.24704143</v>
      </c>
      <c r="T35" s="111">
        <v>34055688.017278776</v>
      </c>
      <c r="U35" s="111">
        <v>34082683.085587196</v>
      </c>
      <c r="V35" s="111">
        <v>34263131.94499927</v>
      </c>
      <c r="W35" s="111">
        <v>34374719.468255803</v>
      </c>
      <c r="X35" s="111">
        <v>34759131.742805637</v>
      </c>
      <c r="Y35" s="111">
        <v>34970825.571034066</v>
      </c>
      <c r="Z35" s="111">
        <v>34710927.321788117</v>
      </c>
      <c r="AA35" s="111">
        <v>34553250.69632487</v>
      </c>
      <c r="AB35" s="111">
        <v>34844283.226779208</v>
      </c>
      <c r="AC35" s="111">
        <v>35312228.921213403</v>
      </c>
      <c r="AD35" s="111">
        <v>35332620.722152524</v>
      </c>
      <c r="AE35" s="111">
        <v>35633135.265699387</v>
      </c>
      <c r="AF35" s="111">
        <v>35729117.442108966</v>
      </c>
      <c r="AG35" s="111">
        <v>35319114.68658562</v>
      </c>
      <c r="AH35" s="111">
        <v>35749518.450654425</v>
      </c>
      <c r="AI35" s="111">
        <v>35868920.006244183</v>
      </c>
      <c r="AJ35" s="111">
        <v>36039041.88228824</v>
      </c>
      <c r="AK35" s="111">
        <v>35718407.004398353</v>
      </c>
      <c r="AL35" s="111">
        <v>36531919.004841805</v>
      </c>
      <c r="AM35" s="111">
        <v>36992306.265138857</v>
      </c>
      <c r="AN35" s="111">
        <v>36576025.695150107</v>
      </c>
      <c r="AO35" s="111">
        <v>36675097.977287188</v>
      </c>
      <c r="AP35" s="111">
        <v>36827396.247294381</v>
      </c>
      <c r="AQ35" s="111">
        <v>36871085.771809414</v>
      </c>
      <c r="AR35" s="111">
        <v>36632693.113573886</v>
      </c>
      <c r="AS35" s="111">
        <v>37420711.502043679</v>
      </c>
      <c r="AT35" s="111">
        <v>37240765.925452828</v>
      </c>
      <c r="AU35" s="111">
        <v>37737103.182063341</v>
      </c>
      <c r="AV35" s="111">
        <v>37670995.716351599</v>
      </c>
      <c r="AW35" s="111">
        <v>37754077.826606371</v>
      </c>
      <c r="AX35" s="111">
        <v>38258615.34032955</v>
      </c>
      <c r="AY35" s="111">
        <v>38350586.191220649</v>
      </c>
      <c r="AZ35" s="111">
        <v>38153599.937915377</v>
      </c>
      <c r="BA35" s="111">
        <v>39225117.913708299</v>
      </c>
      <c r="BB35" s="111">
        <v>38534540.129097126</v>
      </c>
      <c r="BC35" s="111">
        <v>37720561.673989236</v>
      </c>
      <c r="BD35" s="111">
        <v>39196561.995265327</v>
      </c>
      <c r="BE35" s="111">
        <v>39243530.404593088</v>
      </c>
      <c r="BF35" s="111">
        <v>39432250.251194566</v>
      </c>
      <c r="BG35" s="111">
        <v>39128994.85544569</v>
      </c>
      <c r="BH35" s="111">
        <v>39059382.085297585</v>
      </c>
      <c r="BI35" s="111">
        <v>39239440.111245863</v>
      </c>
      <c r="BJ35" s="111">
        <v>39504000.641653009</v>
      </c>
      <c r="BK35" s="111">
        <v>39461230.976879485</v>
      </c>
      <c r="BL35" s="111">
        <v>39569818.947117396</v>
      </c>
      <c r="BM35" s="111">
        <v>39383442.983893946</v>
      </c>
      <c r="BN35" s="111">
        <v>40237916.082939997</v>
      </c>
      <c r="BO35" s="111">
        <v>40903743.565702878</v>
      </c>
      <c r="BP35" s="111">
        <v>39957444.030929945</v>
      </c>
      <c r="BQ35" s="111">
        <v>40488436.262278512</v>
      </c>
      <c r="BR35" s="111">
        <v>40823630.138066284</v>
      </c>
      <c r="BS35" s="111">
        <v>40664767.442413166</v>
      </c>
      <c r="BT35" s="111">
        <v>41003992.807152212</v>
      </c>
      <c r="BU35" s="111">
        <v>41293765.889317393</v>
      </c>
      <c r="BV35" s="111">
        <v>41263100.898785673</v>
      </c>
      <c r="BW35" s="111">
        <v>41097810.151568457</v>
      </c>
      <c r="BX35" s="111">
        <v>41650006.667681932</v>
      </c>
      <c r="BY35" s="111">
        <v>70032390.80362922</v>
      </c>
      <c r="BZ35" s="111">
        <v>71468735.164245382</v>
      </c>
      <c r="CA35" s="111">
        <v>43554937.663182788</v>
      </c>
      <c r="CB35" s="111">
        <v>43225476.152744904</v>
      </c>
      <c r="CC35" s="111">
        <v>42866533.316597082</v>
      </c>
      <c r="CD35" s="111">
        <v>44808458.697903961</v>
      </c>
      <c r="CE35" s="111">
        <v>45647851.862532526</v>
      </c>
      <c r="CF35" s="111">
        <v>46813129.941063568</v>
      </c>
      <c r="CG35" s="111">
        <v>46942127.362613477</v>
      </c>
      <c r="CH35" s="111">
        <v>44124446.000944532</v>
      </c>
      <c r="CI35" s="111">
        <v>45644714.520759627</v>
      </c>
      <c r="CJ35" s="111">
        <v>45903522.519389503</v>
      </c>
      <c r="CK35" s="111">
        <v>46934998.126220725</v>
      </c>
      <c r="CL35" s="111">
        <v>48602220.261833906</v>
      </c>
      <c r="CM35" s="111">
        <v>47650522.392890267</v>
      </c>
      <c r="CN35" s="111">
        <v>46074119.15459913</v>
      </c>
      <c r="CO35" s="111">
        <v>46543909.733982161</v>
      </c>
      <c r="CP35" s="111">
        <v>47605240.348702863</v>
      </c>
      <c r="CQ35" s="111">
        <v>46674754.414734639</v>
      </c>
      <c r="CR35" s="111">
        <v>47075413.976660118</v>
      </c>
      <c r="CS35" s="111">
        <v>47189791.369918667</v>
      </c>
      <c r="CT35" s="111">
        <v>50199025.135670267</v>
      </c>
      <c r="CU35" s="111">
        <v>59212919.797101028</v>
      </c>
      <c r="CV35" s="111">
        <v>52574135.580245912</v>
      </c>
      <c r="CW35" s="111">
        <v>50840858.831467256</v>
      </c>
      <c r="CX35" s="111">
        <v>51885100.867821254</v>
      </c>
      <c r="CY35" s="111">
        <v>49435390.84823668</v>
      </c>
      <c r="CZ35" s="111">
        <v>49173945.261086486</v>
      </c>
      <c r="DA35" s="111">
        <v>51924466.274983145</v>
      </c>
      <c r="DB35" s="111">
        <v>48517533.387751743</v>
      </c>
      <c r="DC35" s="111">
        <v>49030151.617663898</v>
      </c>
      <c r="DD35" s="111">
        <v>50503820.210714355</v>
      </c>
      <c r="DE35" s="111">
        <v>48580926.955876708</v>
      </c>
      <c r="DF35" s="111">
        <v>50399374.21657452</v>
      </c>
      <c r="DG35" s="111">
        <v>48192630.409985594</v>
      </c>
      <c r="DH35" s="111">
        <v>47036020.613444492</v>
      </c>
      <c r="DI35" s="111">
        <v>48136875.32702975</v>
      </c>
      <c r="DJ35" s="111">
        <v>48283485.587367848</v>
      </c>
      <c r="DK35" s="111">
        <v>48247138.377282768</v>
      </c>
      <c r="DL35" s="111">
        <v>48994960.805716194</v>
      </c>
      <c r="DM35" s="111">
        <v>48639716.717283688</v>
      </c>
      <c r="DN35" s="111">
        <v>48637358.585184775</v>
      </c>
      <c r="DO35" s="111">
        <v>49280102.370110065</v>
      </c>
      <c r="DP35" s="111">
        <v>49267685.402569011</v>
      </c>
      <c r="DQ35" s="111">
        <v>49468357.460591011</v>
      </c>
      <c r="DR35" s="111">
        <v>49732512.276680581</v>
      </c>
      <c r="DS35" s="111">
        <v>49593390.784726858</v>
      </c>
      <c r="DT35" s="111">
        <v>49649411.764677003</v>
      </c>
      <c r="DU35" s="111">
        <v>49746157.843992151</v>
      </c>
      <c r="DV35" s="111">
        <v>49992417.583517887</v>
      </c>
      <c r="DW35" s="111">
        <v>49075568.276451007</v>
      </c>
      <c r="DX35" s="111">
        <v>50366075.089355133</v>
      </c>
      <c r="DY35" s="111">
        <v>51168991.06678649</v>
      </c>
      <c r="DZ35" s="111">
        <v>51254636.867843717</v>
      </c>
      <c r="EA35" s="111">
        <v>50363331.194634795</v>
      </c>
      <c r="EB35" s="111">
        <v>50792558.187577814</v>
      </c>
      <c r="EC35" s="111">
        <v>50896866.246186405</v>
      </c>
      <c r="ED35" s="111">
        <v>51142067.464693643</v>
      </c>
      <c r="EE35" s="111">
        <v>52092255.015453473</v>
      </c>
      <c r="EF35" s="111">
        <v>51967316.707121968</v>
      </c>
      <c r="EG35" s="111">
        <v>52063863.924169064</v>
      </c>
      <c r="EH35" s="111">
        <v>51726577.544911608</v>
      </c>
      <c r="EI35" s="111">
        <v>51504641.065197915</v>
      </c>
      <c r="EJ35" s="111">
        <v>50758012.134224802</v>
      </c>
      <c r="EK35" s="111">
        <v>51014345.429306358</v>
      </c>
      <c r="EL35" s="111">
        <v>50737258.016112767</v>
      </c>
      <c r="EM35" s="111">
        <v>50502381.822278813</v>
      </c>
      <c r="EN35" s="111">
        <v>50383466.66774001</v>
      </c>
      <c r="EO35" s="111">
        <v>50419106.318577208</v>
      </c>
      <c r="EP35" s="111">
        <v>50254726.94928211</v>
      </c>
      <c r="EQ35" s="111">
        <v>49607644.836189687</v>
      </c>
    </row>
    <row r="36" spans="2:147" s="107" customFormat="1" ht="13.2" x14ac:dyDescent="0.25">
      <c r="B36" s="112" t="s">
        <v>1956</v>
      </c>
      <c r="C36" s="114">
        <v>1126863.4098840086</v>
      </c>
      <c r="D36" s="114">
        <v>1215647.9558067853</v>
      </c>
      <c r="E36" s="114">
        <v>1353424.5005548049</v>
      </c>
      <c r="F36" s="114">
        <v>1409693.3611665252</v>
      </c>
      <c r="G36" s="114">
        <v>1487220.3517453864</v>
      </c>
      <c r="H36" s="114">
        <v>1517791.6985759477</v>
      </c>
      <c r="I36" s="114">
        <v>1386487.2406474256</v>
      </c>
      <c r="J36" s="114">
        <v>1572359.1305228197</v>
      </c>
      <c r="K36" s="114">
        <v>1713941.57860071</v>
      </c>
      <c r="L36" s="114">
        <v>1619451.9907565396</v>
      </c>
      <c r="M36" s="114">
        <v>1438051.6066162942</v>
      </c>
      <c r="N36" s="114">
        <v>1306218.9840507761</v>
      </c>
      <c r="O36" s="114">
        <v>1162351.6660739877</v>
      </c>
      <c r="P36" s="114">
        <v>1228905.3452225993</v>
      </c>
      <c r="Q36" s="114">
        <v>1379486.8610625123</v>
      </c>
      <c r="R36" s="114">
        <v>1420722.4006339712</v>
      </c>
      <c r="S36" s="114">
        <v>1451471.2423866182</v>
      </c>
      <c r="T36" s="114">
        <v>1530512.902513335</v>
      </c>
      <c r="U36" s="114">
        <v>1401207.6116932773</v>
      </c>
      <c r="V36" s="114">
        <v>1641597.5623297351</v>
      </c>
      <c r="W36" s="114">
        <v>1560336.9037987674</v>
      </c>
      <c r="X36" s="114">
        <v>1535497.0206124454</v>
      </c>
      <c r="Y36" s="114">
        <v>1333679.1149120429</v>
      </c>
      <c r="Z36" s="114">
        <v>1215106.6752017878</v>
      </c>
      <c r="AA36" s="114">
        <v>1219171.8571420906</v>
      </c>
      <c r="AB36" s="114">
        <v>1253824.8672947309</v>
      </c>
      <c r="AC36" s="114">
        <v>1215789.7677767065</v>
      </c>
      <c r="AD36" s="114">
        <v>1235491.5061610423</v>
      </c>
      <c r="AE36" s="114">
        <v>1232503.2999696424</v>
      </c>
      <c r="AF36" s="114">
        <v>1203680.8202050822</v>
      </c>
      <c r="AG36" s="114">
        <v>1232715.2808145212</v>
      </c>
      <c r="AH36" s="114">
        <v>1256963.8765028603</v>
      </c>
      <c r="AI36" s="114">
        <v>1245834.9416098576</v>
      </c>
      <c r="AJ36" s="114">
        <v>1261554.3811937636</v>
      </c>
      <c r="AK36" s="114">
        <v>1256225.4509762393</v>
      </c>
      <c r="AL36" s="114">
        <v>1310985.9855226192</v>
      </c>
      <c r="AM36" s="114">
        <v>1303836.8045575577</v>
      </c>
      <c r="AN36" s="114">
        <v>1305932.4053989698</v>
      </c>
      <c r="AO36" s="114">
        <v>1266709.0905668291</v>
      </c>
      <c r="AP36" s="114">
        <v>1282028.7668015177</v>
      </c>
      <c r="AQ36" s="114">
        <v>1317825.8073115491</v>
      </c>
      <c r="AR36" s="114">
        <v>1323526.488333703</v>
      </c>
      <c r="AS36" s="114">
        <v>1336219.3892255726</v>
      </c>
      <c r="AT36" s="114">
        <v>1333473.0464687806</v>
      </c>
      <c r="AU36" s="114">
        <v>1337587.3350225424</v>
      </c>
      <c r="AV36" s="114">
        <v>1374473.8305085113</v>
      </c>
      <c r="AW36" s="114">
        <v>1343866.1977720552</v>
      </c>
      <c r="AX36" s="114">
        <v>1456120.1518533078</v>
      </c>
      <c r="AY36" s="114">
        <v>1336070.8693232934</v>
      </c>
      <c r="AZ36" s="114">
        <v>1402723.4232493436</v>
      </c>
      <c r="BA36" s="114">
        <v>1325986.6140802673</v>
      </c>
      <c r="BB36" s="114">
        <v>1418797.9980564616</v>
      </c>
      <c r="BC36" s="114">
        <v>1360359.975224446</v>
      </c>
      <c r="BD36" s="114">
        <v>1422730.4638172041</v>
      </c>
      <c r="BE36" s="114">
        <v>1414682.0338139459</v>
      </c>
      <c r="BF36" s="114">
        <v>1398110.2836142196</v>
      </c>
      <c r="BG36" s="114">
        <v>1386158.194324163</v>
      </c>
      <c r="BH36" s="114">
        <v>1462681.9386632992</v>
      </c>
      <c r="BI36" s="114">
        <v>1429893.3474573833</v>
      </c>
      <c r="BJ36" s="114">
        <v>1465152.9209408348</v>
      </c>
      <c r="BK36" s="114">
        <v>1465008.4123342917</v>
      </c>
      <c r="BL36" s="114">
        <v>1571115.865195822</v>
      </c>
      <c r="BM36" s="114">
        <v>1570784.239114037</v>
      </c>
      <c r="BN36" s="114">
        <v>1533503.4764262978</v>
      </c>
      <c r="BO36" s="114">
        <v>1525646.6204367401</v>
      </c>
      <c r="BP36" s="114">
        <v>1538096.3265556034</v>
      </c>
      <c r="BQ36" s="114">
        <v>1577797.6659016423</v>
      </c>
      <c r="BR36" s="114">
        <v>1561957.2166921638</v>
      </c>
      <c r="BS36" s="114">
        <v>1578256.0424328914</v>
      </c>
      <c r="BT36" s="114">
        <v>1563935.3634632044</v>
      </c>
      <c r="BU36" s="114">
        <v>1637487.7831144661</v>
      </c>
      <c r="BV36" s="114">
        <v>1649474.1627967202</v>
      </c>
      <c r="BW36" s="114">
        <v>1671114.534169517</v>
      </c>
      <c r="BX36" s="114">
        <v>1640938.898222171</v>
      </c>
      <c r="BY36" s="114">
        <v>1110265.6188241339</v>
      </c>
      <c r="BZ36" s="114">
        <v>718757.07172221271</v>
      </c>
      <c r="CA36" s="114">
        <v>998397.52776953112</v>
      </c>
      <c r="CB36" s="114">
        <v>1383150.2272132486</v>
      </c>
      <c r="CC36" s="114">
        <v>1787537.0260883209</v>
      </c>
      <c r="CD36" s="114">
        <v>1895706.3175818254</v>
      </c>
      <c r="CE36" s="114">
        <v>1795563.5679993941</v>
      </c>
      <c r="CF36" s="114">
        <v>1743327.1635506877</v>
      </c>
      <c r="CG36" s="114">
        <v>1603580.2441512004</v>
      </c>
      <c r="CH36" s="114">
        <v>1851725.8389414425</v>
      </c>
      <c r="CI36" s="114">
        <v>1850305.2198609046</v>
      </c>
      <c r="CJ36" s="114">
        <v>1877054.9651265843</v>
      </c>
      <c r="CK36" s="114">
        <v>1696291.6477890215</v>
      </c>
      <c r="CL36" s="114">
        <v>1700216.007550572</v>
      </c>
      <c r="CM36" s="114">
        <v>1763576.64496698</v>
      </c>
      <c r="CN36" s="114">
        <v>2139493.8767246013</v>
      </c>
      <c r="CO36" s="114">
        <v>2115722.3156197849</v>
      </c>
      <c r="CP36" s="114">
        <v>2266167.3547485708</v>
      </c>
      <c r="CQ36" s="114">
        <v>2161096.1288671442</v>
      </c>
      <c r="CR36" s="114">
        <v>2214577.9477262958</v>
      </c>
      <c r="CS36" s="114">
        <v>2134796.1387603269</v>
      </c>
      <c r="CT36" s="114">
        <v>2097962.5919739059</v>
      </c>
      <c r="CU36" s="114">
        <v>2130919.3839654601</v>
      </c>
      <c r="CV36" s="114">
        <v>2124591.2619100111</v>
      </c>
      <c r="CW36" s="114">
        <v>2153066.2756858836</v>
      </c>
      <c r="CX36" s="114">
        <v>2190914.7037132643</v>
      </c>
      <c r="CY36" s="114">
        <v>2246845.8264369215</v>
      </c>
      <c r="CZ36" s="114">
        <v>2239990.2866032594</v>
      </c>
      <c r="DA36" s="114">
        <v>2235971.6574402321</v>
      </c>
      <c r="DB36" s="114">
        <v>2318886.2187432167</v>
      </c>
      <c r="DC36" s="114">
        <v>2357814.5953478687</v>
      </c>
      <c r="DD36" s="114">
        <v>2435697.5831867317</v>
      </c>
      <c r="DE36" s="114">
        <v>2342063.0221783356</v>
      </c>
      <c r="DF36" s="114">
        <v>2338040.4542495562</v>
      </c>
      <c r="DG36" s="114">
        <v>2352661.7753376421</v>
      </c>
      <c r="DH36" s="114">
        <v>2440162.6160109495</v>
      </c>
      <c r="DI36" s="114">
        <v>2483481.332247037</v>
      </c>
      <c r="DJ36" s="114">
        <v>2493017.6246257485</v>
      </c>
      <c r="DK36" s="114">
        <v>2571435.2278720741</v>
      </c>
      <c r="DL36" s="114">
        <v>2521491.2490731156</v>
      </c>
      <c r="DM36" s="114">
        <v>2525123.6733863843</v>
      </c>
      <c r="DN36" s="114">
        <v>2578394.489044589</v>
      </c>
      <c r="DO36" s="114">
        <v>2565704.7973573478</v>
      </c>
      <c r="DP36" s="114">
        <v>2722426.9683820964</v>
      </c>
      <c r="DQ36" s="114">
        <v>2541579.5311973155</v>
      </c>
      <c r="DR36" s="114">
        <v>2618059.7019610447</v>
      </c>
      <c r="DS36" s="114">
        <v>2642139.3410743293</v>
      </c>
      <c r="DT36" s="114">
        <v>2636543.9988169712</v>
      </c>
      <c r="DU36" s="114">
        <v>2594493.5472303485</v>
      </c>
      <c r="DV36" s="114">
        <v>2782469.4946262548</v>
      </c>
      <c r="DW36" s="114">
        <v>2682628.4277976798</v>
      </c>
      <c r="DX36" s="114">
        <v>2707992.6527339267</v>
      </c>
      <c r="DY36" s="114">
        <v>2736720.6935052732</v>
      </c>
      <c r="DZ36" s="114">
        <v>2697452.9630142362</v>
      </c>
      <c r="EA36" s="114">
        <v>2823098.0062718373</v>
      </c>
      <c r="EB36" s="114">
        <v>2796768.9567423253</v>
      </c>
      <c r="EC36" s="114">
        <v>2923249.572012776</v>
      </c>
      <c r="ED36" s="114">
        <v>2831199.7931924057</v>
      </c>
      <c r="EE36" s="114">
        <v>3001723.6505336454</v>
      </c>
      <c r="EF36" s="114">
        <v>2994375.9479136006</v>
      </c>
      <c r="EG36" s="114">
        <v>3081531.122356487</v>
      </c>
      <c r="EH36" s="114">
        <v>3070739.6321872226</v>
      </c>
      <c r="EI36" s="114">
        <v>3011495.9422136177</v>
      </c>
      <c r="EJ36" s="114">
        <v>3088244.0454643909</v>
      </c>
      <c r="EK36" s="114">
        <v>3108120.6175107975</v>
      </c>
      <c r="EL36" s="114">
        <v>3109440.9294333402</v>
      </c>
      <c r="EM36" s="114">
        <v>3095881.3900621901</v>
      </c>
      <c r="EN36" s="114">
        <v>3146273.3200786379</v>
      </c>
      <c r="EO36" s="114">
        <v>3137750.9464116362</v>
      </c>
      <c r="EP36" s="114">
        <v>3166375.855946702</v>
      </c>
      <c r="EQ36" s="114">
        <v>3115141.7130263355</v>
      </c>
    </row>
    <row r="37" spans="2:147" s="107" customFormat="1" ht="13.2" x14ac:dyDescent="0.25">
      <c r="B37" s="115" t="s">
        <v>46</v>
      </c>
      <c r="C37" s="109">
        <v>25370289.398467865</v>
      </c>
      <c r="D37" s="109">
        <v>25512415.959598728</v>
      </c>
      <c r="E37" s="109">
        <v>25117902.738564048</v>
      </c>
      <c r="F37" s="109">
        <v>25688454.885865729</v>
      </c>
      <c r="G37" s="109">
        <v>25424441.498065535</v>
      </c>
      <c r="H37" s="109">
        <v>25413901.906307787</v>
      </c>
      <c r="I37" s="109">
        <v>25463063.889196031</v>
      </c>
      <c r="J37" s="109">
        <v>25183362.108564548</v>
      </c>
      <c r="K37" s="109">
        <v>24962567.137755815</v>
      </c>
      <c r="L37" s="109">
        <v>25911075.610410433</v>
      </c>
      <c r="M37" s="109">
        <v>25173158.003103856</v>
      </c>
      <c r="N37" s="109">
        <v>25411488.442902498</v>
      </c>
      <c r="O37" s="109">
        <v>25472309.757743623</v>
      </c>
      <c r="P37" s="109">
        <v>25390818.1050051</v>
      </c>
      <c r="Q37" s="109">
        <v>25251702.496264555</v>
      </c>
      <c r="R37" s="109">
        <v>25538181.699797824</v>
      </c>
      <c r="S37" s="109">
        <v>25550035.221087977</v>
      </c>
      <c r="T37" s="109">
        <v>25443273.365625996</v>
      </c>
      <c r="U37" s="109">
        <v>25742722.006759945</v>
      </c>
      <c r="V37" s="109">
        <v>24824140.96502788</v>
      </c>
      <c r="W37" s="109">
        <v>25976399.13796977</v>
      </c>
      <c r="X37" s="109">
        <v>25863085.558718678</v>
      </c>
      <c r="Y37" s="109">
        <v>25538928.100065768</v>
      </c>
      <c r="Z37" s="109">
        <v>25912204.421764836</v>
      </c>
      <c r="AA37" s="109">
        <v>25657529.051918626</v>
      </c>
      <c r="AB37" s="109">
        <v>25461999.921218771</v>
      </c>
      <c r="AC37" s="109">
        <v>26385777.444281954</v>
      </c>
      <c r="AD37" s="109">
        <v>25717661.616186325</v>
      </c>
      <c r="AE37" s="109">
        <v>25604381.576084334</v>
      </c>
      <c r="AF37" s="109">
        <v>25740065.639426406</v>
      </c>
      <c r="AG37" s="109">
        <v>25934848.952343069</v>
      </c>
      <c r="AH37" s="109">
        <v>26147140.284171578</v>
      </c>
      <c r="AI37" s="109">
        <v>26116893.808449645</v>
      </c>
      <c r="AJ37" s="109">
        <v>25971996.707479421</v>
      </c>
      <c r="AK37" s="109">
        <v>26924734.954376731</v>
      </c>
      <c r="AL37" s="109">
        <v>26000753.441428609</v>
      </c>
      <c r="AM37" s="109">
        <v>26137617.690018177</v>
      </c>
      <c r="AN37" s="109">
        <v>26545318.064565118</v>
      </c>
      <c r="AO37" s="109">
        <v>26607372.854434531</v>
      </c>
      <c r="AP37" s="109">
        <v>26331627.536248196</v>
      </c>
      <c r="AQ37" s="109">
        <v>26828536.081857163</v>
      </c>
      <c r="AR37" s="109">
        <v>26984483.660848077</v>
      </c>
      <c r="AS37" s="109">
        <v>26331777.152099747</v>
      </c>
      <c r="AT37" s="109">
        <v>26978237.721308768</v>
      </c>
      <c r="AU37" s="109">
        <v>27257296.637904666</v>
      </c>
      <c r="AV37" s="109">
        <v>26935785.886520624</v>
      </c>
      <c r="AW37" s="109">
        <v>27229127.892027825</v>
      </c>
      <c r="AX37" s="109">
        <v>27504562.92589473</v>
      </c>
      <c r="AY37" s="109">
        <v>27704353.13956571</v>
      </c>
      <c r="AZ37" s="109">
        <v>27818089.266388573</v>
      </c>
      <c r="BA37" s="109">
        <v>28144506.629638959</v>
      </c>
      <c r="BB37" s="109">
        <v>27954065.897745255</v>
      </c>
      <c r="BC37" s="109">
        <v>28620535.344052747</v>
      </c>
      <c r="BD37" s="109">
        <v>28319441.531020105</v>
      </c>
      <c r="BE37" s="109">
        <v>28069750.033610169</v>
      </c>
      <c r="BF37" s="109">
        <v>28486304.877974372</v>
      </c>
      <c r="BG37" s="109">
        <v>28429625.313034121</v>
      </c>
      <c r="BH37" s="109">
        <v>29271487.95004537</v>
      </c>
      <c r="BI37" s="109">
        <v>29115517.83594276</v>
      </c>
      <c r="BJ37" s="109">
        <v>29244559.135754172</v>
      </c>
      <c r="BK37" s="109">
        <v>29538479.601588357</v>
      </c>
      <c r="BL37" s="109">
        <v>29470633.706568703</v>
      </c>
      <c r="BM37" s="109">
        <v>29467216.192598935</v>
      </c>
      <c r="BN37" s="109">
        <v>29887581.368657243</v>
      </c>
      <c r="BO37" s="109">
        <v>29614747.214067865</v>
      </c>
      <c r="BP37" s="109">
        <v>29999232.849042561</v>
      </c>
      <c r="BQ37" s="109">
        <v>30125843.483204558</v>
      </c>
      <c r="BR37" s="109">
        <v>30373682.606418345</v>
      </c>
      <c r="BS37" s="109">
        <v>30421793.857901074</v>
      </c>
      <c r="BT37" s="109">
        <v>30915747.254492756</v>
      </c>
      <c r="BU37" s="109">
        <v>31049667.43326373</v>
      </c>
      <c r="BV37" s="109">
        <v>30977970.482985042</v>
      </c>
      <c r="BW37" s="109">
        <v>31229303.918501467</v>
      </c>
      <c r="BX37" s="109">
        <v>31405132.840150755</v>
      </c>
      <c r="BY37" s="109">
        <v>33197493.564130913</v>
      </c>
      <c r="BZ37" s="109">
        <v>29395152.906195439</v>
      </c>
      <c r="CA37" s="109">
        <v>30110023.248023309</v>
      </c>
      <c r="CB37" s="109">
        <v>31163051.981310003</v>
      </c>
      <c r="CC37" s="109">
        <v>31951067.677448425</v>
      </c>
      <c r="CD37" s="109">
        <v>32343412.120117806</v>
      </c>
      <c r="CE37" s="109">
        <v>32745002.584718008</v>
      </c>
      <c r="CF37" s="109">
        <v>33801675.899116702</v>
      </c>
      <c r="CG37" s="109">
        <v>32385218.86924224</v>
      </c>
      <c r="CH37" s="109">
        <v>33964568.449563004</v>
      </c>
      <c r="CI37" s="109">
        <v>33360137.601110741</v>
      </c>
      <c r="CJ37" s="109">
        <v>33180735.282678585</v>
      </c>
      <c r="CK37" s="109">
        <v>34068491.302043103</v>
      </c>
      <c r="CL37" s="109">
        <v>34571307.140858218</v>
      </c>
      <c r="CM37" s="109">
        <v>33897159.483105533</v>
      </c>
      <c r="CN37" s="109">
        <v>35024329.668868668</v>
      </c>
      <c r="CO37" s="109">
        <v>35787581.757352427</v>
      </c>
      <c r="CP37" s="109">
        <v>35281564.472207576</v>
      </c>
      <c r="CQ37" s="109">
        <v>35978843.488424212</v>
      </c>
      <c r="CR37" s="109">
        <v>36004167.694182962</v>
      </c>
      <c r="CS37" s="109">
        <v>36845248.568827987</v>
      </c>
      <c r="CT37" s="109">
        <v>36788426.369717404</v>
      </c>
      <c r="CU37" s="109">
        <v>37195542.0617823</v>
      </c>
      <c r="CV37" s="109">
        <v>38057493.399703994</v>
      </c>
      <c r="CW37" s="109">
        <v>37933387.720124163</v>
      </c>
      <c r="CX37" s="109">
        <v>38072757.293140054</v>
      </c>
      <c r="CY37" s="109">
        <v>37669798.518348947</v>
      </c>
      <c r="CZ37" s="109">
        <v>39209301.203978434</v>
      </c>
      <c r="DA37" s="109">
        <v>38868183.763761505</v>
      </c>
      <c r="DB37" s="109">
        <v>39736390.685908496</v>
      </c>
      <c r="DC37" s="109">
        <v>39314152.920473479</v>
      </c>
      <c r="DD37" s="109">
        <v>39211198.87825194</v>
      </c>
      <c r="DE37" s="109">
        <v>39735967.52290003</v>
      </c>
      <c r="DF37" s="109">
        <v>39013882.928618759</v>
      </c>
      <c r="DG37" s="109">
        <v>40432496.639123164</v>
      </c>
      <c r="DH37" s="109">
        <v>40856626.632619195</v>
      </c>
      <c r="DI37" s="109">
        <v>41354492.974842124</v>
      </c>
      <c r="DJ37" s="109">
        <v>41280981.725472212</v>
      </c>
      <c r="DK37" s="109">
        <v>43157924.34455663</v>
      </c>
      <c r="DL37" s="109">
        <v>41910031.674448863</v>
      </c>
      <c r="DM37" s="109">
        <v>42150333.657206446</v>
      </c>
      <c r="DN37" s="109">
        <v>42771496.539430022</v>
      </c>
      <c r="DO37" s="109">
        <v>42838191.803408824</v>
      </c>
      <c r="DP37" s="109">
        <v>43118151.489369698</v>
      </c>
      <c r="DQ37" s="109">
        <v>43254654.030875593</v>
      </c>
      <c r="DR37" s="109">
        <v>43844683.863848701</v>
      </c>
      <c r="DS37" s="109">
        <v>44601239.88461303</v>
      </c>
      <c r="DT37" s="109">
        <v>43967686.311796561</v>
      </c>
      <c r="DU37" s="109">
        <v>44283941.532673836</v>
      </c>
      <c r="DV37" s="109">
        <v>43955123.918203287</v>
      </c>
      <c r="DW37" s="109">
        <v>44585062.254607618</v>
      </c>
      <c r="DX37" s="109">
        <v>43344586.80315952</v>
      </c>
      <c r="DY37" s="109">
        <v>44380298.023446441</v>
      </c>
      <c r="DZ37" s="109">
        <v>45156033.360938787</v>
      </c>
      <c r="EA37" s="109">
        <v>45071126.090192355</v>
      </c>
      <c r="EB37" s="109">
        <v>45786405.52710446</v>
      </c>
      <c r="EC37" s="109">
        <v>46917431.526363023</v>
      </c>
      <c r="ED37" s="109">
        <v>46025190.061251387</v>
      </c>
      <c r="EE37" s="109">
        <v>45585629.15073742</v>
      </c>
      <c r="EF37" s="109">
        <v>46281906.403846644</v>
      </c>
      <c r="EG37" s="109">
        <v>46295426.969400831</v>
      </c>
      <c r="EH37" s="109">
        <v>48022834.670863375</v>
      </c>
      <c r="EI37" s="109">
        <v>47442877.380898684</v>
      </c>
      <c r="EJ37" s="109">
        <v>48389106.062944226</v>
      </c>
      <c r="EK37" s="109">
        <v>48785444.133289315</v>
      </c>
      <c r="EL37" s="109">
        <v>48323763.057481341</v>
      </c>
      <c r="EM37" s="109">
        <v>49721190.465803184</v>
      </c>
      <c r="EN37" s="109">
        <v>49603930.243741252</v>
      </c>
      <c r="EO37" s="109">
        <v>49901543.220888555</v>
      </c>
      <c r="EP37" s="109">
        <v>51145604.056452781</v>
      </c>
      <c r="EQ37" s="109">
        <v>49398050.156739637</v>
      </c>
    </row>
    <row r="38" spans="2:147" s="107" customFormat="1" ht="13.2" x14ac:dyDescent="0.25">
      <c r="B38" s="108" t="s">
        <v>47</v>
      </c>
      <c r="C38" s="109">
        <v>12937792.095417956</v>
      </c>
      <c r="D38" s="109">
        <v>13028695.172024962</v>
      </c>
      <c r="E38" s="109">
        <v>13033692.681687625</v>
      </c>
      <c r="F38" s="109">
        <v>13216861.745694799</v>
      </c>
      <c r="G38" s="109">
        <v>12876284.545294525</v>
      </c>
      <c r="H38" s="109">
        <v>13122417.607033769</v>
      </c>
      <c r="I38" s="109">
        <v>13103252.437686862</v>
      </c>
      <c r="J38" s="109">
        <v>13100164.469598297</v>
      </c>
      <c r="K38" s="109">
        <v>12636165.367975909</v>
      </c>
      <c r="L38" s="109">
        <v>13087738.169713339</v>
      </c>
      <c r="M38" s="109">
        <v>12945266.889332421</v>
      </c>
      <c r="N38" s="109">
        <v>12801060.801567748</v>
      </c>
      <c r="O38" s="109">
        <v>13086709.44805444</v>
      </c>
      <c r="P38" s="109">
        <v>13204782.489726644</v>
      </c>
      <c r="Q38" s="109">
        <v>12746481.244673086</v>
      </c>
      <c r="R38" s="109">
        <v>12749526.751614934</v>
      </c>
      <c r="S38" s="109">
        <v>12710339.375165578</v>
      </c>
      <c r="T38" s="109">
        <v>12555813.898493588</v>
      </c>
      <c r="U38" s="109">
        <v>12496045.879740134</v>
      </c>
      <c r="V38" s="109">
        <v>12310088.35899462</v>
      </c>
      <c r="W38" s="109">
        <v>12775532.479839578</v>
      </c>
      <c r="X38" s="109">
        <v>12348071.423727838</v>
      </c>
      <c r="Y38" s="109">
        <v>12156359.254286457</v>
      </c>
      <c r="Z38" s="109">
        <v>12262162.088815138</v>
      </c>
      <c r="AA38" s="109">
        <v>12179515.532923853</v>
      </c>
      <c r="AB38" s="109">
        <v>12342998.09411945</v>
      </c>
      <c r="AC38" s="109">
        <v>13041842.285559349</v>
      </c>
      <c r="AD38" s="109">
        <v>12417458.609648464</v>
      </c>
      <c r="AE38" s="109">
        <v>12474039.452459151</v>
      </c>
      <c r="AF38" s="109">
        <v>12359983.635939494</v>
      </c>
      <c r="AG38" s="109">
        <v>12422100.274577882</v>
      </c>
      <c r="AH38" s="109">
        <v>12430221.774932843</v>
      </c>
      <c r="AI38" s="109">
        <v>12298330.631815944</v>
      </c>
      <c r="AJ38" s="109">
        <v>12186796.140679851</v>
      </c>
      <c r="AK38" s="109">
        <v>12592929.43072078</v>
      </c>
      <c r="AL38" s="109">
        <v>12355227.705662578</v>
      </c>
      <c r="AM38" s="109">
        <v>12318780.068486428</v>
      </c>
      <c r="AN38" s="109">
        <v>11745656.349834278</v>
      </c>
      <c r="AO38" s="109">
        <v>11971895.78932791</v>
      </c>
      <c r="AP38" s="109">
        <v>11946908.446165148</v>
      </c>
      <c r="AQ38" s="109">
        <v>12163049.288105328</v>
      </c>
      <c r="AR38" s="109">
        <v>12214361.76710999</v>
      </c>
      <c r="AS38" s="109">
        <v>12201946.16744037</v>
      </c>
      <c r="AT38" s="109">
        <v>12247720.26956225</v>
      </c>
      <c r="AU38" s="109">
        <v>12405025.611207867</v>
      </c>
      <c r="AV38" s="109">
        <v>11968778.088941729</v>
      </c>
      <c r="AW38" s="109">
        <v>11882218.566767048</v>
      </c>
      <c r="AX38" s="109">
        <v>12269237.061303252</v>
      </c>
      <c r="AY38" s="109">
        <v>11927792.447416434</v>
      </c>
      <c r="AZ38" s="109">
        <v>11852022.105153995</v>
      </c>
      <c r="BA38" s="109">
        <v>12145165.712823387</v>
      </c>
      <c r="BB38" s="109">
        <v>11914537.843014427</v>
      </c>
      <c r="BC38" s="109">
        <v>11911639.138099741</v>
      </c>
      <c r="BD38" s="109">
        <v>11806634.628319632</v>
      </c>
      <c r="BE38" s="109">
        <v>11794579.985846724</v>
      </c>
      <c r="BF38" s="109">
        <v>11753259.705051668</v>
      </c>
      <c r="BG38" s="109">
        <v>11638363.190825613</v>
      </c>
      <c r="BH38" s="109">
        <v>11818559.940118121</v>
      </c>
      <c r="BI38" s="109">
        <v>11531037.946826275</v>
      </c>
      <c r="BJ38" s="109">
        <v>11409576.257353386</v>
      </c>
      <c r="BK38" s="109">
        <v>11975301.064707605</v>
      </c>
      <c r="BL38" s="109">
        <v>11814185.821898101</v>
      </c>
      <c r="BM38" s="109">
        <v>11572629.856277334</v>
      </c>
      <c r="BN38" s="109">
        <v>11712392.59068023</v>
      </c>
      <c r="BO38" s="109">
        <v>11632704.688915884</v>
      </c>
      <c r="BP38" s="109">
        <v>11840184.148722921</v>
      </c>
      <c r="BQ38" s="109">
        <v>11582371.307935478</v>
      </c>
      <c r="BR38" s="109">
        <v>11570978.027926477</v>
      </c>
      <c r="BS38" s="109">
        <v>11671280.416265281</v>
      </c>
      <c r="BT38" s="109">
        <v>11726787.479167957</v>
      </c>
      <c r="BU38" s="109">
        <v>11976559.343456609</v>
      </c>
      <c r="BV38" s="109">
        <v>11632526.360999588</v>
      </c>
      <c r="BW38" s="109">
        <v>11585040.44398341</v>
      </c>
      <c r="BX38" s="109">
        <v>11865132.318482805</v>
      </c>
      <c r="BY38" s="109">
        <v>11438161.433016149</v>
      </c>
      <c r="BZ38" s="109">
        <v>9551183.0062385518</v>
      </c>
      <c r="CA38" s="109">
        <v>10500008.331460414</v>
      </c>
      <c r="CB38" s="109">
        <v>11309256.770627167</v>
      </c>
      <c r="CC38" s="109">
        <v>11352092.105020808</v>
      </c>
      <c r="CD38" s="109">
        <v>11782132.354242399</v>
      </c>
      <c r="CE38" s="109">
        <v>11612877.961354276</v>
      </c>
      <c r="CF38" s="109">
        <v>12578439.549102573</v>
      </c>
      <c r="CG38" s="109">
        <v>11756595.181598879</v>
      </c>
      <c r="CH38" s="109">
        <v>12252414.01984252</v>
      </c>
      <c r="CI38" s="109">
        <v>12006252.125364298</v>
      </c>
      <c r="CJ38" s="109">
        <v>11989504.395110307</v>
      </c>
      <c r="CK38" s="109">
        <v>13252004.185745288</v>
      </c>
      <c r="CL38" s="109">
        <v>13711114.150624292</v>
      </c>
      <c r="CM38" s="109">
        <v>12938677.740573496</v>
      </c>
      <c r="CN38" s="109">
        <v>12693285.225173013</v>
      </c>
      <c r="CO38" s="109">
        <v>14471225.209334625</v>
      </c>
      <c r="CP38" s="109">
        <v>18492138.755480539</v>
      </c>
      <c r="CQ38" s="109">
        <v>16363951.663491441</v>
      </c>
      <c r="CR38" s="109">
        <v>14209215.233313551</v>
      </c>
      <c r="CS38" s="109">
        <v>14367812.87270342</v>
      </c>
      <c r="CT38" s="109">
        <v>17922636.560409665</v>
      </c>
      <c r="CU38" s="109">
        <v>25834767.600179333</v>
      </c>
      <c r="CV38" s="109">
        <v>16278483.642486915</v>
      </c>
      <c r="CW38" s="109">
        <v>14906288.430093639</v>
      </c>
      <c r="CX38" s="109">
        <v>14129057.063276689</v>
      </c>
      <c r="CY38" s="109">
        <v>12303878.219301239</v>
      </c>
      <c r="CZ38" s="109">
        <v>13420315.643692235</v>
      </c>
      <c r="DA38" s="109">
        <v>14004372.685951965</v>
      </c>
      <c r="DB38" s="109">
        <v>12648567.959896671</v>
      </c>
      <c r="DC38" s="109">
        <v>12913520.485196408</v>
      </c>
      <c r="DD38" s="109">
        <v>13211225.860250637</v>
      </c>
      <c r="DE38" s="109">
        <v>13416640.901684793</v>
      </c>
      <c r="DF38" s="109">
        <v>13356850.507558146</v>
      </c>
      <c r="DG38" s="109">
        <v>12057551.897333095</v>
      </c>
      <c r="DH38" s="109">
        <v>11962327.842626208</v>
      </c>
      <c r="DI38" s="109">
        <v>12180041.179699063</v>
      </c>
      <c r="DJ38" s="109">
        <v>12211333.471795512</v>
      </c>
      <c r="DK38" s="109">
        <v>12498971.494438153</v>
      </c>
      <c r="DL38" s="109">
        <v>12503999.146922274</v>
      </c>
      <c r="DM38" s="109">
        <v>12350844.833271462</v>
      </c>
      <c r="DN38" s="109">
        <v>12484986.121439157</v>
      </c>
      <c r="DO38" s="109">
        <v>12444008.472017121</v>
      </c>
      <c r="DP38" s="109">
        <v>12610651.347787352</v>
      </c>
      <c r="DQ38" s="109">
        <v>12754765.715259952</v>
      </c>
      <c r="DR38" s="109">
        <v>12882035.179055102</v>
      </c>
      <c r="DS38" s="109">
        <v>12331349.712201787</v>
      </c>
      <c r="DT38" s="109">
        <v>12532328.970099676</v>
      </c>
      <c r="DU38" s="109">
        <v>12132559.399172755</v>
      </c>
      <c r="DV38" s="109">
        <v>12301631.368669294</v>
      </c>
      <c r="DW38" s="109">
        <v>12354294.226256771</v>
      </c>
      <c r="DX38" s="109">
        <v>12406403.882448476</v>
      </c>
      <c r="DY38" s="109">
        <v>12376161.544802746</v>
      </c>
      <c r="DZ38" s="109">
        <v>12639551.858815392</v>
      </c>
      <c r="EA38" s="109">
        <v>12750928.409600256</v>
      </c>
      <c r="EB38" s="109">
        <v>12628442.124543672</v>
      </c>
      <c r="EC38" s="109">
        <v>12796065.162800331</v>
      </c>
      <c r="ED38" s="109">
        <v>13039511.981803801</v>
      </c>
      <c r="EE38" s="109">
        <v>13388455.890651528</v>
      </c>
      <c r="EF38" s="109">
        <v>13221069.838243363</v>
      </c>
      <c r="EG38" s="109">
        <v>13481498.301897047</v>
      </c>
      <c r="EH38" s="109">
        <v>13798267.562577672</v>
      </c>
      <c r="EI38" s="109">
        <v>13779677.210581804</v>
      </c>
      <c r="EJ38" s="109">
        <v>14185655.266863557</v>
      </c>
      <c r="EK38" s="109">
        <v>14309224.030438196</v>
      </c>
      <c r="EL38" s="109">
        <v>14207777.254094541</v>
      </c>
      <c r="EM38" s="109">
        <v>14587173.873414183</v>
      </c>
      <c r="EN38" s="109">
        <v>14467389.489380626</v>
      </c>
      <c r="EO38" s="109">
        <v>14310337.991122013</v>
      </c>
      <c r="EP38" s="109">
        <v>14211524.047474777</v>
      </c>
      <c r="EQ38" s="109">
        <v>13777217.236769188</v>
      </c>
    </row>
    <row r="39" spans="2:147" s="107" customFormat="1" ht="13.2" x14ac:dyDescent="0.25">
      <c r="B39" s="108" t="s">
        <v>49</v>
      </c>
      <c r="C39" s="109">
        <v>38308081.493885815</v>
      </c>
      <c r="D39" s="109">
        <v>38541111.131623685</v>
      </c>
      <c r="E39" s="109">
        <v>38151595.420251675</v>
      </c>
      <c r="F39" s="109">
        <v>38905316.631560527</v>
      </c>
      <c r="G39" s="109">
        <v>38300726.043360062</v>
      </c>
      <c r="H39" s="109">
        <v>38536319.513341561</v>
      </c>
      <c r="I39" s="109">
        <v>38566316.326882891</v>
      </c>
      <c r="J39" s="109">
        <v>38283526.578162841</v>
      </c>
      <c r="K39" s="109">
        <v>37598732.505731724</v>
      </c>
      <c r="L39" s="109">
        <v>38998813.780123778</v>
      </c>
      <c r="M39" s="109">
        <v>38118424.892436273</v>
      </c>
      <c r="N39" s="109">
        <v>38212549.244470246</v>
      </c>
      <c r="O39" s="109">
        <v>38559019.20579806</v>
      </c>
      <c r="P39" s="109">
        <v>38595600.594731748</v>
      </c>
      <c r="Q39" s="109">
        <v>37998183.740937643</v>
      </c>
      <c r="R39" s="109">
        <v>38287708.45141276</v>
      </c>
      <c r="S39" s="109">
        <v>38260374.596253552</v>
      </c>
      <c r="T39" s="109">
        <v>37999087.26411958</v>
      </c>
      <c r="U39" s="109">
        <v>38238767.886500075</v>
      </c>
      <c r="V39" s="109">
        <v>37134229.324022494</v>
      </c>
      <c r="W39" s="109">
        <v>38751931.61780934</v>
      </c>
      <c r="X39" s="109">
        <v>38211156.982446522</v>
      </c>
      <c r="Y39" s="109">
        <v>37695287.354352228</v>
      </c>
      <c r="Z39" s="109">
        <v>38174366.510579973</v>
      </c>
      <c r="AA39" s="109">
        <v>37837044.584842481</v>
      </c>
      <c r="AB39" s="109">
        <v>37804998.01533822</v>
      </c>
      <c r="AC39" s="109">
        <v>39427619.729841299</v>
      </c>
      <c r="AD39" s="109">
        <v>38135120.225834794</v>
      </c>
      <c r="AE39" s="109">
        <v>38078421.02854348</v>
      </c>
      <c r="AF39" s="109">
        <v>38100049.275365904</v>
      </c>
      <c r="AG39" s="109">
        <v>38356949.226920955</v>
      </c>
      <c r="AH39" s="109">
        <v>38577362.05910442</v>
      </c>
      <c r="AI39" s="109">
        <v>38415224.440265588</v>
      </c>
      <c r="AJ39" s="109">
        <v>38158792.848159276</v>
      </c>
      <c r="AK39" s="109">
        <v>39517664.385097511</v>
      </c>
      <c r="AL39" s="109">
        <v>38355981.147091188</v>
      </c>
      <c r="AM39" s="109">
        <v>38456397.758504607</v>
      </c>
      <c r="AN39" s="109">
        <v>38290974.414399393</v>
      </c>
      <c r="AO39" s="109">
        <v>38579268.643762447</v>
      </c>
      <c r="AP39" s="109">
        <v>38278535.982413352</v>
      </c>
      <c r="AQ39" s="109">
        <v>38991585.369962491</v>
      </c>
      <c r="AR39" s="109">
        <v>39198845.427958071</v>
      </c>
      <c r="AS39" s="109">
        <v>38533723.319540121</v>
      </c>
      <c r="AT39" s="109">
        <v>39225957.990871012</v>
      </c>
      <c r="AU39" s="109">
        <v>39662322.249112532</v>
      </c>
      <c r="AV39" s="109">
        <v>38904563.975462355</v>
      </c>
      <c r="AW39" s="109">
        <v>39111346.458794869</v>
      </c>
      <c r="AX39" s="109">
        <v>39773799.987197988</v>
      </c>
      <c r="AY39" s="109">
        <v>39632145.586982146</v>
      </c>
      <c r="AZ39" s="109">
        <v>39670111.371542566</v>
      </c>
      <c r="BA39" s="109">
        <v>40289672.342462346</v>
      </c>
      <c r="BB39" s="109">
        <v>39868603.740759678</v>
      </c>
      <c r="BC39" s="109">
        <v>40532174.482152492</v>
      </c>
      <c r="BD39" s="109">
        <v>40126076.159339733</v>
      </c>
      <c r="BE39" s="109">
        <v>39864330.019456893</v>
      </c>
      <c r="BF39" s="109">
        <v>40239564.583026037</v>
      </c>
      <c r="BG39" s="109">
        <v>40067988.503859736</v>
      </c>
      <c r="BH39" s="109">
        <v>41090047.890163496</v>
      </c>
      <c r="BI39" s="109">
        <v>40646555.782769032</v>
      </c>
      <c r="BJ39" s="109">
        <v>40654135.393107556</v>
      </c>
      <c r="BK39" s="118">
        <v>41513780.666295961</v>
      </c>
      <c r="BL39" s="118">
        <v>41284819.528466806</v>
      </c>
      <c r="BM39" s="118">
        <v>41039846.048876263</v>
      </c>
      <c r="BN39" s="118">
        <v>41599973.959337473</v>
      </c>
      <c r="BO39" s="118">
        <v>41247451.902983755</v>
      </c>
      <c r="BP39" s="118">
        <v>41839416.997765481</v>
      </c>
      <c r="BQ39" s="118">
        <v>41708214.791140042</v>
      </c>
      <c r="BR39" s="118">
        <v>41944660.634344824</v>
      </c>
      <c r="BS39" s="118">
        <v>42093074.274166353</v>
      </c>
      <c r="BT39" s="118">
        <v>42642534.733660705</v>
      </c>
      <c r="BU39" s="118">
        <v>43026226.776720338</v>
      </c>
      <c r="BV39" s="118">
        <v>42610496.843984626</v>
      </c>
      <c r="BW39" s="118">
        <v>42814344.362484872</v>
      </c>
      <c r="BX39" s="118">
        <v>43270265.15863356</v>
      </c>
      <c r="BY39" s="118">
        <v>44635654.997147068</v>
      </c>
      <c r="BZ39" s="118">
        <v>38946335.912433989</v>
      </c>
      <c r="CA39" s="118">
        <v>40610031.579483725</v>
      </c>
      <c r="CB39" s="118">
        <v>42472308.751937166</v>
      </c>
      <c r="CC39" s="118">
        <v>43303159.782469235</v>
      </c>
      <c r="CD39" s="118">
        <v>44125544.474360205</v>
      </c>
      <c r="CE39" s="118">
        <v>44357880.546072282</v>
      </c>
      <c r="CF39" s="118">
        <v>46380115.44821927</v>
      </c>
      <c r="CG39" s="118">
        <v>44141814.050841115</v>
      </c>
      <c r="CH39" s="118">
        <v>46216982.469405524</v>
      </c>
      <c r="CI39" s="118">
        <v>45366389.726475038</v>
      </c>
      <c r="CJ39" s="118">
        <v>45170239.677788891</v>
      </c>
      <c r="CK39" s="118">
        <v>47320495.487788394</v>
      </c>
      <c r="CL39" s="118">
        <v>48282421.291482508</v>
      </c>
      <c r="CM39" s="118">
        <v>46835837.223679028</v>
      </c>
      <c r="CN39" s="118">
        <v>47717614.89404168</v>
      </c>
      <c r="CO39" s="118">
        <v>50258806.966687053</v>
      </c>
      <c r="CP39" s="118">
        <v>53773703.227688111</v>
      </c>
      <c r="CQ39" s="118">
        <v>52342795.151915647</v>
      </c>
      <c r="CR39" s="118">
        <v>50213382.927496515</v>
      </c>
      <c r="CS39" s="118">
        <v>51213061.441531405</v>
      </c>
      <c r="CT39" s="118">
        <v>54711062.930127069</v>
      </c>
      <c r="CU39" s="118">
        <v>63030309.661961637</v>
      </c>
      <c r="CV39" s="118">
        <v>54335977.042190902</v>
      </c>
      <c r="CW39" s="118">
        <v>52839676.150217801</v>
      </c>
      <c r="CX39" s="118">
        <v>52201814.35641674</v>
      </c>
      <c r="CY39" s="118">
        <v>49973676.737650186</v>
      </c>
      <c r="CZ39" s="118">
        <v>52629616.847670674</v>
      </c>
      <c r="DA39" s="118">
        <v>52872556.449713469</v>
      </c>
      <c r="DB39" s="118">
        <v>52384958.645805165</v>
      </c>
      <c r="DC39" s="118">
        <v>52227673.405669883</v>
      </c>
      <c r="DD39" s="118">
        <v>52422424.738502584</v>
      </c>
      <c r="DE39" s="118">
        <v>53152608.424584821</v>
      </c>
      <c r="DF39" s="118">
        <v>52370733.436176911</v>
      </c>
      <c r="DG39" s="118">
        <v>52490048.536456265</v>
      </c>
      <c r="DH39" s="118">
        <v>52818954.475245409</v>
      </c>
      <c r="DI39" s="118">
        <v>53534534.154541194</v>
      </c>
      <c r="DJ39" s="118">
        <v>53492315.197267726</v>
      </c>
      <c r="DK39" s="118">
        <v>55656895.838994779</v>
      </c>
      <c r="DL39" s="118">
        <v>54414030.821371138</v>
      </c>
      <c r="DM39" s="118">
        <v>54501178.490477905</v>
      </c>
      <c r="DN39" s="118">
        <v>55256482.660869181</v>
      </c>
      <c r="DO39" s="118">
        <v>55282200.275425948</v>
      </c>
      <c r="DP39" s="118">
        <v>55728802.837157048</v>
      </c>
      <c r="DQ39" s="118">
        <v>56009419.746135548</v>
      </c>
      <c r="DR39" s="118">
        <v>56726719.042903803</v>
      </c>
      <c r="DS39" s="118">
        <v>56932589.596814819</v>
      </c>
      <c r="DT39" s="118">
        <v>56500015.281896241</v>
      </c>
      <c r="DU39" s="118">
        <v>56416500.931846589</v>
      </c>
      <c r="DV39" s="118">
        <v>56256755.286872581</v>
      </c>
      <c r="DW39" s="118">
        <v>56939356.480864383</v>
      </c>
      <c r="DX39" s="118">
        <v>55750990.685608</v>
      </c>
      <c r="DY39" s="118">
        <v>56756459.568249188</v>
      </c>
      <c r="DZ39" s="118">
        <v>57795585.219754182</v>
      </c>
      <c r="EA39" s="118">
        <v>57822054.499792606</v>
      </c>
      <c r="EB39" s="118">
        <v>58414847.651648134</v>
      </c>
      <c r="EC39" s="118">
        <v>59713496.68916335</v>
      </c>
      <c r="ED39" s="118">
        <v>59064702.043055184</v>
      </c>
      <c r="EE39" s="118">
        <v>58974085.041388951</v>
      </c>
      <c r="EF39" s="118">
        <v>59502976.242090009</v>
      </c>
      <c r="EG39" s="118">
        <v>59776925.27129788</v>
      </c>
      <c r="EH39" s="118">
        <v>61821102.233441055</v>
      </c>
      <c r="EI39" s="118">
        <v>61222554.591480486</v>
      </c>
      <c r="EJ39" s="118">
        <v>62574761.329807788</v>
      </c>
      <c r="EK39" s="118">
        <v>63094668.163727514</v>
      </c>
      <c r="EL39" s="118">
        <v>62531540.311575882</v>
      </c>
      <c r="EM39" s="118">
        <v>64308364.339217372</v>
      </c>
      <c r="EN39" s="118">
        <v>64071319.733121879</v>
      </c>
      <c r="EO39" s="118">
        <v>64211881.212010562</v>
      </c>
      <c r="EP39" s="118">
        <v>65357128.103927553</v>
      </c>
      <c r="EQ39" s="118">
        <v>63175267.393508822</v>
      </c>
    </row>
    <row r="40" spans="2:147" s="107" customFormat="1" ht="13.2" x14ac:dyDescent="0.25">
      <c r="B40" s="108" t="s">
        <v>43</v>
      </c>
      <c r="C40" s="109">
        <v>2429394.2060238286</v>
      </c>
      <c r="D40" s="109">
        <v>2813396.7550258595</v>
      </c>
      <c r="E40" s="109">
        <v>3068675.8891447969</v>
      </c>
      <c r="F40" s="109">
        <v>3461024.5959403003</v>
      </c>
      <c r="G40" s="109">
        <v>3917898.7962206802</v>
      </c>
      <c r="H40" s="109">
        <v>4440194.1562106581</v>
      </c>
      <c r="I40" s="109">
        <v>4898280.4689438129</v>
      </c>
      <c r="J40" s="109">
        <v>4990992.2436678791</v>
      </c>
      <c r="K40" s="109">
        <v>5770838.5928193247</v>
      </c>
      <c r="L40" s="109">
        <v>5225500.9982924042</v>
      </c>
      <c r="M40" s="109">
        <v>5682217.4192719106</v>
      </c>
      <c r="N40" s="109">
        <v>4909675.0975596951</v>
      </c>
      <c r="O40" s="109">
        <v>4830782.5141141703</v>
      </c>
      <c r="P40" s="109">
        <v>4815950.4324535625</v>
      </c>
      <c r="Q40" s="109">
        <v>4845697.4702387862</v>
      </c>
      <c r="R40" s="109">
        <v>4741822.4212961057</v>
      </c>
      <c r="S40" s="109">
        <v>4549530.1479008123</v>
      </c>
      <c r="T40" s="109">
        <v>4274299.5531874569</v>
      </c>
      <c r="U40" s="109">
        <v>4313188.0135236159</v>
      </c>
      <c r="V40" s="109">
        <v>4215554.5107978266</v>
      </c>
      <c r="W40" s="109">
        <v>4233083.5811383333</v>
      </c>
      <c r="X40" s="109">
        <v>4252950.458050861</v>
      </c>
      <c r="Y40" s="109">
        <v>4191886.3761764015</v>
      </c>
      <c r="Z40" s="109">
        <v>4441240.5698919035</v>
      </c>
      <c r="AA40" s="109">
        <v>4517913.3004636858</v>
      </c>
      <c r="AB40" s="109">
        <v>4647758.4093118254</v>
      </c>
      <c r="AC40" s="109">
        <v>4785774.7092399113</v>
      </c>
      <c r="AD40" s="109">
        <v>4929916.0907290699</v>
      </c>
      <c r="AE40" s="109">
        <v>4964021.6430184543</v>
      </c>
      <c r="AF40" s="109">
        <v>5129448.7647050284</v>
      </c>
      <c r="AG40" s="109">
        <v>4982574.94529003</v>
      </c>
      <c r="AH40" s="109">
        <v>5177834.4716189867</v>
      </c>
      <c r="AI40" s="109">
        <v>5101725.1847870732</v>
      </c>
      <c r="AJ40" s="109">
        <v>5071703.7652733559</v>
      </c>
      <c r="AK40" s="109">
        <v>5169147.7930703107</v>
      </c>
      <c r="AL40" s="109">
        <v>5177438.3543462837</v>
      </c>
      <c r="AM40" s="109">
        <v>5359209.0759073114</v>
      </c>
      <c r="AN40" s="109">
        <v>5347228.9279781524</v>
      </c>
      <c r="AO40" s="109">
        <v>5330426.0353476964</v>
      </c>
      <c r="AP40" s="109">
        <v>5424481.0023532826</v>
      </c>
      <c r="AQ40" s="109">
        <v>5486067.0281820726</v>
      </c>
      <c r="AR40" s="109">
        <v>5573909.715175936</v>
      </c>
      <c r="AS40" s="109">
        <v>5534078.8431322239</v>
      </c>
      <c r="AT40" s="109">
        <v>5353778.4866448399</v>
      </c>
      <c r="AU40" s="109">
        <v>5323061.924170943</v>
      </c>
      <c r="AV40" s="109">
        <v>5521893.607385979</v>
      </c>
      <c r="AW40" s="109">
        <v>5425076.0209870255</v>
      </c>
      <c r="AX40" s="109">
        <v>5402281.7615403151</v>
      </c>
      <c r="AY40" s="109">
        <v>5526223.4202336939</v>
      </c>
      <c r="AZ40" s="109">
        <v>5252001.8989102105</v>
      </c>
      <c r="BA40" s="109">
        <v>5209016.2596122008</v>
      </c>
      <c r="BB40" s="109">
        <v>4856748.8121643607</v>
      </c>
      <c r="BC40" s="109">
        <v>4911526.327128659</v>
      </c>
      <c r="BD40" s="109">
        <v>4410160.0767356511</v>
      </c>
      <c r="BE40" s="109">
        <v>4417280.7405000152</v>
      </c>
      <c r="BF40" s="109">
        <v>4648601.7659818074</v>
      </c>
      <c r="BG40" s="109">
        <v>4771375.370606401</v>
      </c>
      <c r="BH40" s="109">
        <v>4503173.1265588561</v>
      </c>
      <c r="BI40" s="109">
        <v>4587460.2244614512</v>
      </c>
      <c r="BJ40" s="109">
        <v>4542121.0106473304</v>
      </c>
      <c r="BK40" s="109">
        <v>4655143.7058282308</v>
      </c>
      <c r="BL40" s="109">
        <v>4445550.2026839973</v>
      </c>
      <c r="BM40" s="109">
        <v>4656581.7975849975</v>
      </c>
      <c r="BN40" s="109">
        <v>4554575.4008797519</v>
      </c>
      <c r="BO40" s="109">
        <v>4657946.9655581741</v>
      </c>
      <c r="BP40" s="109">
        <v>4290487.8977180952</v>
      </c>
      <c r="BQ40" s="109">
        <v>4551702.9684045548</v>
      </c>
      <c r="BR40" s="109">
        <v>4674919.8564117569</v>
      </c>
      <c r="BS40" s="109">
        <v>4578557.5460062353</v>
      </c>
      <c r="BT40" s="109">
        <v>4744697.5952624474</v>
      </c>
      <c r="BU40" s="109">
        <v>4746670.4254648685</v>
      </c>
      <c r="BV40" s="109">
        <v>4529691.0829101298</v>
      </c>
      <c r="BW40" s="109">
        <v>4347330.850748742</v>
      </c>
      <c r="BX40" s="109">
        <v>4485958.6435875678</v>
      </c>
      <c r="BY40" s="109">
        <v>4696898.5706260437</v>
      </c>
      <c r="BZ40" s="109">
        <v>4209328.7190779261</v>
      </c>
      <c r="CA40" s="109">
        <v>4383440.1157648172</v>
      </c>
      <c r="CB40" s="109">
        <v>4732765.1838968685</v>
      </c>
      <c r="CC40" s="109">
        <v>4618193.0286354413</v>
      </c>
      <c r="CD40" s="109">
        <v>4373630.3465317888</v>
      </c>
      <c r="CE40" s="109">
        <v>4643035.1580299987</v>
      </c>
      <c r="CF40" s="109">
        <v>4692654.0833983552</v>
      </c>
      <c r="CG40" s="109">
        <v>4570352.9622928649</v>
      </c>
      <c r="CH40" s="109">
        <v>4676484.2236017436</v>
      </c>
      <c r="CI40" s="109">
        <v>4504399.6841017837</v>
      </c>
      <c r="CJ40" s="109">
        <v>4745728.6221798351</v>
      </c>
      <c r="CK40" s="109">
        <v>4781277.6007763064</v>
      </c>
      <c r="CL40" s="109">
        <v>5023774.7048329683</v>
      </c>
      <c r="CM40" s="109">
        <v>4857996.1090340931</v>
      </c>
      <c r="CN40" s="109">
        <v>4958874.5666027181</v>
      </c>
      <c r="CO40" s="109">
        <v>5108496.4047091343</v>
      </c>
      <c r="CP40" s="109">
        <v>4509673.1211690577</v>
      </c>
      <c r="CQ40" s="109">
        <v>5331925.8667461891</v>
      </c>
      <c r="CR40" s="109">
        <v>4751543.3238336211</v>
      </c>
      <c r="CS40" s="109">
        <v>5219454.8417708715</v>
      </c>
      <c r="CT40" s="109">
        <v>4786260.7063284265</v>
      </c>
      <c r="CU40" s="109">
        <v>4668353.3983999956</v>
      </c>
      <c r="CV40" s="109">
        <v>4701892.5506179351</v>
      </c>
      <c r="CW40" s="109">
        <v>4706998.280464286</v>
      </c>
      <c r="CX40" s="109">
        <v>5111145.9140614374</v>
      </c>
      <c r="CY40" s="109">
        <v>4502784.6737290313</v>
      </c>
      <c r="CZ40" s="109">
        <v>4519702.4365650406</v>
      </c>
      <c r="DA40" s="109">
        <v>4450448.0285555739</v>
      </c>
      <c r="DB40" s="109">
        <v>4145076.5779665755</v>
      </c>
      <c r="DC40" s="109">
        <v>4526639.7932817908</v>
      </c>
      <c r="DD40" s="109">
        <v>4403216.7272953894</v>
      </c>
      <c r="DE40" s="109">
        <v>4472671.2303725621</v>
      </c>
      <c r="DF40" s="109">
        <v>4360823.0643450888</v>
      </c>
      <c r="DG40" s="109">
        <v>4506526.9434283357</v>
      </c>
      <c r="DH40" s="109">
        <v>4349931.0233391179</v>
      </c>
      <c r="DI40" s="109">
        <v>4224115.8890225301</v>
      </c>
      <c r="DJ40" s="109">
        <v>4151506.2886050493</v>
      </c>
      <c r="DK40" s="109">
        <v>4619270.9155531088</v>
      </c>
      <c r="DL40" s="109">
        <v>4176348.7692510672</v>
      </c>
      <c r="DM40" s="109">
        <v>4300557.6374853328</v>
      </c>
      <c r="DN40" s="109">
        <v>4276866.1682051048</v>
      </c>
      <c r="DO40" s="109">
        <v>4173437.6335752048</v>
      </c>
      <c r="DP40" s="109">
        <v>4317709.102846547</v>
      </c>
      <c r="DQ40" s="109">
        <v>4189714.1218017261</v>
      </c>
      <c r="DR40" s="109">
        <v>4433017.491767141</v>
      </c>
      <c r="DS40" s="109">
        <v>4867824.8606185187</v>
      </c>
      <c r="DT40" s="109">
        <v>4359672.6270038765</v>
      </c>
      <c r="DU40" s="109">
        <v>4283871.7358930297</v>
      </c>
      <c r="DV40" s="109">
        <v>4211279.0569334561</v>
      </c>
      <c r="DW40" s="109">
        <v>4321919.3592096651</v>
      </c>
      <c r="DX40" s="109">
        <v>4331135.4897632962</v>
      </c>
      <c r="DY40" s="109">
        <v>4258343.0237084702</v>
      </c>
      <c r="DZ40" s="109">
        <v>4440816.980144769</v>
      </c>
      <c r="EA40" s="109">
        <v>4341161.6452243496</v>
      </c>
      <c r="EB40" s="109">
        <v>4317820.2080396824</v>
      </c>
      <c r="EC40" s="109">
        <v>4347819.3085905621</v>
      </c>
      <c r="ED40" s="109">
        <v>4335394.9378749914</v>
      </c>
      <c r="EE40" s="109">
        <v>4466810.8802916585</v>
      </c>
      <c r="EF40" s="109">
        <v>4558087.671771951</v>
      </c>
      <c r="EG40" s="109">
        <v>4696160.9047047561</v>
      </c>
      <c r="EH40" s="109">
        <v>4798741.6023749886</v>
      </c>
      <c r="EI40" s="109">
        <v>4382852.2297595618</v>
      </c>
      <c r="EJ40" s="109">
        <v>4776890.1528241485</v>
      </c>
      <c r="EK40" s="109">
        <v>4728428.8115786295</v>
      </c>
      <c r="EL40" s="109">
        <v>5065997.1232076827</v>
      </c>
      <c r="EM40" s="109">
        <v>4688981.5827403869</v>
      </c>
      <c r="EN40" s="109">
        <v>4809458.945565531</v>
      </c>
      <c r="EO40" s="109">
        <v>4716856.6144913444</v>
      </c>
      <c r="EP40" s="109">
        <v>5013845.9245165586</v>
      </c>
      <c r="EQ40" s="109">
        <v>4664666.7156055262</v>
      </c>
    </row>
    <row r="41" spans="2:147" s="107" customFormat="1" ht="13.2" x14ac:dyDescent="0.25">
      <c r="B41" s="110" t="s">
        <v>67</v>
      </c>
      <c r="C41" s="111">
        <f t="shared" ref="C41:AL41" si="64">C39+C40</f>
        <v>40737475.699909642</v>
      </c>
      <c r="D41" s="111">
        <f t="shared" si="64"/>
        <v>41354507.886649542</v>
      </c>
      <c r="E41" s="111">
        <f t="shared" si="64"/>
        <v>41220271.309396476</v>
      </c>
      <c r="F41" s="111">
        <f t="shared" si="64"/>
        <v>42366341.227500826</v>
      </c>
      <c r="G41" s="111">
        <f t="shared" si="64"/>
        <v>42218624.839580745</v>
      </c>
      <c r="H41" s="111">
        <f t="shared" si="64"/>
        <v>42976513.669552222</v>
      </c>
      <c r="I41" s="111">
        <f t="shared" si="64"/>
        <v>43464596.795826703</v>
      </c>
      <c r="J41" s="111">
        <f t="shared" si="64"/>
        <v>43274518.82183072</v>
      </c>
      <c r="K41" s="111">
        <f t="shared" si="64"/>
        <v>43369571.09855105</v>
      </c>
      <c r="L41" s="111">
        <f t="shared" si="64"/>
        <v>44224314.778416179</v>
      </c>
      <c r="M41" s="111">
        <f t="shared" si="64"/>
        <v>43800642.311708182</v>
      </c>
      <c r="N41" s="111">
        <f t="shared" si="64"/>
        <v>43122224.342029944</v>
      </c>
      <c r="O41" s="111">
        <f t="shared" si="64"/>
        <v>43389801.719912231</v>
      </c>
      <c r="P41" s="111">
        <f t="shared" si="64"/>
        <v>43411551.027185313</v>
      </c>
      <c r="Q41" s="111">
        <f t="shared" si="64"/>
        <v>42843881.211176425</v>
      </c>
      <c r="R41" s="111">
        <f t="shared" si="64"/>
        <v>43029530.872708865</v>
      </c>
      <c r="S41" s="111">
        <f t="shared" si="64"/>
        <v>42809904.744154364</v>
      </c>
      <c r="T41" s="111">
        <f t="shared" si="64"/>
        <v>42273386.81730704</v>
      </c>
      <c r="U41" s="111">
        <f t="shared" si="64"/>
        <v>42551955.900023691</v>
      </c>
      <c r="V41" s="111">
        <f t="shared" si="64"/>
        <v>41349783.834820323</v>
      </c>
      <c r="W41" s="111">
        <f t="shared" si="64"/>
        <v>42985015.198947676</v>
      </c>
      <c r="X41" s="111">
        <f t="shared" si="64"/>
        <v>42464107.440497383</v>
      </c>
      <c r="Y41" s="111">
        <f t="shared" si="64"/>
        <v>41887173.73052863</v>
      </c>
      <c r="Z41" s="111">
        <f t="shared" si="64"/>
        <v>42615607.080471873</v>
      </c>
      <c r="AA41" s="111">
        <f t="shared" si="64"/>
        <v>42354957.885306165</v>
      </c>
      <c r="AB41" s="111">
        <f t="shared" si="64"/>
        <v>42452756.424650043</v>
      </c>
      <c r="AC41" s="111">
        <f t="shared" si="64"/>
        <v>44213394.439081207</v>
      </c>
      <c r="AD41" s="111">
        <f t="shared" si="64"/>
        <v>43065036.316563867</v>
      </c>
      <c r="AE41" s="111">
        <f t="shared" si="64"/>
        <v>43042442.671561934</v>
      </c>
      <c r="AF41" s="111">
        <f t="shared" si="64"/>
        <v>43229498.040070936</v>
      </c>
      <c r="AG41" s="111">
        <f t="shared" si="64"/>
        <v>43339524.172210984</v>
      </c>
      <c r="AH41" s="111">
        <f t="shared" si="64"/>
        <v>43755196.530723408</v>
      </c>
      <c r="AI41" s="111">
        <f t="shared" si="64"/>
        <v>43516949.625052661</v>
      </c>
      <c r="AJ41" s="111">
        <f t="shared" si="64"/>
        <v>43230496.613432631</v>
      </c>
      <c r="AK41" s="111">
        <f t="shared" si="64"/>
        <v>44686812.17816782</v>
      </c>
      <c r="AL41" s="111">
        <f t="shared" si="64"/>
        <v>43533419.50143747</v>
      </c>
      <c r="AM41" s="111">
        <f t="shared" ref="AM41:BI41" si="65">AM39+AM40</f>
        <v>43815606.834411919</v>
      </c>
      <c r="AN41" s="111">
        <f t="shared" si="65"/>
        <v>43638203.342377543</v>
      </c>
      <c r="AO41" s="111">
        <f t="shared" si="65"/>
        <v>43909694.67911014</v>
      </c>
      <c r="AP41" s="111">
        <f t="shared" si="65"/>
        <v>43703016.984766632</v>
      </c>
      <c r="AQ41" s="111">
        <f t="shared" si="65"/>
        <v>44477652.398144566</v>
      </c>
      <c r="AR41" s="111">
        <f t="shared" si="65"/>
        <v>44772755.143134005</v>
      </c>
      <c r="AS41" s="111">
        <f t="shared" si="65"/>
        <v>44067802.162672341</v>
      </c>
      <c r="AT41" s="111">
        <f t="shared" si="65"/>
        <v>44579736.477515854</v>
      </c>
      <c r="AU41" s="111">
        <f t="shared" si="65"/>
        <v>44985384.173283473</v>
      </c>
      <c r="AV41" s="111">
        <f t="shared" si="65"/>
        <v>44426457.582848333</v>
      </c>
      <c r="AW41" s="111">
        <f t="shared" si="65"/>
        <v>44536422.479781896</v>
      </c>
      <c r="AX41" s="111">
        <f t="shared" si="65"/>
        <v>45176081.748738304</v>
      </c>
      <c r="AY41" s="111">
        <f t="shared" si="65"/>
        <v>45158369.007215843</v>
      </c>
      <c r="AZ41" s="111">
        <f t="shared" si="65"/>
        <v>44922113.270452775</v>
      </c>
      <c r="BA41" s="111">
        <f t="shared" si="65"/>
        <v>45498688.602074549</v>
      </c>
      <c r="BB41" s="111">
        <f t="shared" si="65"/>
        <v>44725352.552924037</v>
      </c>
      <c r="BC41" s="111">
        <f t="shared" si="65"/>
        <v>45443700.809281148</v>
      </c>
      <c r="BD41" s="111">
        <f t="shared" si="65"/>
        <v>44536236.236075386</v>
      </c>
      <c r="BE41" s="111">
        <f t="shared" si="65"/>
        <v>44281610.759956911</v>
      </c>
      <c r="BF41" s="111">
        <f t="shared" si="65"/>
        <v>44888166.349007845</v>
      </c>
      <c r="BG41" s="111">
        <f t="shared" si="65"/>
        <v>44839363.874466136</v>
      </c>
      <c r="BH41" s="111">
        <f t="shared" si="65"/>
        <v>45593221.016722351</v>
      </c>
      <c r="BI41" s="111">
        <f t="shared" si="65"/>
        <v>45234016.007230483</v>
      </c>
      <c r="BJ41" s="111">
        <f t="shared" ref="BJ41:CL41" si="66">BJ39+BJ40</f>
        <v>45196256.40375489</v>
      </c>
      <c r="BK41" s="111">
        <f t="shared" si="66"/>
        <v>46168924.372124195</v>
      </c>
      <c r="BL41" s="111">
        <f t="shared" si="66"/>
        <v>45730369.731150806</v>
      </c>
      <c r="BM41" s="111">
        <f t="shared" si="66"/>
        <v>45696427.846461259</v>
      </c>
      <c r="BN41" s="111">
        <f t="shared" si="66"/>
        <v>46154549.360217229</v>
      </c>
      <c r="BO41" s="111">
        <f t="shared" si="66"/>
        <v>45905398.868541926</v>
      </c>
      <c r="BP41" s="111">
        <f t="shared" si="66"/>
        <v>46129904.895483576</v>
      </c>
      <c r="BQ41" s="111">
        <f t="shared" si="66"/>
        <v>46259917.759544596</v>
      </c>
      <c r="BR41" s="111">
        <f t="shared" si="66"/>
        <v>46619580.490756579</v>
      </c>
      <c r="BS41" s="111">
        <f t="shared" si="66"/>
        <v>46671631.820172586</v>
      </c>
      <c r="BT41" s="111">
        <f t="shared" si="66"/>
        <v>47387232.328923151</v>
      </c>
      <c r="BU41" s="111">
        <f t="shared" si="66"/>
        <v>47772897.202185206</v>
      </c>
      <c r="BV41" s="111">
        <f t="shared" si="66"/>
        <v>47140187.926894754</v>
      </c>
      <c r="BW41" s="111">
        <f t="shared" si="66"/>
        <v>47161675.213233612</v>
      </c>
      <c r="BX41" s="111">
        <f t="shared" si="66"/>
        <v>47756223.802221127</v>
      </c>
      <c r="BY41" s="111">
        <f t="shared" si="66"/>
        <v>49332553.567773111</v>
      </c>
      <c r="BZ41" s="111">
        <f t="shared" si="66"/>
        <v>43155664.631511912</v>
      </c>
      <c r="CA41" s="111">
        <f t="shared" si="66"/>
        <v>44993471.695248544</v>
      </c>
      <c r="CB41" s="111">
        <f t="shared" si="66"/>
        <v>47205073.935834035</v>
      </c>
      <c r="CC41" s="111">
        <f t="shared" si="66"/>
        <v>47921352.811104678</v>
      </c>
      <c r="CD41" s="111">
        <f t="shared" si="66"/>
        <v>48499174.820891991</v>
      </c>
      <c r="CE41" s="111">
        <f t="shared" si="66"/>
        <v>49000915.704102278</v>
      </c>
      <c r="CF41" s="111">
        <f t="shared" si="66"/>
        <v>51072769.531617627</v>
      </c>
      <c r="CG41" s="111">
        <f t="shared" si="66"/>
        <v>48712167.01313398</v>
      </c>
      <c r="CH41" s="111">
        <f t="shared" si="66"/>
        <v>50893466.693007268</v>
      </c>
      <c r="CI41" s="111">
        <f t="shared" si="66"/>
        <v>49870789.41057682</v>
      </c>
      <c r="CJ41" s="111">
        <f t="shared" si="66"/>
        <v>49915968.299968727</v>
      </c>
      <c r="CK41" s="111">
        <f t="shared" si="66"/>
        <v>52101773.088564701</v>
      </c>
      <c r="CL41" s="111">
        <f t="shared" si="66"/>
        <v>53306195.996315479</v>
      </c>
      <c r="CM41" s="111">
        <f t="shared" ref="CM41:CN41" si="67">CM39+CM40</f>
        <v>51693833.33271312</v>
      </c>
      <c r="CN41" s="111">
        <f t="shared" si="67"/>
        <v>52676489.460644394</v>
      </c>
      <c r="CO41" s="111">
        <f t="shared" ref="CO41:CP41" si="68">CO39+CO40</f>
        <v>55367303.371396184</v>
      </c>
      <c r="CP41" s="111">
        <f t="shared" si="68"/>
        <v>58283376.348857172</v>
      </c>
      <c r="CQ41" s="111">
        <f t="shared" ref="CQ41:CR41" si="69">CQ39+CQ40</f>
        <v>57674721.018661834</v>
      </c>
      <c r="CR41" s="111">
        <f t="shared" si="69"/>
        <v>54964926.251330137</v>
      </c>
      <c r="CS41" s="111">
        <f t="shared" ref="CS41:CT41" si="70">CS39+CS40</f>
        <v>56432516.283302277</v>
      </c>
      <c r="CT41" s="111">
        <f t="shared" si="70"/>
        <v>59497323.636455499</v>
      </c>
      <c r="CU41" s="111">
        <f t="shared" ref="CU41:CV41" si="71">CU39+CU40</f>
        <v>67698663.060361639</v>
      </c>
      <c r="CV41" s="111">
        <f t="shared" si="71"/>
        <v>59037869.592808835</v>
      </c>
      <c r="CW41" s="111">
        <f t="shared" ref="CW41:CX41" si="72">CW39+CW40</f>
        <v>57546674.430682085</v>
      </c>
      <c r="CX41" s="111">
        <f t="shared" si="72"/>
        <v>57312960.270478174</v>
      </c>
      <c r="CY41" s="111">
        <f t="shared" ref="CY41:CZ41" si="73">CY39+CY40</f>
        <v>54476461.411379218</v>
      </c>
      <c r="CZ41" s="111">
        <f t="shared" si="73"/>
        <v>57149319.284235716</v>
      </c>
      <c r="DA41" s="111">
        <f t="shared" ref="DA41:DB41" si="74">DA39+DA40</f>
        <v>57323004.478269041</v>
      </c>
      <c r="DB41" s="111">
        <f t="shared" si="74"/>
        <v>56530035.223771743</v>
      </c>
      <c r="DC41" s="111">
        <f t="shared" ref="DC41:DD41" si="75">DC39+DC40</f>
        <v>56754313.198951676</v>
      </c>
      <c r="DD41" s="111">
        <f t="shared" si="75"/>
        <v>56825641.465797976</v>
      </c>
      <c r="DE41" s="111">
        <f t="shared" ref="DE41:DF41" si="76">DE39+DE40</f>
        <v>57625279.654957384</v>
      </c>
      <c r="DF41" s="111">
        <f t="shared" si="76"/>
        <v>56731556.500522003</v>
      </c>
      <c r="DG41" s="111">
        <f t="shared" ref="DG41:DH41" si="77">DG39+DG40</f>
        <v>56996575.479884602</v>
      </c>
      <c r="DH41" s="111">
        <f t="shared" si="77"/>
        <v>57168885.498584524</v>
      </c>
      <c r="DI41" s="111">
        <f t="shared" ref="DI41:DJ41" si="78">DI39+DI40</f>
        <v>57758650.043563724</v>
      </c>
      <c r="DJ41" s="111">
        <f t="shared" si="78"/>
        <v>57643821.485872775</v>
      </c>
      <c r="DK41" s="111">
        <f t="shared" ref="DK41:DL41" si="79">DK39+DK40</f>
        <v>60276166.754547887</v>
      </c>
      <c r="DL41" s="111">
        <f t="shared" si="79"/>
        <v>58590379.590622202</v>
      </c>
      <c r="DM41" s="111">
        <f t="shared" ref="DM41:DN41" si="80">DM39+DM40</f>
        <v>58801736.127963237</v>
      </c>
      <c r="DN41" s="111">
        <f t="shared" si="80"/>
        <v>59533348.829074286</v>
      </c>
      <c r="DO41" s="111">
        <f t="shared" ref="DO41:DP41" si="81">DO39+DO40</f>
        <v>59455637.909001157</v>
      </c>
      <c r="DP41" s="111">
        <f t="shared" si="81"/>
        <v>60046511.940003596</v>
      </c>
      <c r="DQ41" s="111">
        <f t="shared" ref="DQ41:DR41" si="82">DQ39+DQ40</f>
        <v>60199133.867937274</v>
      </c>
      <c r="DR41" s="111">
        <f t="shared" si="82"/>
        <v>61159736.534670942</v>
      </c>
      <c r="DS41" s="111">
        <f t="shared" ref="DS41:DT41" si="83">DS39+DS40</f>
        <v>61800414.457433335</v>
      </c>
      <c r="DT41" s="111">
        <f t="shared" si="83"/>
        <v>60859687.908900119</v>
      </c>
      <c r="DU41" s="111">
        <f t="shared" ref="DU41:DV41" si="84">DU39+DU40</f>
        <v>60700372.667739615</v>
      </c>
      <c r="DV41" s="111">
        <f t="shared" si="84"/>
        <v>60468034.343806036</v>
      </c>
      <c r="DW41" s="111">
        <f t="shared" ref="DW41:DX41" si="85">DW39+DW40</f>
        <v>61261275.840074047</v>
      </c>
      <c r="DX41" s="111">
        <f t="shared" si="85"/>
        <v>60082126.175371297</v>
      </c>
      <c r="DY41" s="111">
        <f t="shared" ref="DY41:DZ41" si="86">DY39+DY40</f>
        <v>61014802.591957659</v>
      </c>
      <c r="DZ41" s="111">
        <f t="shared" si="86"/>
        <v>62236402.199898951</v>
      </c>
      <c r="EA41" s="111">
        <f t="shared" ref="EA41:EB41" si="87">EA39+EA40</f>
        <v>62163216.145016953</v>
      </c>
      <c r="EB41" s="111">
        <f t="shared" si="87"/>
        <v>62732667.85968782</v>
      </c>
      <c r="EC41" s="111">
        <f t="shared" ref="EC41:ED41" si="88">EC39+EC40</f>
        <v>64061315.997753911</v>
      </c>
      <c r="ED41" s="111">
        <f t="shared" si="88"/>
        <v>63400096.980930179</v>
      </c>
      <c r="EE41" s="111">
        <f t="shared" ref="EE41:EF41" si="89">EE39+EE40</f>
        <v>63440895.921680607</v>
      </c>
      <c r="EF41" s="111">
        <f t="shared" si="89"/>
        <v>64061063.91386196</v>
      </c>
      <c r="EG41" s="111">
        <f t="shared" ref="EG41:EH41" si="90">EG39+EG40</f>
        <v>64473086.176002637</v>
      </c>
      <c r="EH41" s="111">
        <f t="shared" si="90"/>
        <v>66619843.835816041</v>
      </c>
      <c r="EI41" s="111">
        <f t="shared" ref="EI41:EJ41" si="91">EI39+EI40</f>
        <v>65605406.821240045</v>
      </c>
      <c r="EJ41" s="111">
        <f t="shared" si="91"/>
        <v>67351651.482631937</v>
      </c>
      <c r="EK41" s="111">
        <f t="shared" ref="EK41:EL41" si="92">EK39+EK40</f>
        <v>67823096.975306138</v>
      </c>
      <c r="EL41" s="111">
        <f t="shared" si="92"/>
        <v>67597537.434783563</v>
      </c>
      <c r="EM41" s="111">
        <f t="shared" ref="EM41:EN41" si="93">EM39+EM40</f>
        <v>68997345.921957761</v>
      </c>
      <c r="EN41" s="111">
        <f t="shared" si="93"/>
        <v>68880778.678687409</v>
      </c>
      <c r="EO41" s="111">
        <f t="shared" ref="EO41:EP41" si="94">EO39+EO40</f>
        <v>68928737.826501906</v>
      </c>
      <c r="EP41" s="111">
        <f t="shared" si="94"/>
        <v>70370974.028444111</v>
      </c>
      <c r="EQ41" s="111">
        <f t="shared" ref="EQ41" si="95">EQ39+EQ40</f>
        <v>67839934.109114349</v>
      </c>
    </row>
    <row r="42" spans="2:147" s="107" customFormat="1" thickBot="1" x14ac:dyDescent="0.3">
      <c r="B42" s="110" t="s">
        <v>88</v>
      </c>
      <c r="C42" s="109">
        <v>11287721.779776216</v>
      </c>
      <c r="D42" s="109">
        <v>11791705.247883867</v>
      </c>
      <c r="E42" s="109">
        <v>11490516.479539985</v>
      </c>
      <c r="F42" s="109">
        <v>11420158.813370317</v>
      </c>
      <c r="G42" s="109">
        <v>11977237.34551217</v>
      </c>
      <c r="H42" s="109">
        <v>11810179.348268803</v>
      </c>
      <c r="I42" s="109">
        <v>11621343.309494948</v>
      </c>
      <c r="J42" s="109">
        <v>11784686.262517741</v>
      </c>
      <c r="K42" s="109">
        <v>11865752.793458933</v>
      </c>
      <c r="L42" s="109">
        <v>11794088.272415446</v>
      </c>
      <c r="M42" s="109">
        <v>12032959.976853944</v>
      </c>
      <c r="N42" s="109">
        <v>12304519.515278058</v>
      </c>
      <c r="O42" s="109">
        <v>11951394.905561367</v>
      </c>
      <c r="P42" s="109">
        <v>12050016.858096834</v>
      </c>
      <c r="Q42" s="109">
        <v>12247667.193101313</v>
      </c>
      <c r="R42" s="109">
        <v>12201455.631155159</v>
      </c>
      <c r="S42" s="109">
        <v>12045741.28249215</v>
      </c>
      <c r="T42" s="109">
        <v>12932179.883714654</v>
      </c>
      <c r="U42" s="109">
        <v>12019340.014413632</v>
      </c>
      <c r="V42" s="109">
        <v>12316741.86699551</v>
      </c>
      <c r="W42" s="109">
        <v>12544005.268626379</v>
      </c>
      <c r="X42" s="109">
        <v>12702188.033898477</v>
      </c>
      <c r="Y42" s="109">
        <v>12565397.468629753</v>
      </c>
      <c r="Z42" s="109">
        <v>12863100.472417898</v>
      </c>
      <c r="AA42" s="109">
        <v>12885916.7902281</v>
      </c>
      <c r="AB42" s="109">
        <v>12495900.173438951</v>
      </c>
      <c r="AC42" s="109">
        <v>12770279.729400819</v>
      </c>
      <c r="AD42" s="109">
        <v>12894553.281147026</v>
      </c>
      <c r="AE42" s="109">
        <v>12879311.355995068</v>
      </c>
      <c r="AF42" s="109">
        <v>12762161.396545503</v>
      </c>
      <c r="AG42" s="109">
        <v>13106036.636180973</v>
      </c>
      <c r="AH42" s="109">
        <v>13171701.119084507</v>
      </c>
      <c r="AI42" s="109">
        <v>13045056.410847697</v>
      </c>
      <c r="AJ42" s="109">
        <v>12528572.390695956</v>
      </c>
      <c r="AK42" s="109">
        <v>14760292.669512177</v>
      </c>
      <c r="AL42" s="109">
        <v>13195823.832242891</v>
      </c>
      <c r="AM42" s="109">
        <v>12985428.121093914</v>
      </c>
      <c r="AN42" s="109">
        <v>13569374.969065256</v>
      </c>
      <c r="AO42" s="109">
        <v>13199538.480257124</v>
      </c>
      <c r="AP42" s="109">
        <v>13619537.347253071</v>
      </c>
      <c r="AQ42" s="109">
        <v>13738965.046588419</v>
      </c>
      <c r="AR42" s="109">
        <v>13740752.051278243</v>
      </c>
      <c r="AS42" s="109">
        <v>13770826.576398034</v>
      </c>
      <c r="AT42" s="109">
        <v>13077749.55010098</v>
      </c>
      <c r="AU42" s="109">
        <v>14567314.622515611</v>
      </c>
      <c r="AV42" s="109">
        <v>13689122.443279969</v>
      </c>
      <c r="AW42" s="109">
        <v>13751822.664436948</v>
      </c>
      <c r="AX42" s="109">
        <v>13797210.841246201</v>
      </c>
      <c r="AY42" s="109">
        <v>14389661.632623615</v>
      </c>
      <c r="AZ42" s="109">
        <v>13792298.312682888</v>
      </c>
      <c r="BA42" s="109">
        <v>14294216.527163731</v>
      </c>
      <c r="BB42" s="109">
        <v>13881501.267735617</v>
      </c>
      <c r="BC42" s="109">
        <v>13781316.132725708</v>
      </c>
      <c r="BD42" s="109">
        <v>14145354.589228805</v>
      </c>
      <c r="BE42" s="109">
        <v>14210424.876377035</v>
      </c>
      <c r="BF42" s="109">
        <v>14146043.9697775</v>
      </c>
      <c r="BG42" s="109">
        <v>14138315.476575799</v>
      </c>
      <c r="BH42" s="109">
        <v>14508883.606712751</v>
      </c>
      <c r="BI42" s="109">
        <v>14336958.130056018</v>
      </c>
      <c r="BJ42" s="109">
        <v>14170839.289188692</v>
      </c>
      <c r="BK42" s="109">
        <v>14721277.89148674</v>
      </c>
      <c r="BL42" s="109">
        <v>14588299.700424701</v>
      </c>
      <c r="BM42" s="109">
        <v>14634218.614825917</v>
      </c>
      <c r="BN42" s="109">
        <v>14700008.21065047</v>
      </c>
      <c r="BO42" s="109">
        <v>14617782.959437409</v>
      </c>
      <c r="BP42" s="109">
        <v>14516964.279453285</v>
      </c>
      <c r="BQ42" s="109">
        <v>14802797.507084971</v>
      </c>
      <c r="BR42" s="109">
        <v>14824516.992102008</v>
      </c>
      <c r="BS42" s="109">
        <v>14751253.858733654</v>
      </c>
      <c r="BT42" s="109">
        <v>14725900.626342773</v>
      </c>
      <c r="BU42" s="109">
        <v>15281419.172765698</v>
      </c>
      <c r="BV42" s="109">
        <v>14776569.086789845</v>
      </c>
      <c r="BW42" s="109">
        <v>15007146.294409612</v>
      </c>
      <c r="BX42" s="109">
        <v>15025617.136128394</v>
      </c>
      <c r="BY42" s="109">
        <v>13397695.209719088</v>
      </c>
      <c r="BZ42" s="109">
        <v>12198920.262064196</v>
      </c>
      <c r="CA42" s="109">
        <v>13584476.129134292</v>
      </c>
      <c r="CB42" s="109">
        <v>14870918.604717154</v>
      </c>
      <c r="CC42" s="109">
        <v>15261056.529188232</v>
      </c>
      <c r="CD42" s="109">
        <v>15296185.916332427</v>
      </c>
      <c r="CE42" s="109">
        <v>15218430.352199784</v>
      </c>
      <c r="CF42" s="109">
        <v>15581019.693431595</v>
      </c>
      <c r="CG42" s="109">
        <v>15296498.134281458</v>
      </c>
      <c r="CH42" s="109">
        <v>15901598.816410309</v>
      </c>
      <c r="CI42" s="109">
        <v>15177433.974889118</v>
      </c>
      <c r="CJ42" s="109">
        <v>15890855.15202881</v>
      </c>
      <c r="CK42" s="109">
        <v>15811317.972440314</v>
      </c>
      <c r="CL42" s="109">
        <v>15977925.378963811</v>
      </c>
      <c r="CM42" s="109">
        <v>16101252.540854905</v>
      </c>
      <c r="CN42" s="109">
        <v>16352660.268330708</v>
      </c>
      <c r="CO42" s="109">
        <v>15948901.450206459</v>
      </c>
      <c r="CP42" s="109">
        <v>14889276.102431837</v>
      </c>
      <c r="CQ42" s="109">
        <v>16705701.423752554</v>
      </c>
      <c r="CR42" s="109">
        <v>16174812.581123929</v>
      </c>
      <c r="CS42" s="109">
        <v>16307838.185031749</v>
      </c>
      <c r="CT42" s="109">
        <v>16127493.286645362</v>
      </c>
      <c r="CU42" s="109">
        <v>15057628.386001864</v>
      </c>
      <c r="CV42" s="109">
        <v>15133866.622291012</v>
      </c>
      <c r="CW42" s="109">
        <v>17234296.398542982</v>
      </c>
      <c r="CX42" s="109">
        <v>16378514.149614286</v>
      </c>
      <c r="CY42" s="109">
        <v>16283053.871369015</v>
      </c>
      <c r="CZ42" s="109">
        <v>16298299.920589264</v>
      </c>
      <c r="DA42" s="109">
        <v>16834782.214248888</v>
      </c>
      <c r="DB42" s="109">
        <v>16788275.256752215</v>
      </c>
      <c r="DC42" s="109">
        <v>16572945.21306186</v>
      </c>
      <c r="DD42" s="109">
        <v>16719890.825028492</v>
      </c>
      <c r="DE42" s="109">
        <v>16950544.728189241</v>
      </c>
      <c r="DF42" s="109">
        <v>16630999.848013736</v>
      </c>
      <c r="DG42" s="109">
        <v>16670187.518278576</v>
      </c>
      <c r="DH42" s="109">
        <v>16892978.354227751</v>
      </c>
      <c r="DI42" s="109">
        <v>16951179.130923979</v>
      </c>
      <c r="DJ42" s="109">
        <v>16797946.420302555</v>
      </c>
      <c r="DK42" s="109">
        <v>16931377.253457345</v>
      </c>
      <c r="DL42" s="109">
        <v>17348759.331789106</v>
      </c>
      <c r="DM42" s="109">
        <v>17308397.920706388</v>
      </c>
      <c r="DN42" s="109">
        <v>17088528.863029931</v>
      </c>
      <c r="DO42" s="109">
        <v>17527484.013557713</v>
      </c>
      <c r="DP42" s="109">
        <v>17318786.897076383</v>
      </c>
      <c r="DQ42" s="109">
        <v>17076635.208630398</v>
      </c>
      <c r="DR42" s="109">
        <v>17617468.066925321</v>
      </c>
      <c r="DS42" s="109">
        <v>17619149.084303025</v>
      </c>
      <c r="DT42" s="109">
        <v>17610185.330647688</v>
      </c>
      <c r="DU42" s="109">
        <v>18034319.43315595</v>
      </c>
      <c r="DV42" s="109">
        <v>18014254.569453884</v>
      </c>
      <c r="DW42" s="109">
        <v>18407217.14147038</v>
      </c>
      <c r="DX42" s="109">
        <v>18084087.439467542</v>
      </c>
      <c r="DY42" s="109">
        <v>18078657.95065257</v>
      </c>
      <c r="DZ42" s="109">
        <v>18918518.256722581</v>
      </c>
      <c r="EA42" s="109">
        <v>18213117.894117277</v>
      </c>
      <c r="EB42" s="109">
        <v>18644102.040606875</v>
      </c>
      <c r="EC42" s="109">
        <v>18921259.892876584</v>
      </c>
      <c r="ED42" s="109">
        <v>19143578.234510291</v>
      </c>
      <c r="EE42" s="109">
        <v>19031717.334788635</v>
      </c>
      <c r="EF42" s="109">
        <v>19101109.132145848</v>
      </c>
      <c r="EG42" s="109">
        <v>17818911.858260475</v>
      </c>
      <c r="EH42" s="109">
        <v>20524429.515907146</v>
      </c>
      <c r="EI42" s="109">
        <v>19419987.705825761</v>
      </c>
      <c r="EJ42" s="109">
        <v>19609612.493628103</v>
      </c>
      <c r="EK42" s="109">
        <v>19482365.724653948</v>
      </c>
      <c r="EL42" s="109">
        <v>20123120.897018004</v>
      </c>
      <c r="EM42" s="109">
        <v>19993144.13768502</v>
      </c>
      <c r="EN42" s="109">
        <v>20052762.207804371</v>
      </c>
      <c r="EO42" s="109">
        <v>20429816.019438427</v>
      </c>
      <c r="EP42" s="109">
        <v>20204525.156512689</v>
      </c>
      <c r="EQ42" s="109">
        <v>19808730.859651584</v>
      </c>
    </row>
    <row r="43" spans="2:147" s="107" customFormat="1" thickBot="1" x14ac:dyDescent="0.3">
      <c r="B43" s="104" t="s">
        <v>89</v>
      </c>
      <c r="C43" s="119">
        <v>160310144.64027545</v>
      </c>
      <c r="D43" s="119">
        <v>164232093.15787408</v>
      </c>
      <c r="E43" s="119">
        <v>159936673.64287266</v>
      </c>
      <c r="F43" s="119">
        <v>164330915.46900558</v>
      </c>
      <c r="G43" s="119">
        <v>162987073.02593416</v>
      </c>
      <c r="H43" s="119">
        <v>164884177.59585753</v>
      </c>
      <c r="I43" s="119">
        <v>165273795.13884529</v>
      </c>
      <c r="J43" s="119">
        <v>165265701.07057074</v>
      </c>
      <c r="K43" s="119">
        <v>166111349.57281399</v>
      </c>
      <c r="L43" s="119">
        <v>167246295.29552534</v>
      </c>
      <c r="M43" s="119">
        <v>167082160.16100255</v>
      </c>
      <c r="N43" s="119">
        <v>167391660.11167055</v>
      </c>
      <c r="O43" s="119">
        <v>167446938.41051292</v>
      </c>
      <c r="P43" s="119">
        <v>168784038.71730533</v>
      </c>
      <c r="Q43" s="119">
        <v>167319107.04687485</v>
      </c>
      <c r="R43" s="119">
        <v>168770232.31759483</v>
      </c>
      <c r="S43" s="119">
        <v>166959838.92609257</v>
      </c>
      <c r="T43" s="119">
        <v>169102675.34210825</v>
      </c>
      <c r="U43" s="119">
        <v>167521494.33243033</v>
      </c>
      <c r="V43" s="119">
        <v>166874593.32327184</v>
      </c>
      <c r="W43" s="119">
        <v>169673849.73685268</v>
      </c>
      <c r="X43" s="119">
        <v>169631635.57107556</v>
      </c>
      <c r="Y43" s="119">
        <v>169613326.89147505</v>
      </c>
      <c r="Z43" s="119">
        <v>169976052.28575513</v>
      </c>
      <c r="AA43" s="119">
        <v>171210643.26306736</v>
      </c>
      <c r="AB43" s="119">
        <v>170543919.98568538</v>
      </c>
      <c r="AC43" s="119">
        <v>174483090.24594468</v>
      </c>
      <c r="AD43" s="119">
        <v>172806234.23120493</v>
      </c>
      <c r="AE43" s="119">
        <v>173878239.03326377</v>
      </c>
      <c r="AF43" s="119">
        <v>173165669.22420955</v>
      </c>
      <c r="AG43" s="119">
        <v>174022602.05063128</v>
      </c>
      <c r="AH43" s="119">
        <v>175656371.00482342</v>
      </c>
      <c r="AI43" s="119">
        <v>174418739.05032036</v>
      </c>
      <c r="AJ43" s="119">
        <v>173870014.15841392</v>
      </c>
      <c r="AK43" s="119">
        <v>178470325.90194133</v>
      </c>
      <c r="AL43" s="119">
        <v>175315904.99362141</v>
      </c>
      <c r="AM43" s="119">
        <v>177473108.2183246</v>
      </c>
      <c r="AN43" s="119">
        <v>176951272.08459377</v>
      </c>
      <c r="AO43" s="119">
        <v>177134401.96555567</v>
      </c>
      <c r="AP43" s="119">
        <v>176613276.54001346</v>
      </c>
      <c r="AQ43" s="119">
        <v>180720733.98496723</v>
      </c>
      <c r="AR43" s="119">
        <v>180215109.56843907</v>
      </c>
      <c r="AS43" s="119">
        <v>181362744.57494658</v>
      </c>
      <c r="AT43" s="119">
        <v>180752406.23425484</v>
      </c>
      <c r="AU43" s="119">
        <v>183085400.34764254</v>
      </c>
      <c r="AV43" s="119">
        <v>182743949.46253178</v>
      </c>
      <c r="AW43" s="119">
        <v>181319201.45376909</v>
      </c>
      <c r="AX43" s="119">
        <v>186636846.84056714</v>
      </c>
      <c r="AY43" s="119">
        <v>181920168.83773491</v>
      </c>
      <c r="AZ43" s="119">
        <v>182445620.93845773</v>
      </c>
      <c r="BA43" s="119">
        <v>183862435.22615176</v>
      </c>
      <c r="BB43" s="119">
        <v>183666853.38161322</v>
      </c>
      <c r="BC43" s="119">
        <v>181411240.45890296</v>
      </c>
      <c r="BD43" s="119">
        <v>184171319.33569857</v>
      </c>
      <c r="BE43" s="119">
        <v>183549623.98502263</v>
      </c>
      <c r="BF43" s="119">
        <v>184334906.3095434</v>
      </c>
      <c r="BG43" s="119">
        <v>184073996.21019524</v>
      </c>
      <c r="BH43" s="119">
        <v>185893505.39132711</v>
      </c>
      <c r="BI43" s="119">
        <v>184468326.25301403</v>
      </c>
      <c r="BJ43" s="119">
        <v>185041320.48899734</v>
      </c>
      <c r="BK43" s="119">
        <v>186162058.45949396</v>
      </c>
      <c r="BL43" s="119">
        <v>186907324.48672897</v>
      </c>
      <c r="BM43" s="119">
        <v>187498564.16101474</v>
      </c>
      <c r="BN43" s="119">
        <v>188913781.28640354</v>
      </c>
      <c r="BO43" s="119">
        <v>189689285.57207429</v>
      </c>
      <c r="BP43" s="119">
        <v>188141078.74835578</v>
      </c>
      <c r="BQ43" s="119">
        <v>190096188.06878844</v>
      </c>
      <c r="BR43" s="119">
        <v>191013908.32945436</v>
      </c>
      <c r="BS43" s="119">
        <v>190954545.09913155</v>
      </c>
      <c r="BT43" s="119">
        <v>191742121.86549327</v>
      </c>
      <c r="BU43" s="119">
        <v>194460222.84538329</v>
      </c>
      <c r="BV43" s="119">
        <v>192759909.96660501</v>
      </c>
      <c r="BW43" s="119">
        <v>192367132.79160115</v>
      </c>
      <c r="BX43" s="119">
        <v>194176001.49071503</v>
      </c>
      <c r="BY43" s="119">
        <v>198025590.12460825</v>
      </c>
      <c r="BZ43" s="119">
        <v>176798339.99279869</v>
      </c>
      <c r="CA43" s="119">
        <v>178159048.48383769</v>
      </c>
      <c r="CB43" s="119">
        <v>195334923.02035782</v>
      </c>
      <c r="CC43" s="119">
        <v>200486589.81294894</v>
      </c>
      <c r="CD43" s="119">
        <v>206306405.90102479</v>
      </c>
      <c r="CE43" s="119">
        <v>206355153.956177</v>
      </c>
      <c r="CF43" s="119">
        <v>210994437.62579158</v>
      </c>
      <c r="CG43" s="119">
        <v>209969969.9360956</v>
      </c>
      <c r="CH43" s="119">
        <v>207175892.24558347</v>
      </c>
      <c r="CI43" s="119">
        <v>208876077.07639131</v>
      </c>
      <c r="CJ43" s="119">
        <v>210174118.92731881</v>
      </c>
      <c r="CK43" s="119">
        <v>215974384.75156483</v>
      </c>
      <c r="CL43" s="119">
        <v>218441290.76830181</v>
      </c>
      <c r="CM43" s="119">
        <v>214672477.38685006</v>
      </c>
      <c r="CN43" s="119">
        <v>213382606.32935601</v>
      </c>
      <c r="CO43" s="119">
        <v>217653499.20510605</v>
      </c>
      <c r="CP43" s="119">
        <v>220982448.50047269</v>
      </c>
      <c r="CQ43" s="119">
        <v>217998409.37842962</v>
      </c>
      <c r="CR43" s="119">
        <v>215783654.85564935</v>
      </c>
      <c r="CS43" s="119">
        <v>217979883.11871392</v>
      </c>
      <c r="CT43" s="119">
        <v>226480524.27426225</v>
      </c>
      <c r="CU43" s="119">
        <v>248017834.14454582</v>
      </c>
      <c r="CV43" s="119">
        <v>224027065.50982651</v>
      </c>
      <c r="CW43" s="119">
        <v>223931959.63555887</v>
      </c>
      <c r="CX43" s="119">
        <v>224082893.23310873</v>
      </c>
      <c r="CY43" s="119">
        <v>217737976.222799</v>
      </c>
      <c r="CZ43" s="119">
        <v>220357570.38451806</v>
      </c>
      <c r="DA43" s="119">
        <v>224846551.249479</v>
      </c>
      <c r="DB43" s="119">
        <v>220554337.41882932</v>
      </c>
      <c r="DC43" s="119">
        <v>220343080.51560166</v>
      </c>
      <c r="DD43" s="119">
        <v>223214995.77068526</v>
      </c>
      <c r="DE43" s="119">
        <v>221643998.69286349</v>
      </c>
      <c r="DF43" s="119">
        <v>220085590.7062476</v>
      </c>
      <c r="DG43" s="119">
        <v>220505439.49429691</v>
      </c>
      <c r="DH43" s="119">
        <v>218308182.55873224</v>
      </c>
      <c r="DI43" s="119">
        <v>221736505.8471216</v>
      </c>
      <c r="DJ43" s="119">
        <v>220446186.89566007</v>
      </c>
      <c r="DK43" s="119">
        <v>225488299.01955289</v>
      </c>
      <c r="DL43" s="119">
        <v>224684046.03577611</v>
      </c>
      <c r="DM43" s="119">
        <v>224259782.99868926</v>
      </c>
      <c r="DN43" s="119">
        <v>225490331.14713535</v>
      </c>
      <c r="DO43" s="119">
        <v>225824853.43895298</v>
      </c>
      <c r="DP43" s="119">
        <v>227135017.25004059</v>
      </c>
      <c r="DQ43" s="119">
        <v>227363966.76614341</v>
      </c>
      <c r="DR43" s="119">
        <v>231731737.18444106</v>
      </c>
      <c r="DS43" s="119">
        <v>229005761.17412168</v>
      </c>
      <c r="DT43" s="119">
        <v>230557707.34549245</v>
      </c>
      <c r="DU43" s="119">
        <v>229824227.76799902</v>
      </c>
      <c r="DV43" s="119">
        <v>232280231.14909062</v>
      </c>
      <c r="DW43" s="119">
        <v>230743778.92743668</v>
      </c>
      <c r="DX43" s="119">
        <v>228996734.44062027</v>
      </c>
      <c r="DY43" s="119">
        <v>233089224.61189848</v>
      </c>
      <c r="DZ43" s="119">
        <v>235119469.47882602</v>
      </c>
      <c r="EA43" s="119">
        <v>233399656.11691096</v>
      </c>
      <c r="EB43" s="119">
        <v>234960623.42776555</v>
      </c>
      <c r="EC43" s="119">
        <v>238621010.04400638</v>
      </c>
      <c r="ED43" s="119">
        <v>238421926.67426294</v>
      </c>
      <c r="EE43" s="119">
        <v>241891994.65338358</v>
      </c>
      <c r="EF43" s="119">
        <v>242342629.34878975</v>
      </c>
      <c r="EG43" s="119">
        <v>242104908.78033644</v>
      </c>
      <c r="EH43" s="119">
        <v>247109228.58296025</v>
      </c>
      <c r="EI43" s="119">
        <v>244373193.56817281</v>
      </c>
      <c r="EJ43" s="119">
        <v>246779835.96376786</v>
      </c>
      <c r="EK43" s="119">
        <v>248056366.188568</v>
      </c>
      <c r="EL43" s="119">
        <v>247292627.88814628</v>
      </c>
      <c r="EM43" s="119">
        <v>249896994.71091676</v>
      </c>
      <c r="EN43" s="119">
        <v>247974414.91358265</v>
      </c>
      <c r="EO43" s="119">
        <v>248529815.76937899</v>
      </c>
      <c r="EP43" s="119">
        <v>249804281.68823746</v>
      </c>
      <c r="EQ43" s="119">
        <v>244216529.41331908</v>
      </c>
    </row>
    <row r="44" spans="2:147" s="121" customFormat="1" ht="26.4" x14ac:dyDescent="0.25">
      <c r="B44" s="120" t="s">
        <v>1957</v>
      </c>
    </row>
    <row r="45" spans="2:147" s="121" customFormat="1" ht="14.4" x14ac:dyDescent="0.3">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I36"/>
  <sheetViews>
    <sheetView showGridLines="0" zoomScale="80" zoomScaleNormal="80" workbookViewId="0">
      <pane xSplit="2" ySplit="5" topLeftCell="BY21" activePane="bottomRight" state="frozen"/>
      <selection sqref="A1:XFD1048576"/>
      <selection pane="topRight" sqref="A1:XFD1048576"/>
      <selection pane="bottomLeft" sqref="A1:XFD1048576"/>
      <selection pane="bottomRight" activeCell="B3" sqref="B3"/>
    </sheetView>
  </sheetViews>
  <sheetFormatPr baseColWidth="10" defaultColWidth="11.44140625" defaultRowHeight="13.8" x14ac:dyDescent="0.25"/>
  <cols>
    <col min="1" max="1" width="1.5546875" style="69" customWidth="1"/>
    <col min="2" max="2" width="100.6640625" style="69" customWidth="1"/>
    <col min="3" max="3" width="9.33203125" style="69" bestFit="1" customWidth="1"/>
    <col min="4" max="4" width="8.6640625" style="69" bestFit="1" customWidth="1"/>
    <col min="5" max="5" width="10" style="69" bestFit="1" customWidth="1"/>
    <col min="6" max="6" width="8" style="69" bestFit="1" customWidth="1"/>
    <col min="7" max="8" width="8.6640625" style="69" bestFit="1" customWidth="1"/>
    <col min="9" max="9" width="8" style="69" bestFit="1" customWidth="1"/>
    <col min="10" max="10" width="9.44140625" style="69" bestFit="1" customWidth="1"/>
    <col min="11" max="11" width="9.33203125" style="69" bestFit="1" customWidth="1"/>
    <col min="12" max="12" width="8" style="69" bestFit="1" customWidth="1"/>
    <col min="13" max="13" width="8.6640625" style="69" bestFit="1" customWidth="1"/>
    <col min="14" max="14" width="8.5546875" style="69" bestFit="1" customWidth="1"/>
    <col min="15" max="15" width="9.33203125" style="69" bestFit="1" customWidth="1"/>
    <col min="16" max="16" width="8.6640625" style="69" bestFit="1" customWidth="1"/>
    <col min="17" max="17" width="10" style="69" bestFit="1" customWidth="1"/>
    <col min="18" max="18" width="8" style="69" bestFit="1" customWidth="1"/>
    <col min="19" max="20" width="8.6640625" style="69" bestFit="1" customWidth="1"/>
    <col min="21" max="21" width="8" style="69" bestFit="1" customWidth="1"/>
    <col min="22" max="22" width="9.44140625" style="69" bestFit="1" customWidth="1"/>
    <col min="23" max="23" width="9.33203125" style="69" bestFit="1" customWidth="1"/>
    <col min="24" max="24" width="8" style="69" bestFit="1" customWidth="1"/>
    <col min="25" max="25" width="8.6640625" style="69" bestFit="1" customWidth="1"/>
    <col min="26" max="26" width="8.5546875" style="69" bestFit="1" customWidth="1"/>
    <col min="27" max="27" width="9.33203125" style="69" bestFit="1" customWidth="1"/>
    <col min="28" max="28" width="8.6640625" style="69" bestFit="1" customWidth="1"/>
    <col min="29" max="29" width="10" style="69" bestFit="1" customWidth="1"/>
    <col min="30" max="30" width="8" style="69" bestFit="1" customWidth="1"/>
    <col min="31" max="32" width="8.6640625" style="69" bestFit="1" customWidth="1"/>
    <col min="33" max="33" width="8" style="69" bestFit="1" customWidth="1"/>
    <col min="34" max="34" width="9.44140625" style="69" bestFit="1" customWidth="1"/>
    <col min="35" max="35" width="9.33203125" style="69" bestFit="1" customWidth="1"/>
    <col min="36" max="36" width="8" style="69" bestFit="1" customWidth="1"/>
    <col min="37" max="37" width="8.6640625" style="69" bestFit="1" customWidth="1"/>
    <col min="38" max="38" width="8.5546875" style="69" bestFit="1" customWidth="1"/>
    <col min="39" max="39" width="9.33203125" style="69" bestFit="1" customWidth="1"/>
    <col min="40" max="40" width="8.6640625" style="69" bestFit="1" customWidth="1"/>
    <col min="41" max="41" width="10" style="69" bestFit="1" customWidth="1"/>
    <col min="42" max="42" width="8" style="69" bestFit="1" customWidth="1"/>
    <col min="43" max="44" width="8.6640625" style="69" bestFit="1" customWidth="1"/>
    <col min="45" max="45" width="8" style="69" bestFit="1" customWidth="1"/>
    <col min="46" max="46" width="9.44140625" style="69" bestFit="1" customWidth="1"/>
    <col min="47" max="47" width="9.33203125" style="69" bestFit="1" customWidth="1"/>
    <col min="48" max="48" width="8" style="69" bestFit="1" customWidth="1"/>
    <col min="49" max="49" width="8.6640625" style="69" bestFit="1" customWidth="1"/>
    <col min="50" max="50" width="8.5546875" style="69" bestFit="1" customWidth="1"/>
    <col min="51" max="51" width="9.33203125" style="69" bestFit="1" customWidth="1"/>
    <col min="52" max="52" width="8.6640625" style="69" bestFit="1" customWidth="1"/>
    <col min="53" max="53" width="10" style="69" bestFit="1" customWidth="1"/>
    <col min="54" max="54" width="8" style="69" bestFit="1" customWidth="1"/>
    <col min="55" max="56" width="8.6640625" style="69" bestFit="1" customWidth="1"/>
    <col min="57" max="57" width="8" style="69" bestFit="1" customWidth="1"/>
    <col min="58" max="60" width="9.44140625" style="69" bestFit="1" customWidth="1"/>
    <col min="61" max="63" width="9.33203125" style="69" customWidth="1"/>
    <col min="64" max="87" width="10.44140625" style="69" customWidth="1"/>
    <col min="88" max="16384" width="11.44140625" style="69"/>
  </cols>
  <sheetData>
    <row r="1" spans="2:87" s="77" customFormat="1" ht="68.25" customHeight="1" x14ac:dyDescent="0.3">
      <c r="B1" s="49" t="s">
        <v>1955</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row>
    <row r="2" spans="2:87" s="78" customFormat="1" ht="17.399999999999999" x14ac:dyDescent="0.3">
      <c r="B2" s="51" t="s">
        <v>2576</v>
      </c>
    </row>
    <row r="3" spans="2:87" s="78" customFormat="1" ht="17.399999999999999" x14ac:dyDescent="0.3">
      <c r="B3" s="53" t="s">
        <v>1825</v>
      </c>
    </row>
    <row r="5" spans="2:87" ht="20.100000000000001" customHeight="1" x14ac:dyDescent="0.25">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I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c r="CG5" s="80">
        <f t="shared" si="1"/>
        <v>45962</v>
      </c>
      <c r="CH5" s="80">
        <f t="shared" si="1"/>
        <v>45992</v>
      </c>
      <c r="CI5" s="80">
        <f t="shared" si="1"/>
        <v>46023</v>
      </c>
    </row>
    <row r="6" spans="2:87" ht="20.25" customHeight="1" x14ac:dyDescent="0.25">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0</v>
      </c>
      <c r="BJ6" s="64">
        <v>0</v>
      </c>
      <c r="BK6" s="64">
        <v>0</v>
      </c>
      <c r="BL6" s="64">
        <v>3.0720990048971331E-5</v>
      </c>
      <c r="BM6" s="64">
        <v>1.2800546782543165E-5</v>
      </c>
      <c r="BN6" s="64">
        <v>8.6040356426897446E-5</v>
      </c>
      <c r="BO6" s="64">
        <v>7.2423677545119247E-5</v>
      </c>
      <c r="BP6" s="64">
        <v>8.5774154183093643E-5</v>
      </c>
      <c r="BQ6" s="64">
        <v>1.5775590273725548E-4</v>
      </c>
      <c r="BR6" s="64">
        <v>1.6587159516046057E-4</v>
      </c>
      <c r="BS6" s="64">
        <v>2.3515036757082441E-4</v>
      </c>
      <c r="BT6" s="64">
        <v>3.2502507235787625E-4</v>
      </c>
      <c r="BU6" s="64">
        <v>3.4178057239153681E-4</v>
      </c>
      <c r="BV6" s="64">
        <v>3.5936893402022108E-4</v>
      </c>
      <c r="BW6" s="64">
        <v>6.4726437802087311E-4</v>
      </c>
      <c r="BX6" s="64">
        <v>5.8921624659658001E-4</v>
      </c>
      <c r="BY6" s="64">
        <v>7.0382485678988083E-4</v>
      </c>
      <c r="BZ6" s="64">
        <v>7.8255452980413587E-4</v>
      </c>
      <c r="CA6" s="64">
        <v>8.6701794228649653E-4</v>
      </c>
      <c r="CB6" s="64">
        <v>9.2176696454826512E-4</v>
      </c>
      <c r="CC6" s="64">
        <v>1.1062331649547286E-3</v>
      </c>
      <c r="CD6" s="64">
        <v>1.3625467180262696E-3</v>
      </c>
      <c r="CE6" s="64">
        <v>1.8200622122381827E-3</v>
      </c>
      <c r="CF6" s="64">
        <v>2.5077299402995745E-3</v>
      </c>
      <c r="CG6" s="64">
        <v>3.3586313897808751E-3</v>
      </c>
      <c r="CH6" s="64">
        <v>5.3917269510361798E-3</v>
      </c>
      <c r="CI6" s="64">
        <v>9.4699783749419009E-3</v>
      </c>
    </row>
    <row r="7" spans="2:87" ht="20.25" customHeight="1" x14ac:dyDescent="0.25">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0</v>
      </c>
      <c r="BJ7" s="64">
        <v>0</v>
      </c>
      <c r="BK7" s="64">
        <v>0</v>
      </c>
      <c r="BL7" s="64">
        <v>9.1968925124419343E-6</v>
      </c>
      <c r="BM7" s="64">
        <v>1.0424198774416915E-4</v>
      </c>
      <c r="BN7" s="64">
        <v>1.9803579668464799E-4</v>
      </c>
      <c r="BO7" s="64">
        <v>5.520100525731042E-4</v>
      </c>
      <c r="BP7" s="64">
        <v>5.71133758968001E-4</v>
      </c>
      <c r="BQ7" s="64">
        <v>5.5537397095806185E-4</v>
      </c>
      <c r="BR7" s="64">
        <v>7.0605850324612085E-4</v>
      </c>
      <c r="BS7" s="64">
        <v>8.1937420313393794E-4</v>
      </c>
      <c r="BT7" s="64">
        <v>1.1076150040838506E-3</v>
      </c>
      <c r="BU7" s="64">
        <v>1.2182863863050564E-3</v>
      </c>
      <c r="BV7" s="64">
        <v>1.4547494696812713E-3</v>
      </c>
      <c r="BW7" s="64">
        <v>2.0796107453717738E-3</v>
      </c>
      <c r="BX7" s="64">
        <v>2.730052608305833E-3</v>
      </c>
      <c r="BY7" s="64">
        <v>3.0969573169075115E-3</v>
      </c>
      <c r="BZ7" s="64">
        <v>3.1485309926668759E-3</v>
      </c>
      <c r="CA7" s="64">
        <v>3.1782489324103658E-3</v>
      </c>
      <c r="CB7" s="64">
        <v>3.5079506743029842E-3</v>
      </c>
      <c r="CC7" s="64">
        <v>4.0874423281764827E-3</v>
      </c>
      <c r="CD7" s="64">
        <v>5.8323166987117592E-3</v>
      </c>
      <c r="CE7" s="64">
        <v>6.8173889431115686E-3</v>
      </c>
      <c r="CF7" s="64">
        <v>9.3699025835041194E-3</v>
      </c>
      <c r="CG7" s="64">
        <v>1.4940758839181223E-2</v>
      </c>
      <c r="CH7" s="64">
        <v>2.1260866122942979E-2</v>
      </c>
      <c r="CI7" s="64">
        <v>4.0102298449840923E-2</v>
      </c>
    </row>
    <row r="8" spans="2:87" ht="20.25" customHeight="1" x14ac:dyDescent="0.25">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0</v>
      </c>
      <c r="BL8" s="82">
        <v>2.0168412337984165E-5</v>
      </c>
      <c r="BM8" s="82">
        <v>0</v>
      </c>
      <c r="BN8" s="82">
        <v>2.9660137667963937E-4</v>
      </c>
      <c r="BO8" s="82">
        <v>3.675586905000916E-4</v>
      </c>
      <c r="BP8" s="82">
        <v>9.920277449504411E-5</v>
      </c>
      <c r="BQ8" s="82">
        <v>3.3561950490890169E-4</v>
      </c>
      <c r="BR8" s="82">
        <v>0</v>
      </c>
      <c r="BS8" s="82">
        <v>2.3749335360312429E-4</v>
      </c>
      <c r="BT8" s="82">
        <v>8.2782071378217914E-4</v>
      </c>
      <c r="BU8" s="82">
        <v>1.4431020208198753E-3</v>
      </c>
      <c r="BV8" s="82">
        <v>4.4646978369700108E-4</v>
      </c>
      <c r="BW8" s="82">
        <v>1.3768761887984482E-3</v>
      </c>
      <c r="BX8" s="82">
        <v>1.6681772134274908E-3</v>
      </c>
      <c r="BY8" s="82">
        <v>2.3894583943606662E-4</v>
      </c>
      <c r="BZ8" s="82">
        <v>1.1771295054581188E-3</v>
      </c>
      <c r="CA8" s="82">
        <v>6.2189129109970764E-3</v>
      </c>
      <c r="CB8" s="82">
        <v>5.5065761662231871E-4</v>
      </c>
      <c r="CC8" s="82">
        <v>2.216060793312602E-3</v>
      </c>
      <c r="CD8" s="82">
        <v>6.6398129263791628E-3</v>
      </c>
      <c r="CE8" s="82">
        <v>4.0291180706233387E-3</v>
      </c>
      <c r="CF8" s="82">
        <v>5.3364521984708979E-3</v>
      </c>
      <c r="CG8" s="82">
        <v>6.9663438758937879E-3</v>
      </c>
      <c r="CH8" s="82">
        <v>1.5594673310276974E-2</v>
      </c>
      <c r="CI8" s="82">
        <v>6.6436266947696332E-2</v>
      </c>
    </row>
    <row r="9" spans="2:87" ht="20.25" customHeight="1" x14ac:dyDescent="0.25">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0</v>
      </c>
      <c r="BJ9" s="84">
        <v>0</v>
      </c>
      <c r="BK9" s="84">
        <v>0</v>
      </c>
      <c r="BL9" s="84">
        <v>2.357664474450516E-5</v>
      </c>
      <c r="BM9" s="84">
        <v>3.8504706368902575E-5</v>
      </c>
      <c r="BN9" s="84">
        <v>1.3506364748505639E-4</v>
      </c>
      <c r="BO9" s="84">
        <v>2.329426599056994E-4</v>
      </c>
      <c r="BP9" s="84">
        <v>2.3132362154743014E-4</v>
      </c>
      <c r="BQ9" s="84">
        <v>2.9035098889940159E-4</v>
      </c>
      <c r="BR9" s="84">
        <v>3.2921772883098832E-4</v>
      </c>
      <c r="BS9" s="84">
        <v>4.0605672431937023E-4</v>
      </c>
      <c r="BT9" s="84">
        <v>5.8859289412205307E-4</v>
      </c>
      <c r="BU9" s="84">
        <v>6.6280701809096065E-4</v>
      </c>
      <c r="BV9" s="84">
        <v>6.6798354594421738E-4</v>
      </c>
      <c r="BW9" s="84">
        <v>1.0888484032816059E-3</v>
      </c>
      <c r="BX9" s="84">
        <v>1.2155715370354425E-3</v>
      </c>
      <c r="BY9" s="84">
        <v>1.3324894661312925E-3</v>
      </c>
      <c r="BZ9" s="84">
        <v>1.4829795718278582E-3</v>
      </c>
      <c r="CA9" s="84">
        <v>1.7037994109849741E-3</v>
      </c>
      <c r="CB9" s="84">
        <v>1.6010883977863877E-3</v>
      </c>
      <c r="CC9" s="84">
        <v>1.9864142383743122E-3</v>
      </c>
      <c r="CD9" s="84">
        <v>2.7809068907840295E-3</v>
      </c>
      <c r="CE9" s="84">
        <v>3.2361107053064941E-3</v>
      </c>
      <c r="CF9" s="84">
        <v>4.4923211214022984E-3</v>
      </c>
      <c r="CG9" s="84">
        <v>6.4990256353001374E-3</v>
      </c>
      <c r="CH9" s="84">
        <v>9.7919836560351747E-3</v>
      </c>
      <c r="CI9" s="84">
        <v>1.9436386617599055E-2</v>
      </c>
    </row>
    <row r="10" spans="2:87" ht="20.25" customHeight="1" x14ac:dyDescent="0.25">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2.8166533007967232E-5</v>
      </c>
      <c r="BM10" s="82">
        <v>3.5504015247767029E-5</v>
      </c>
      <c r="BN10" s="82">
        <v>1.7989055454781244E-4</v>
      </c>
      <c r="BO10" s="82">
        <v>3.9362842402557163E-4</v>
      </c>
      <c r="BP10" s="82">
        <v>1.6254479537769484E-4</v>
      </c>
      <c r="BQ10" s="82">
        <v>2.5732012991519504E-4</v>
      </c>
      <c r="BR10" s="82">
        <v>3.0224662191868923E-4</v>
      </c>
      <c r="BS10" s="82">
        <v>3.7740042535805429E-4</v>
      </c>
      <c r="BT10" s="82">
        <v>4.8984521933359559E-4</v>
      </c>
      <c r="BU10" s="82">
        <v>3.5054465018968806E-4</v>
      </c>
      <c r="BV10" s="82">
        <v>4.456589948529377E-4</v>
      </c>
      <c r="BW10" s="82">
        <v>1.2142905144507665E-3</v>
      </c>
      <c r="BX10" s="82">
        <v>1.2765322494179276E-3</v>
      </c>
      <c r="BY10" s="82">
        <v>1.0076484922556528E-3</v>
      </c>
      <c r="BZ10" s="82">
        <v>1.7419262261297863E-3</v>
      </c>
      <c r="CA10" s="82">
        <v>1.3881978022396435E-3</v>
      </c>
      <c r="CB10" s="82">
        <v>1.6118044813748789E-3</v>
      </c>
      <c r="CC10" s="82">
        <v>2.2020080112281626E-3</v>
      </c>
      <c r="CD10" s="82">
        <v>2.0830633607771265E-3</v>
      </c>
      <c r="CE10" s="82">
        <v>3.1175865422963245E-3</v>
      </c>
      <c r="CF10" s="82">
        <v>4.2572952375181661E-3</v>
      </c>
      <c r="CG10" s="82">
        <v>5.3386935816690517E-3</v>
      </c>
      <c r="CH10" s="82">
        <v>1.0035153853963363E-2</v>
      </c>
      <c r="CI10" s="82">
        <v>2.1857071646427917E-2</v>
      </c>
    </row>
    <row r="11" spans="2:87" ht="20.25" customHeight="1" x14ac:dyDescent="0.25">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0</v>
      </c>
      <c r="BK11" s="82">
        <v>0</v>
      </c>
      <c r="BL11" s="82">
        <v>6.4095034288946806E-5</v>
      </c>
      <c r="BM11" s="82">
        <v>2.8553295070499196E-4</v>
      </c>
      <c r="BN11" s="82">
        <v>2.2803512681912608E-4</v>
      </c>
      <c r="BO11" s="82">
        <v>9.734562411956027E-4</v>
      </c>
      <c r="BP11" s="82">
        <v>3.4876411213913272E-4</v>
      </c>
      <c r="BQ11" s="82">
        <v>1.7593781515068407E-4</v>
      </c>
      <c r="BR11" s="82">
        <v>3.0633767444587789E-4</v>
      </c>
      <c r="BS11" s="82">
        <v>1.6213157711806314E-3</v>
      </c>
      <c r="BT11" s="82">
        <v>1.8470387628315432E-3</v>
      </c>
      <c r="BU11" s="82">
        <v>1.0482599174861384E-3</v>
      </c>
      <c r="BV11" s="82">
        <v>8.5574166464885693E-4</v>
      </c>
      <c r="BW11" s="82">
        <v>9.489970593496988E-4</v>
      </c>
      <c r="BX11" s="82">
        <v>5.2968128107178103E-4</v>
      </c>
      <c r="BY11" s="82">
        <v>1.1906403705155277E-3</v>
      </c>
      <c r="BZ11" s="82">
        <v>2.4361349694814738E-3</v>
      </c>
      <c r="CA11" s="82">
        <v>2.6850667102378267E-3</v>
      </c>
      <c r="CB11" s="82">
        <v>2.4380942151029927E-3</v>
      </c>
      <c r="CC11" s="82">
        <v>2.9287413573968468E-3</v>
      </c>
      <c r="CD11" s="82">
        <v>2.9369786599726666E-3</v>
      </c>
      <c r="CE11" s="82">
        <v>5.3605964522067673E-3</v>
      </c>
      <c r="CF11" s="82">
        <v>7.8559151584218778E-3</v>
      </c>
      <c r="CG11" s="82">
        <v>1.2107904743350772E-2</v>
      </c>
      <c r="CH11" s="82">
        <v>1.8869107303591148E-2</v>
      </c>
      <c r="CI11" s="82">
        <v>5.9856865290812467E-2</v>
      </c>
    </row>
    <row r="12" spans="2:87" ht="20.25" customHeight="1" x14ac:dyDescent="0.25">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0</v>
      </c>
      <c r="BK12" s="82">
        <v>0</v>
      </c>
      <c r="BL12" s="82">
        <v>1.0715103343938992E-4</v>
      </c>
      <c r="BM12" s="82">
        <v>8.547210496079316E-5</v>
      </c>
      <c r="BN12" s="82">
        <v>1.8404338444466539E-4</v>
      </c>
      <c r="BO12" s="82">
        <v>1.5732056634343294E-4</v>
      </c>
      <c r="BP12" s="82">
        <v>2.1331620483455715E-4</v>
      </c>
      <c r="BQ12" s="82">
        <v>2.4443275066432513E-4</v>
      </c>
      <c r="BR12" s="82">
        <v>4.8564385094684859E-4</v>
      </c>
      <c r="BS12" s="82">
        <v>1.1538134747963724E-3</v>
      </c>
      <c r="BT12" s="82">
        <v>1.1337013634531434E-3</v>
      </c>
      <c r="BU12" s="82">
        <v>3.4295860280453283E-4</v>
      </c>
      <c r="BV12" s="82">
        <v>4.6907677303265061E-4</v>
      </c>
      <c r="BW12" s="82">
        <v>1.243260288096959E-3</v>
      </c>
      <c r="BX12" s="82">
        <v>8.2188352653322916E-4</v>
      </c>
      <c r="BY12" s="82">
        <v>9.7061312933122146E-4</v>
      </c>
      <c r="BZ12" s="82">
        <v>1.3905937630926957E-3</v>
      </c>
      <c r="CA12" s="82">
        <v>1.5894064900554561E-3</v>
      </c>
      <c r="CB12" s="82">
        <v>1.8666193286565047E-3</v>
      </c>
      <c r="CC12" s="82">
        <v>1.6484945839996268E-3</v>
      </c>
      <c r="CD12" s="82">
        <v>2.3947099294439056E-3</v>
      </c>
      <c r="CE12" s="82">
        <v>5.077895932564136E-3</v>
      </c>
      <c r="CF12" s="82">
        <v>5.1470032259381959E-3</v>
      </c>
      <c r="CG12" s="82">
        <v>6.6434556442589443E-3</v>
      </c>
      <c r="CH12" s="82">
        <v>1.3664963715544376E-2</v>
      </c>
      <c r="CI12" s="82">
        <v>2.6807154270272582E-2</v>
      </c>
    </row>
    <row r="13" spans="2:87" ht="20.25" customHeight="1" x14ac:dyDescent="0.25">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1.0667313343648566E-4</v>
      </c>
      <c r="BM13" s="82">
        <v>9.5217477986464516E-5</v>
      </c>
      <c r="BN13" s="82">
        <v>6.5426221758535519E-5</v>
      </c>
      <c r="BO13" s="82">
        <v>6.9097198230894108E-5</v>
      </c>
      <c r="BP13" s="82">
        <v>1.0227045682587033E-4</v>
      </c>
      <c r="BQ13" s="82">
        <v>1.9698719832295097E-4</v>
      </c>
      <c r="BR13" s="82">
        <v>1.2656199906002641E-4</v>
      </c>
      <c r="BS13" s="82">
        <v>1.3492766068368134E-4</v>
      </c>
      <c r="BT13" s="82">
        <v>8.3784268578712684E-4</v>
      </c>
      <c r="BU13" s="82">
        <v>1.2791667629385994E-3</v>
      </c>
      <c r="BV13" s="82">
        <v>7.029436971066616E-4</v>
      </c>
      <c r="BW13" s="82">
        <v>8.8922590315787531E-4</v>
      </c>
      <c r="BX13" s="82">
        <v>8.8380816512412252E-4</v>
      </c>
      <c r="BY13" s="82">
        <v>1.0079168957366491E-3</v>
      </c>
      <c r="BZ13" s="82">
        <v>1.6124175167568922E-3</v>
      </c>
      <c r="CA13" s="82">
        <v>2.335946112305809E-3</v>
      </c>
      <c r="CB13" s="82">
        <v>3.6915087574533878E-3</v>
      </c>
      <c r="CC13" s="82">
        <v>3.8404090837096394E-3</v>
      </c>
      <c r="CD13" s="82">
        <v>3.5323528865598419E-3</v>
      </c>
      <c r="CE13" s="82">
        <v>4.5609706257876415E-3</v>
      </c>
      <c r="CF13" s="82">
        <v>8.0341238504453294E-3</v>
      </c>
      <c r="CG13" s="82">
        <v>1.791992549430077E-2</v>
      </c>
      <c r="CH13" s="82">
        <v>2.2974097642347147E-2</v>
      </c>
      <c r="CI13" s="82">
        <v>3.3343664284070762E-2</v>
      </c>
    </row>
    <row r="14" spans="2:87" s="92" customFormat="1" ht="20.25" customHeight="1" x14ac:dyDescent="0.25">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0</v>
      </c>
      <c r="BJ14" s="84">
        <v>0</v>
      </c>
      <c r="BK14" s="84">
        <v>0</v>
      </c>
      <c r="BL14" s="84">
        <v>7.0122863061961027E-5</v>
      </c>
      <c r="BM14" s="84">
        <v>2.0175901076635583E-4</v>
      </c>
      <c r="BN14" s="84">
        <v>1.9814843804644156E-4</v>
      </c>
      <c r="BO14" s="84">
        <v>6.9755811795291223E-4</v>
      </c>
      <c r="BP14" s="84">
        <v>2.86139327255297E-4</v>
      </c>
      <c r="BQ14" s="84">
        <v>1.9789709809581169E-4</v>
      </c>
      <c r="BR14" s="84">
        <v>3.1401785800211357E-4</v>
      </c>
      <c r="BS14" s="84">
        <v>1.2738686503992458E-3</v>
      </c>
      <c r="BT14" s="84">
        <v>1.4872589197423292E-3</v>
      </c>
      <c r="BU14" s="84">
        <v>8.7486235853950767E-4</v>
      </c>
      <c r="BV14" s="84">
        <v>7.3602974770481389E-4</v>
      </c>
      <c r="BW14" s="84">
        <v>1.0158852331585422E-3</v>
      </c>
      <c r="BX14" s="84">
        <v>7.066797624162291E-4</v>
      </c>
      <c r="BY14" s="84">
        <v>1.1183582575293727E-3</v>
      </c>
      <c r="BZ14" s="84">
        <v>2.1187282093586557E-3</v>
      </c>
      <c r="CA14" s="84">
        <v>2.331072646182486E-3</v>
      </c>
      <c r="CB14" s="84">
        <v>2.371256580232739E-3</v>
      </c>
      <c r="CC14" s="84">
        <v>2.7504304341032793E-3</v>
      </c>
      <c r="CD14" s="84">
        <v>2.8158404263158854E-3</v>
      </c>
      <c r="CE14" s="84">
        <v>4.9392139891162312E-3</v>
      </c>
      <c r="CF14" s="84">
        <v>7.011184003182569E-3</v>
      </c>
      <c r="CG14" s="84">
        <v>1.084049202083337E-2</v>
      </c>
      <c r="CH14" s="84">
        <v>1.7236631226212884E-2</v>
      </c>
      <c r="CI14" s="84">
        <v>4.7529299346848575E-2</v>
      </c>
    </row>
    <row r="15" spans="2:87" ht="20.25" customHeight="1" x14ac:dyDescent="0.25">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0</v>
      </c>
      <c r="BL15" s="86">
        <v>4.7843915023171313E-4</v>
      </c>
      <c r="BM15" s="86">
        <v>1.0120838766614071E-4</v>
      </c>
      <c r="BN15" s="86">
        <v>0</v>
      </c>
      <c r="BO15" s="86">
        <v>3.6689375344756137E-4</v>
      </c>
      <c r="BP15" s="86">
        <v>0</v>
      </c>
      <c r="BQ15" s="86">
        <v>0</v>
      </c>
      <c r="BR15" s="86">
        <v>7.9318698984942593E-4</v>
      </c>
      <c r="BS15" s="86">
        <v>3.6261328450537533E-4</v>
      </c>
      <c r="BT15" s="86">
        <v>1.6076194014735812E-4</v>
      </c>
      <c r="BU15" s="86">
        <v>2.4224711364762008E-4</v>
      </c>
      <c r="BV15" s="86">
        <v>1.4753047735818203E-3</v>
      </c>
      <c r="BW15" s="86">
        <v>1.2920806176530686E-3</v>
      </c>
      <c r="BX15" s="86">
        <v>5.9127632990541024E-4</v>
      </c>
      <c r="BY15" s="86">
        <v>8.8636835512012624E-4</v>
      </c>
      <c r="BZ15" s="86">
        <v>8.0000354013520791E-4</v>
      </c>
      <c r="CA15" s="86">
        <v>7.107862413104904E-4</v>
      </c>
      <c r="CB15" s="86">
        <v>1.6113150752936622E-3</v>
      </c>
      <c r="CC15" s="86">
        <v>3.6927697551401018E-3</v>
      </c>
      <c r="CD15" s="86">
        <v>2.1718453380290548E-3</v>
      </c>
      <c r="CE15" s="86">
        <v>3.8633499220641632E-3</v>
      </c>
      <c r="CF15" s="86">
        <v>2.6792707723912734E-3</v>
      </c>
      <c r="CG15" s="86">
        <v>8.4181345545939479E-3</v>
      </c>
      <c r="CH15" s="86">
        <v>1.1894521489695942E-2</v>
      </c>
      <c r="CI15" s="86">
        <v>2.4623002251027204E-2</v>
      </c>
    </row>
    <row r="16" spans="2:87" ht="20.25" customHeight="1" x14ac:dyDescent="0.25">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0</v>
      </c>
      <c r="BJ16" s="86">
        <v>0</v>
      </c>
      <c r="BK16" s="86">
        <v>0</v>
      </c>
      <c r="BL16" s="86">
        <v>0</v>
      </c>
      <c r="BM16" s="86">
        <v>2.492844027490726E-5</v>
      </c>
      <c r="BN16" s="86">
        <v>0</v>
      </c>
      <c r="BO16" s="86">
        <v>2.3554762032063081E-4</v>
      </c>
      <c r="BP16" s="86">
        <v>0</v>
      </c>
      <c r="BQ16" s="86">
        <v>2.0485588554786105E-4</v>
      </c>
      <c r="BR16" s="86">
        <v>4.3482555397411637E-4</v>
      </c>
      <c r="BS16" s="86">
        <v>5.1103042952393984E-4</v>
      </c>
      <c r="BT16" s="86">
        <v>4.6256551724965789E-4</v>
      </c>
      <c r="BU16" s="86">
        <v>4.9652543701483864E-4</v>
      </c>
      <c r="BV16" s="86">
        <v>7.2109696982636251E-4</v>
      </c>
      <c r="BW16" s="86">
        <v>1.1496541526219151E-3</v>
      </c>
      <c r="BX16" s="86">
        <v>8.7233567296207681E-4</v>
      </c>
      <c r="BY16" s="86">
        <v>1.8489948540507672E-3</v>
      </c>
      <c r="BZ16" s="86">
        <v>1.7518707528383359E-3</v>
      </c>
      <c r="CA16" s="86">
        <v>2.8225617782233758E-3</v>
      </c>
      <c r="CB16" s="86">
        <v>2.9571705033133444E-3</v>
      </c>
      <c r="CC16" s="86">
        <v>3.4878356641181441E-3</v>
      </c>
      <c r="CD16" s="86">
        <v>5.4308966152214477E-3</v>
      </c>
      <c r="CE16" s="86">
        <v>5.5834180145124535E-3</v>
      </c>
      <c r="CF16" s="86">
        <v>6.951591492166953E-3</v>
      </c>
      <c r="CG16" s="86">
        <v>9.5706086620002129E-3</v>
      </c>
      <c r="CH16" s="86">
        <v>1.4513292793178367E-2</v>
      </c>
      <c r="CI16" s="86">
        <v>2.5303105270243265E-2</v>
      </c>
    </row>
    <row r="17" spans="2:87" ht="20.25" customHeight="1" x14ac:dyDescent="0.25">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0</v>
      </c>
      <c r="BK17" s="86">
        <v>0</v>
      </c>
      <c r="BL17" s="86">
        <v>1.3713711225649128E-4</v>
      </c>
      <c r="BM17" s="86">
        <v>1.568029948524341E-4</v>
      </c>
      <c r="BN17" s="86">
        <v>9.3180434814499336E-4</v>
      </c>
      <c r="BO17" s="86">
        <v>1.4473650166864083E-3</v>
      </c>
      <c r="BP17" s="86">
        <v>1.6237265663523459E-3</v>
      </c>
      <c r="BQ17" s="86">
        <v>2.3952972799430317E-3</v>
      </c>
      <c r="BR17" s="86">
        <v>2.5583177704981974E-3</v>
      </c>
      <c r="BS17" s="86">
        <v>2.9027824255054568E-3</v>
      </c>
      <c r="BT17" s="86">
        <v>3.3018858082405345E-3</v>
      </c>
      <c r="BU17" s="86">
        <v>3.7585741701084974E-3</v>
      </c>
      <c r="BV17" s="86">
        <v>4.081961412430779E-3</v>
      </c>
      <c r="BW17" s="86">
        <v>5.1203582912040524E-3</v>
      </c>
      <c r="BX17" s="86">
        <v>5.8304375371698303E-3</v>
      </c>
      <c r="BY17" s="86">
        <v>6.7368539518193327E-3</v>
      </c>
      <c r="BZ17" s="86">
        <v>7.0121002452838699E-3</v>
      </c>
      <c r="CA17" s="86">
        <v>7.6887272614727387E-3</v>
      </c>
      <c r="CB17" s="86">
        <v>8.6090022155369539E-3</v>
      </c>
      <c r="CC17" s="86">
        <v>9.9622429150707514E-3</v>
      </c>
      <c r="CD17" s="86">
        <v>1.1755109742756176E-2</v>
      </c>
      <c r="CE17" s="86">
        <v>1.4479141846107879E-2</v>
      </c>
      <c r="CF17" s="86">
        <v>1.8700290567294831E-2</v>
      </c>
      <c r="CG17" s="86">
        <v>2.3531631900389982E-2</v>
      </c>
      <c r="CH17" s="86">
        <v>3.408070928559126E-2</v>
      </c>
      <c r="CI17" s="86">
        <v>6.5261726232026973E-2</v>
      </c>
    </row>
    <row r="18" spans="2:87" ht="20.25" customHeight="1" x14ac:dyDescent="0.25">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0</v>
      </c>
      <c r="BK18" s="86">
        <v>0</v>
      </c>
      <c r="BL18" s="86">
        <v>0</v>
      </c>
      <c r="BM18" s="86">
        <v>1.6436189703261661E-5</v>
      </c>
      <c r="BN18" s="86">
        <v>4.3198814404754593E-4</v>
      </c>
      <c r="BO18" s="86">
        <v>1.130987873411593E-3</v>
      </c>
      <c r="BP18" s="86">
        <v>1.5150139070960744E-3</v>
      </c>
      <c r="BQ18" s="86">
        <v>2.1342222227711538E-3</v>
      </c>
      <c r="BR18" s="86">
        <v>2.5905573646851643E-3</v>
      </c>
      <c r="BS18" s="86">
        <v>2.3973335458109535E-3</v>
      </c>
      <c r="BT18" s="86">
        <v>3.114193448098268E-3</v>
      </c>
      <c r="BU18" s="86">
        <v>3.4460124931117164E-3</v>
      </c>
      <c r="BV18" s="86">
        <v>4.4448821302369712E-3</v>
      </c>
      <c r="BW18" s="86">
        <v>5.3114590137286477E-3</v>
      </c>
      <c r="BX18" s="86">
        <v>6.2582207973869153E-3</v>
      </c>
      <c r="BY18" s="86">
        <v>7.4189575981027378E-3</v>
      </c>
      <c r="BZ18" s="86">
        <v>8.4426127387748906E-3</v>
      </c>
      <c r="CA18" s="86">
        <v>1.0240691561019588E-2</v>
      </c>
      <c r="CB18" s="86">
        <v>1.2565990480929878E-2</v>
      </c>
      <c r="CC18" s="86">
        <v>1.4522709902217601E-2</v>
      </c>
      <c r="CD18" s="86">
        <v>1.772941554933305E-2</v>
      </c>
      <c r="CE18" s="86">
        <v>2.2686216138720905E-2</v>
      </c>
      <c r="CF18" s="86">
        <v>2.9965645194906187E-2</v>
      </c>
      <c r="CG18" s="86">
        <v>4.2366887182004209E-2</v>
      </c>
      <c r="CH18" s="86">
        <v>6.7393751503885158E-2</v>
      </c>
      <c r="CI18" s="86">
        <v>0.15643615868397664</v>
      </c>
    </row>
    <row r="19" spans="2:87" ht="20.25" customHeight="1" x14ac:dyDescent="0.25">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0</v>
      </c>
      <c r="BJ19" s="86">
        <v>0</v>
      </c>
      <c r="BK19" s="86">
        <v>0</v>
      </c>
      <c r="BL19" s="86">
        <v>5.1539000893496834E-5</v>
      </c>
      <c r="BM19" s="86">
        <v>5.9582424885906704E-5</v>
      </c>
      <c r="BN19" s="86">
        <v>1.2538638053039008E-4</v>
      </c>
      <c r="BO19" s="86">
        <v>1.7991925845772805E-4</v>
      </c>
      <c r="BP19" s="86">
        <v>2.1154242318166538E-4</v>
      </c>
      <c r="BQ19" s="86">
        <v>3.9613432003804405E-4</v>
      </c>
      <c r="BR19" s="86">
        <v>4.5620583597894004E-4</v>
      </c>
      <c r="BS19" s="86">
        <v>2.8370188506565697E-4</v>
      </c>
      <c r="BT19" s="86">
        <v>3.3503210022911567E-4</v>
      </c>
      <c r="BU19" s="86">
        <v>1.0898089502173747E-3</v>
      </c>
      <c r="BV19" s="86">
        <v>9.4030501083519624E-4</v>
      </c>
      <c r="BW19" s="86">
        <v>1.6208995960727002E-3</v>
      </c>
      <c r="BX19" s="86">
        <v>1.7481017674074728E-3</v>
      </c>
      <c r="BY19" s="86">
        <v>2.4924675757025394E-3</v>
      </c>
      <c r="BZ19" s="86">
        <v>3.0394361780079482E-3</v>
      </c>
      <c r="CA19" s="86">
        <v>3.744420334406362E-3</v>
      </c>
      <c r="CB19" s="86">
        <v>4.7474624611654193E-3</v>
      </c>
      <c r="CC19" s="86">
        <v>6.0238350478807323E-3</v>
      </c>
      <c r="CD19" s="86">
        <v>1.0472426427856396E-2</v>
      </c>
      <c r="CE19" s="86">
        <v>9.2264702272251142E-3</v>
      </c>
      <c r="CF19" s="86">
        <v>1.333976447855445E-2</v>
      </c>
      <c r="CG19" s="86">
        <v>1.9312890674169747E-2</v>
      </c>
      <c r="CH19" s="86">
        <v>2.7914529090615758E-2</v>
      </c>
      <c r="CI19" s="86">
        <v>7.5016615314676738E-2</v>
      </c>
    </row>
    <row r="20" spans="2:87" ht="20.25" customHeight="1" x14ac:dyDescent="0.25">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0</v>
      </c>
      <c r="BK20" s="87">
        <v>0</v>
      </c>
      <c r="BL20" s="87">
        <v>0</v>
      </c>
      <c r="BM20" s="87">
        <v>3.639464405158499E-5</v>
      </c>
      <c r="BN20" s="87">
        <v>1.77231076915918E-4</v>
      </c>
      <c r="BO20" s="87">
        <v>5.7296811496909683E-5</v>
      </c>
      <c r="BP20" s="87">
        <v>2.0487056597584541E-4</v>
      </c>
      <c r="BQ20" s="87">
        <v>1.7047674389725209E-4</v>
      </c>
      <c r="BR20" s="87">
        <v>1.4699253332306483E-4</v>
      </c>
      <c r="BS20" s="87">
        <v>3.1553339539724945E-4</v>
      </c>
      <c r="BT20" s="87">
        <v>5.094080021998959E-4</v>
      </c>
      <c r="BU20" s="87">
        <v>3.7149410030790087E-4</v>
      </c>
      <c r="BV20" s="87">
        <v>9.9003767030736434E-4</v>
      </c>
      <c r="BW20" s="87">
        <v>9.0262985926692352E-4</v>
      </c>
      <c r="BX20" s="87">
        <v>1.1484763931899344E-3</v>
      </c>
      <c r="BY20" s="87">
        <v>1.4281643619942219E-3</v>
      </c>
      <c r="BZ20" s="87">
        <v>1.6941786176400964E-3</v>
      </c>
      <c r="CA20" s="87">
        <v>2.3619149566125319E-3</v>
      </c>
      <c r="CB20" s="87">
        <v>1.7398799541563648E-3</v>
      </c>
      <c r="CC20" s="87">
        <v>2.0044719069325367E-3</v>
      </c>
      <c r="CD20" s="87">
        <v>3.0652348390614037E-3</v>
      </c>
      <c r="CE20" s="87">
        <v>3.9160252787733274E-3</v>
      </c>
      <c r="CF20" s="87">
        <v>5.2409713393191115E-3</v>
      </c>
      <c r="CG20" s="87">
        <v>7.8081085305630182E-3</v>
      </c>
      <c r="CH20" s="87">
        <v>1.3795069678993466E-2</v>
      </c>
      <c r="CI20" s="87">
        <v>3.8999101405354786E-2</v>
      </c>
    </row>
    <row r="21" spans="2:87" ht="20.25" customHeight="1" x14ac:dyDescent="0.25">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8.0386724919945252E-5</v>
      </c>
      <c r="BN21" s="64">
        <v>8.7729044523832123E-4</v>
      </c>
      <c r="BO21" s="64">
        <v>5.5717147638500997E-4</v>
      </c>
      <c r="BP21" s="64">
        <v>5.4369093104544852E-4</v>
      </c>
      <c r="BQ21" s="64">
        <v>7.6475687997157316E-4</v>
      </c>
      <c r="BR21" s="64">
        <v>7.5095794619706169E-4</v>
      </c>
      <c r="BS21" s="64">
        <v>1.0570489011101358E-3</v>
      </c>
      <c r="BT21" s="64">
        <v>1.1757165042631801E-3</v>
      </c>
      <c r="BU21" s="64">
        <v>1.8583393793514258E-3</v>
      </c>
      <c r="BV21" s="64">
        <v>2.3545795568740147E-3</v>
      </c>
      <c r="BW21" s="64">
        <v>4.4485726853304985E-3</v>
      </c>
      <c r="BX21" s="64">
        <v>4.6876627138325855E-3</v>
      </c>
      <c r="BY21" s="64">
        <v>4.1116202139834801E-3</v>
      </c>
      <c r="BZ21" s="64">
        <v>3.9750751754497049E-3</v>
      </c>
      <c r="CA21" s="64">
        <v>6.1966759294393992E-3</v>
      </c>
      <c r="CB21" s="64">
        <v>5.5876742357945375E-3</v>
      </c>
      <c r="CC21" s="64">
        <v>5.4920374173543784E-3</v>
      </c>
      <c r="CD21" s="64">
        <v>7.8421592508970406E-3</v>
      </c>
      <c r="CE21" s="64">
        <v>9.6902666568381424E-3</v>
      </c>
      <c r="CF21" s="64">
        <v>1.0705406130679274E-2</v>
      </c>
      <c r="CG21" s="64">
        <v>1.7506089037607531E-2</v>
      </c>
      <c r="CH21" s="64">
        <v>2.7248353699575789E-2</v>
      </c>
      <c r="CI21" s="64">
        <v>6.4934872996128989E-2</v>
      </c>
    </row>
    <row r="22" spans="2:87" ht="20.25" customHeight="1" x14ac:dyDescent="0.25">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0</v>
      </c>
      <c r="BJ22" s="64">
        <v>0</v>
      </c>
      <c r="BK22" s="64">
        <v>0</v>
      </c>
      <c r="BL22" s="64">
        <v>2.0022651983531148E-5</v>
      </c>
      <c r="BM22" s="64">
        <v>1.5509045290951207E-4</v>
      </c>
      <c r="BN22" s="64">
        <v>2.1795985824868414E-3</v>
      </c>
      <c r="BO22" s="64">
        <v>2.6747400862372483E-3</v>
      </c>
      <c r="BP22" s="64">
        <v>2.4403183801759987E-3</v>
      </c>
      <c r="BQ22" s="64">
        <v>2.832548203649532E-3</v>
      </c>
      <c r="BR22" s="64">
        <v>2.6524307012245618E-3</v>
      </c>
      <c r="BS22" s="64">
        <v>2.7998118813170603E-3</v>
      </c>
      <c r="BT22" s="64">
        <v>5.3019845693003109E-3</v>
      </c>
      <c r="BU22" s="64">
        <v>4.6654547843725247E-3</v>
      </c>
      <c r="BV22" s="64">
        <v>5.490213846174985E-3</v>
      </c>
      <c r="BW22" s="64">
        <v>9.3576652312283848E-3</v>
      </c>
      <c r="BX22" s="64">
        <v>9.5173537352752913E-3</v>
      </c>
      <c r="BY22" s="64">
        <v>1.1649756846053627E-2</v>
      </c>
      <c r="BZ22" s="64">
        <v>1.2324688780992687E-2</v>
      </c>
      <c r="CA22" s="64">
        <v>1.7119482817903764E-2</v>
      </c>
      <c r="CB22" s="64">
        <v>1.5030679992287688E-2</v>
      </c>
      <c r="CC22" s="64">
        <v>1.6082208873689163E-2</v>
      </c>
      <c r="CD22" s="64">
        <v>1.6365776755521866E-2</v>
      </c>
      <c r="CE22" s="64">
        <v>2.7107162337451474E-2</v>
      </c>
      <c r="CF22" s="64">
        <v>3.4295736444797775E-2</v>
      </c>
      <c r="CG22" s="64">
        <v>4.355609908763225E-2</v>
      </c>
      <c r="CH22" s="64">
        <v>5.6032560871910109E-2</v>
      </c>
      <c r="CI22" s="64">
        <v>0.14286971529356007</v>
      </c>
    </row>
    <row r="23" spans="2:87" ht="20.25" customHeight="1" x14ac:dyDescent="0.25">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0</v>
      </c>
      <c r="BL23" s="64">
        <v>1.0664271118399071E-5</v>
      </c>
      <c r="BM23" s="64">
        <v>1.2008839315202913E-4</v>
      </c>
      <c r="BN23" s="64">
        <v>1.5508042405565359E-3</v>
      </c>
      <c r="BO23" s="64">
        <v>1.6407994268512471E-3</v>
      </c>
      <c r="BP23" s="64">
        <v>1.5002406306434679E-3</v>
      </c>
      <c r="BQ23" s="64">
        <v>1.7995405015582833E-3</v>
      </c>
      <c r="BR23" s="64">
        <v>1.6734791856882758E-3</v>
      </c>
      <c r="BS23" s="64">
        <v>1.9531668776238131E-3</v>
      </c>
      <c r="BT23" s="64">
        <v>3.2656408131122028E-3</v>
      </c>
      <c r="BU23" s="64">
        <v>3.2956584535692723E-3</v>
      </c>
      <c r="BV23" s="64">
        <v>3.9664592370969309E-3</v>
      </c>
      <c r="BW23" s="64">
        <v>7.0858968750004969E-3</v>
      </c>
      <c r="BX23" s="64">
        <v>7.2106273340155624E-3</v>
      </c>
      <c r="BY23" s="64">
        <v>7.9931121956609008E-3</v>
      </c>
      <c r="BZ23" s="64">
        <v>8.217697646316191E-3</v>
      </c>
      <c r="CA23" s="64">
        <v>1.1683037763863036E-2</v>
      </c>
      <c r="CB23" s="64">
        <v>1.0384683287710139E-2</v>
      </c>
      <c r="CC23" s="64">
        <v>1.0769493980892442E-2</v>
      </c>
      <c r="CD23" s="64">
        <v>1.1971795848899847E-2</v>
      </c>
      <c r="CE23" s="64">
        <v>1.864823827856199E-2</v>
      </c>
      <c r="CF23" s="64">
        <v>2.229400872988796E-2</v>
      </c>
      <c r="CG23" s="64">
        <v>3.0458683005304188E-2</v>
      </c>
      <c r="CH23" s="64">
        <v>4.1275073984700539E-2</v>
      </c>
      <c r="CI23" s="64">
        <v>0.10534720882713766</v>
      </c>
    </row>
    <row r="24" spans="2:87" ht="20.25" customHeight="1" x14ac:dyDescent="0.25">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0</v>
      </c>
      <c r="BM24" s="88">
        <v>0</v>
      </c>
      <c r="BN24" s="88">
        <v>1.7498856173310262E-3</v>
      </c>
      <c r="BO24" s="88">
        <v>0</v>
      </c>
      <c r="BP24" s="88">
        <v>0</v>
      </c>
      <c r="BQ24" s="88">
        <v>5.2835851081403096E-3</v>
      </c>
      <c r="BR24" s="88">
        <v>0</v>
      </c>
      <c r="BS24" s="88">
        <v>0</v>
      </c>
      <c r="BT24" s="88">
        <v>0</v>
      </c>
      <c r="BU24" s="88">
        <v>0</v>
      </c>
      <c r="BV24" s="88">
        <v>0</v>
      </c>
      <c r="BW24" s="88">
        <v>2.0855084829638493E-3</v>
      </c>
      <c r="BX24" s="88">
        <v>0</v>
      </c>
      <c r="BY24" s="88">
        <v>0</v>
      </c>
      <c r="BZ24" s="88">
        <v>1.5134568376827806E-2</v>
      </c>
      <c r="CA24" s="88">
        <v>1.4331492511931998E-3</v>
      </c>
      <c r="CB24" s="88">
        <v>0</v>
      </c>
      <c r="CC24" s="88">
        <v>0</v>
      </c>
      <c r="CD24" s="88">
        <v>0</v>
      </c>
      <c r="CE24" s="88">
        <v>0</v>
      </c>
      <c r="CF24" s="88">
        <v>0</v>
      </c>
      <c r="CG24" s="88">
        <v>0</v>
      </c>
      <c r="CH24" s="88">
        <v>0</v>
      </c>
      <c r="CI24" s="88">
        <v>5.5058112619579491E-2</v>
      </c>
    </row>
    <row r="25" spans="2:87" ht="20.25" customHeight="1" x14ac:dyDescent="0.25">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0</v>
      </c>
      <c r="BJ25" s="64">
        <v>0</v>
      </c>
      <c r="BK25" s="64">
        <v>0</v>
      </c>
      <c r="BL25" s="64">
        <v>7.5616680811618764E-4</v>
      </c>
      <c r="BM25" s="64">
        <v>1.6695644886532968E-4</v>
      </c>
      <c r="BN25" s="64">
        <v>1.1862239220494786E-3</v>
      </c>
      <c r="BO25" s="64">
        <v>1.9137887120439512E-3</v>
      </c>
      <c r="BP25" s="64">
        <v>7.247543870072537E-4</v>
      </c>
      <c r="BQ25" s="64">
        <v>4.3032586821347696E-3</v>
      </c>
      <c r="BR25" s="64">
        <v>4.7061883276067196E-3</v>
      </c>
      <c r="BS25" s="64">
        <v>4.7429838055390583E-3</v>
      </c>
      <c r="BT25" s="64">
        <v>3.7208366059389153E-3</v>
      </c>
      <c r="BU25" s="64">
        <v>2.6865407202234515E-3</v>
      </c>
      <c r="BV25" s="64">
        <v>1.7612290273583131E-3</v>
      </c>
      <c r="BW25" s="64">
        <v>1.111289972270546E-2</v>
      </c>
      <c r="BX25" s="64">
        <v>7.0476040248388383E-3</v>
      </c>
      <c r="BY25" s="64">
        <v>2.3382066779200628E-3</v>
      </c>
      <c r="BZ25" s="64">
        <v>3.9097060868803712E-2</v>
      </c>
      <c r="CA25" s="64">
        <v>1.954390968771258E-2</v>
      </c>
      <c r="CB25" s="64">
        <v>2.7079701986590932E-2</v>
      </c>
      <c r="CC25" s="64">
        <v>2.4652749402701346E-2</v>
      </c>
      <c r="CD25" s="64">
        <v>2.6341276402751301E-2</v>
      </c>
      <c r="CE25" s="64">
        <v>2.7557169621703625E-2</v>
      </c>
      <c r="CF25" s="64">
        <v>2.4498649939501016E-2</v>
      </c>
      <c r="CG25" s="64">
        <v>3.2792967134107842E-2</v>
      </c>
      <c r="CH25" s="64">
        <v>2.9078622818134336E-2</v>
      </c>
      <c r="CI25" s="64">
        <v>0.16175128592163945</v>
      </c>
    </row>
    <row r="26" spans="2:87" ht="20.25" customHeight="1" x14ac:dyDescent="0.25">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0</v>
      </c>
      <c r="BJ26" s="67">
        <v>0</v>
      </c>
      <c r="BK26" s="67">
        <v>0</v>
      </c>
      <c r="BL26" s="67">
        <v>2.5742895678804167E-4</v>
      </c>
      <c r="BM26" s="67">
        <v>5.6402336272798337E-5</v>
      </c>
      <c r="BN26" s="67">
        <v>1.5335498015114357E-3</v>
      </c>
      <c r="BO26" s="67">
        <v>6.6840578372051596E-4</v>
      </c>
      <c r="BP26" s="67">
        <v>2.5228599128568341E-4</v>
      </c>
      <c r="BQ26" s="67">
        <v>4.9389782659907677E-3</v>
      </c>
      <c r="BR26" s="67">
        <v>1.6247329230842933E-3</v>
      </c>
      <c r="BS26" s="67">
        <v>1.6368004579616624E-3</v>
      </c>
      <c r="BT26" s="67">
        <v>1.2999779778120057E-3</v>
      </c>
      <c r="BU26" s="67">
        <v>8.9489497164207954E-4</v>
      </c>
      <c r="BV26" s="67">
        <v>5.5661468242584888E-4</v>
      </c>
      <c r="BW26" s="67">
        <v>5.2885251664112065E-3</v>
      </c>
      <c r="BX26" s="67">
        <v>2.3127194061942635E-3</v>
      </c>
      <c r="BY26" s="67">
        <v>7.6081844303255153E-4</v>
      </c>
      <c r="BZ26" s="67">
        <v>2.3857266624560669E-2</v>
      </c>
      <c r="CA26" s="67">
        <v>7.5499981817246375E-3</v>
      </c>
      <c r="CB26" s="67">
        <v>8.9708071819329938E-3</v>
      </c>
      <c r="CC26" s="67">
        <v>8.458826247888851E-3</v>
      </c>
      <c r="CD26" s="67">
        <v>8.6935341282783352E-3</v>
      </c>
      <c r="CE26" s="67">
        <v>9.1070388402483271E-3</v>
      </c>
      <c r="CF26" s="67">
        <v>7.9676573650033777E-3</v>
      </c>
      <c r="CG26" s="67">
        <v>1.0424862845823002E-2</v>
      </c>
      <c r="CH26" s="67">
        <v>8.4515392684165747E-3</v>
      </c>
      <c r="CI26" s="67">
        <v>8.8388148655376142E-2</v>
      </c>
    </row>
    <row r="27" spans="2:87" ht="20.25" customHeight="1" x14ac:dyDescent="0.25">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1.2365848536131097E-3</v>
      </c>
      <c r="BM27" s="87">
        <v>1.9101491135375959E-4</v>
      </c>
      <c r="BN27" s="87">
        <v>3.5326680029523772E-4</v>
      </c>
      <c r="BO27" s="87">
        <v>1.6183649754488716E-3</v>
      </c>
      <c r="BP27" s="87">
        <v>1.2375089392291372E-4</v>
      </c>
      <c r="BQ27" s="87">
        <v>1.4563049528585115E-2</v>
      </c>
      <c r="BR27" s="87">
        <v>1.2832968227998176E-3</v>
      </c>
      <c r="BS27" s="87">
        <v>5.9631564534057269E-4</v>
      </c>
      <c r="BT27" s="87">
        <v>2.5812591167184706E-4</v>
      </c>
      <c r="BU27" s="87">
        <v>7.7005079358705153E-4</v>
      </c>
      <c r="BV27" s="87">
        <v>1.8132496666500852E-3</v>
      </c>
      <c r="BW27" s="87">
        <v>1.2686380201543113E-3</v>
      </c>
      <c r="BX27" s="87">
        <v>1.2784706021291559E-3</v>
      </c>
      <c r="BY27" s="87">
        <v>1.1615253217771571E-3</v>
      </c>
      <c r="BZ27" s="87">
        <v>2.7964097361898865E-3</v>
      </c>
      <c r="CA27" s="87">
        <v>1.9764297236142259E-3</v>
      </c>
      <c r="CB27" s="87">
        <v>3.160472287738747E-3</v>
      </c>
      <c r="CC27" s="87">
        <v>4.2210753109639398E-3</v>
      </c>
      <c r="CD27" s="87">
        <v>3.4825861802250113E-3</v>
      </c>
      <c r="CE27" s="87">
        <v>7.2545630449729614E-3</v>
      </c>
      <c r="CF27" s="87">
        <v>9.5295828073034272E-3</v>
      </c>
      <c r="CG27" s="87">
        <v>7.9531051764401006E-3</v>
      </c>
      <c r="CH27" s="87">
        <v>2.3239425862083385E-2</v>
      </c>
      <c r="CI27" s="87">
        <v>5.7812747306407619E-2</v>
      </c>
    </row>
    <row r="28" spans="2:87" ht="20.25" customHeight="1" x14ac:dyDescent="0.25">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0</v>
      </c>
      <c r="BK28" s="64">
        <v>0</v>
      </c>
      <c r="BL28" s="64">
        <v>0</v>
      </c>
      <c r="BM28" s="64">
        <v>0</v>
      </c>
      <c r="BN28" s="64">
        <v>1.4221537556258212E-5</v>
      </c>
      <c r="BO28" s="64">
        <v>9.1139663118688929E-6</v>
      </c>
      <c r="BP28" s="64">
        <v>2.0170904391214606E-6</v>
      </c>
      <c r="BQ28" s="64">
        <v>7.6117079532700416E-6</v>
      </c>
      <c r="BR28" s="64">
        <v>0</v>
      </c>
      <c r="BS28" s="64">
        <v>2.5558095607447484E-5</v>
      </c>
      <c r="BT28" s="64">
        <v>1.0860589664041242E-5</v>
      </c>
      <c r="BU28" s="64">
        <v>0</v>
      </c>
      <c r="BV28" s="64">
        <v>0</v>
      </c>
      <c r="BW28" s="64">
        <v>1.5039241882752741E-4</v>
      </c>
      <c r="BX28" s="64">
        <v>6.4867762694875708E-5</v>
      </c>
      <c r="BY28" s="64">
        <v>3.7920577551142642E-5</v>
      </c>
      <c r="BZ28" s="64">
        <v>1.6585262915413956E-4</v>
      </c>
      <c r="CA28" s="64">
        <v>6.4411828533339488E-5</v>
      </c>
      <c r="CB28" s="64">
        <v>2.714327419339746E-5</v>
      </c>
      <c r="CC28" s="64">
        <v>2.9200510930360579E-4</v>
      </c>
      <c r="CD28" s="64">
        <v>1.6322285106751266E-4</v>
      </c>
      <c r="CE28" s="64">
        <v>1.9532895391094485E-4</v>
      </c>
      <c r="CF28" s="64">
        <v>1.9297587275302064E-4</v>
      </c>
      <c r="CG28" s="64">
        <v>9.5507762789970307E-4</v>
      </c>
      <c r="CH28" s="64">
        <v>6.8184197806520075E-4</v>
      </c>
      <c r="CI28" s="64">
        <v>2.0874621143360805E-3</v>
      </c>
    </row>
    <row r="29" spans="2:87" ht="20.25" customHeight="1" x14ac:dyDescent="0.25">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0</v>
      </c>
      <c r="BK29" s="64">
        <v>0</v>
      </c>
      <c r="BL29" s="64">
        <v>0</v>
      </c>
      <c r="BM29" s="64">
        <v>0</v>
      </c>
      <c r="BN29" s="64">
        <v>-2.8239895114023916E-5</v>
      </c>
      <c r="BO29" s="64">
        <v>7.6495055627567865E-6</v>
      </c>
      <c r="BP29" s="64">
        <v>3.2893055541549643E-6</v>
      </c>
      <c r="BQ29" s="64">
        <v>1.8283116667516808E-5</v>
      </c>
      <c r="BR29" s="64">
        <v>2.197409682236362E-5</v>
      </c>
      <c r="BS29" s="64">
        <v>1.5676669304687252E-5</v>
      </c>
      <c r="BT29" s="64">
        <v>6.8559669594403516E-5</v>
      </c>
      <c r="BU29" s="64">
        <v>5.199652924581244E-5</v>
      </c>
      <c r="BV29" s="64">
        <v>4.8663765742196219E-5</v>
      </c>
      <c r="BW29" s="64">
        <v>5.4584073572394587E-5</v>
      </c>
      <c r="BX29" s="64">
        <v>1.4573374633486402E-4</v>
      </c>
      <c r="BY29" s="64">
        <v>1.6361116128460473E-4</v>
      </c>
      <c r="BZ29" s="64">
        <v>4.7333213170519528E-5</v>
      </c>
      <c r="CA29" s="64">
        <v>1.4757147819510763E-4</v>
      </c>
      <c r="CB29" s="64">
        <v>1.9838996962540101E-4</v>
      </c>
      <c r="CC29" s="64">
        <v>2.63829929501469E-4</v>
      </c>
      <c r="CD29" s="64">
        <v>3.9404264456499583E-4</v>
      </c>
      <c r="CE29" s="64">
        <v>4.2699463604822796E-4</v>
      </c>
      <c r="CF29" s="64">
        <v>6.1022549776978963E-4</v>
      </c>
      <c r="CG29" s="64">
        <v>3.4634387675569478E-4</v>
      </c>
      <c r="CH29" s="64">
        <v>1.0176511067458982E-3</v>
      </c>
      <c r="CI29" s="64">
        <v>2.9894483533332572E-3</v>
      </c>
    </row>
    <row r="30" spans="2:87" ht="20.25" customHeight="1" x14ac:dyDescent="0.25">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0</v>
      </c>
      <c r="BJ30" s="64">
        <v>0</v>
      </c>
      <c r="BK30" s="64">
        <v>0</v>
      </c>
      <c r="BL30" s="64">
        <v>0</v>
      </c>
      <c r="BM30" s="64">
        <v>0</v>
      </c>
      <c r="BN30" s="64">
        <v>8.8503825370622735E-6</v>
      </c>
      <c r="BO30" s="64">
        <v>8.9186239358163277E-6</v>
      </c>
      <c r="BP30" s="64">
        <v>2.2018410106294795E-6</v>
      </c>
      <c r="BQ30" s="64">
        <v>9.1522787191156141E-6</v>
      </c>
      <c r="BR30" s="64">
        <v>3.1612401989455918E-6</v>
      </c>
      <c r="BS30" s="64">
        <v>2.4017871323778195E-5</v>
      </c>
      <c r="BT30" s="64">
        <v>2.0913385326393197E-5</v>
      </c>
      <c r="BU30" s="64">
        <v>9.9730158771293986E-6</v>
      </c>
      <c r="BV30" s="64">
        <v>8.3325877908713153E-6</v>
      </c>
      <c r="BW30" s="64">
        <v>1.3867314215021409E-4</v>
      </c>
      <c r="BX30" s="64">
        <v>7.5150685619806978E-5</v>
      </c>
      <c r="BY30" s="64">
        <v>5.5166263244865732E-5</v>
      </c>
      <c r="BZ30" s="64">
        <v>1.4908429990745375E-4</v>
      </c>
      <c r="CA30" s="64">
        <v>7.6744135109052536E-5</v>
      </c>
      <c r="CB30" s="64">
        <v>5.3260675102029253E-5</v>
      </c>
      <c r="CC30" s="64">
        <v>2.8770073893857884E-4</v>
      </c>
      <c r="CD30" s="64">
        <v>1.9819338508075823E-4</v>
      </c>
      <c r="CE30" s="64">
        <v>2.3322842820627798E-4</v>
      </c>
      <c r="CF30" s="64">
        <v>2.717668504319537E-4</v>
      </c>
      <c r="CG30" s="64">
        <v>8.3297462865994376E-4</v>
      </c>
      <c r="CH30" s="64">
        <v>7.4031430956456035E-4</v>
      </c>
      <c r="CI30" s="64">
        <v>2.2019254580540881E-3</v>
      </c>
    </row>
    <row r="31" spans="2:87" ht="20.25" customHeight="1" x14ac:dyDescent="0.25">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0</v>
      </c>
      <c r="BJ31" s="64">
        <v>0</v>
      </c>
      <c r="BK31" s="64">
        <v>0</v>
      </c>
      <c r="BL31" s="64">
        <v>0</v>
      </c>
      <c r="BM31" s="64">
        <v>0</v>
      </c>
      <c r="BN31" s="64">
        <v>-1.8873391411922125E-4</v>
      </c>
      <c r="BO31" s="64">
        <v>-1.8593590516213787E-4</v>
      </c>
      <c r="BP31" s="64">
        <v>-5.1166672382807477E-5</v>
      </c>
      <c r="BQ31" s="64">
        <v>-2.0626155438663307E-4</v>
      </c>
      <c r="BR31" s="64">
        <v>1.4214199792661475E-4</v>
      </c>
      <c r="BS31" s="64">
        <v>2.7547133985406091E-4</v>
      </c>
      <c r="BT31" s="64">
        <v>5.5523226753240174E-4</v>
      </c>
      <c r="BU31" s="64">
        <v>6.5961581908080547E-5</v>
      </c>
      <c r="BV31" s="64">
        <v>4.6722360557271969E-4</v>
      </c>
      <c r="BW31" s="64">
        <v>4.378605130663793E-4</v>
      </c>
      <c r="BX31" s="64">
        <v>1.0215300505114211E-3</v>
      </c>
      <c r="BY31" s="64">
        <v>2.5181603528467988E-4</v>
      </c>
      <c r="BZ31" s="64">
        <v>1.9876689844648965E-3</v>
      </c>
      <c r="CA31" s="64">
        <v>1.5768580354236228E-3</v>
      </c>
      <c r="CB31" s="64">
        <v>3.7574370051305372E-3</v>
      </c>
      <c r="CC31" s="64">
        <v>3.3100247575332808E-3</v>
      </c>
      <c r="CD31" s="64">
        <v>1.1278779591314736E-2</v>
      </c>
      <c r="CE31" s="64">
        <v>7.6996464906875506E-3</v>
      </c>
      <c r="CF31" s="64">
        <v>3.2356246194891192E-3</v>
      </c>
      <c r="CG31" s="64">
        <v>1.7695790873413442E-2</v>
      </c>
      <c r="CH31" s="64">
        <v>1.3242545888176194E-2</v>
      </c>
      <c r="CI31" s="64">
        <v>0.21855588388081637</v>
      </c>
    </row>
    <row r="32" spans="2:87" ht="20.25" customHeight="1" x14ac:dyDescent="0.25">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0</v>
      </c>
      <c r="BJ32" s="64">
        <v>0</v>
      </c>
      <c r="BK32" s="64">
        <v>0</v>
      </c>
      <c r="BL32" s="64">
        <v>0</v>
      </c>
      <c r="BM32" s="64">
        <v>0</v>
      </c>
      <c r="BN32" s="64">
        <v>0</v>
      </c>
      <c r="BO32" s="64">
        <v>0</v>
      </c>
      <c r="BP32" s="64">
        <v>0</v>
      </c>
      <c r="BQ32" s="64">
        <v>0</v>
      </c>
      <c r="BR32" s="64">
        <v>8.537856956536416E-6</v>
      </c>
      <c r="BS32" s="64">
        <v>3.4196594498325794E-5</v>
      </c>
      <c r="BT32" s="64">
        <v>4.2813494600668633E-5</v>
      </c>
      <c r="BU32" s="64">
        <v>1.2198666760276922E-5</v>
      </c>
      <c r="BV32" s="64">
        <v>2.7776693658054796E-5</v>
      </c>
      <c r="BW32" s="64">
        <v>1.5119409342756462E-4</v>
      </c>
      <c r="BX32" s="64">
        <v>1.1647825550742397E-4</v>
      </c>
      <c r="BY32" s="64">
        <v>6.3782593944461397E-5</v>
      </c>
      <c r="BZ32" s="64">
        <v>2.3191887362927766E-4</v>
      </c>
      <c r="CA32" s="64">
        <v>1.3617497259743594E-4</v>
      </c>
      <c r="CB32" s="64">
        <v>2.0321673932222062E-4</v>
      </c>
      <c r="CC32" s="64">
        <v>4.1233546336783E-4</v>
      </c>
      <c r="CD32" s="64">
        <v>6.8023134052563883E-4</v>
      </c>
      <c r="CE32" s="64">
        <v>5.5229750542085121E-4</v>
      </c>
      <c r="CF32" s="64">
        <v>3.8941262426850365E-4</v>
      </c>
      <c r="CG32" s="64">
        <v>1.4536982081385652E-3</v>
      </c>
      <c r="CH32" s="64">
        <v>1.267786465664722E-3</v>
      </c>
      <c r="CI32" s="64">
        <v>9.3860456580883156E-3</v>
      </c>
    </row>
    <row r="33" spans="2:87" ht="20.25" customHeight="1" x14ac:dyDescent="0.25">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0</v>
      </c>
      <c r="BL33" s="87">
        <v>6.5112579894499589E-5</v>
      </c>
      <c r="BM33" s="87">
        <v>0</v>
      </c>
      <c r="BN33" s="87">
        <v>3.095352972275478E-4</v>
      </c>
      <c r="BO33" s="87">
        <v>3.985417522707202E-4</v>
      </c>
      <c r="BP33" s="87">
        <v>4.8635579748435021E-4</v>
      </c>
      <c r="BQ33" s="87">
        <v>1.81110501355497E-3</v>
      </c>
      <c r="BR33" s="87">
        <v>1.0269421965660719E-3</v>
      </c>
      <c r="BS33" s="87">
        <v>1.0811283001115335E-3</v>
      </c>
      <c r="BT33" s="87">
        <v>1.0778830543789475E-3</v>
      </c>
      <c r="BU33" s="87">
        <v>1.2949125533425754E-3</v>
      </c>
      <c r="BV33" s="87">
        <v>2.346391350078747E-3</v>
      </c>
      <c r="BW33" s="87">
        <v>5.551328811438605E-3</v>
      </c>
      <c r="BX33" s="87">
        <v>4.1326283439950817E-3</v>
      </c>
      <c r="BY33" s="87">
        <v>6.1018144193425439E-3</v>
      </c>
      <c r="BZ33" s="87">
        <v>5.4643369337314951E-3</v>
      </c>
      <c r="CA33" s="87">
        <v>8.4015788869735708E-3</v>
      </c>
      <c r="CB33" s="87">
        <v>1.0999482878703448E-2</v>
      </c>
      <c r="CC33" s="87">
        <v>1.4782544416253263E-2</v>
      </c>
      <c r="CD33" s="87">
        <v>1.5435111736621376E-2</v>
      </c>
      <c r="CE33" s="87">
        <v>1.9669246549343988E-2</v>
      </c>
      <c r="CF33" s="87">
        <v>2.2858580567280073E-2</v>
      </c>
      <c r="CG33" s="87">
        <v>2.5543543596285634E-2</v>
      </c>
      <c r="CH33" s="87">
        <v>6.6862155786095556E-2</v>
      </c>
      <c r="CI33" s="87">
        <v>9.6909611839604892E-2</v>
      </c>
    </row>
    <row r="34" spans="2:87" ht="20.25" customHeight="1" x14ac:dyDescent="0.25">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0</v>
      </c>
      <c r="BJ34" s="90">
        <v>0</v>
      </c>
      <c r="BK34" s="90">
        <v>0</v>
      </c>
      <c r="BL34" s="90">
        <v>6.7129395978193784E-5</v>
      </c>
      <c r="BM34" s="90">
        <v>6.9784329668198808E-5</v>
      </c>
      <c r="BN34" s="90">
        <v>4.5955002928188549E-4</v>
      </c>
      <c r="BO34" s="90">
        <v>6.3958174378497823E-4</v>
      </c>
      <c r="BP34" s="90">
        <v>6.0486316943730856E-4</v>
      </c>
      <c r="BQ34" s="90">
        <v>1.3084612043139376E-3</v>
      </c>
      <c r="BR34" s="90">
        <v>1.017171536191297E-3</v>
      </c>
      <c r="BS34" s="90">
        <v>1.1866772945443582E-3</v>
      </c>
      <c r="BT34" s="90">
        <v>1.3756572771361775E-3</v>
      </c>
      <c r="BU34" s="90">
        <v>1.4360106661932548E-3</v>
      </c>
      <c r="BV34" s="90">
        <v>1.6853326867023455E-3</v>
      </c>
      <c r="BW34" s="90">
        <v>2.8391437599406544E-3</v>
      </c>
      <c r="BX34" s="90">
        <v>2.6312602351621361E-3</v>
      </c>
      <c r="BY34" s="90">
        <v>3.1262906982196803E-3</v>
      </c>
      <c r="BZ34" s="90">
        <v>4.6911328385548234E-3</v>
      </c>
      <c r="CA34" s="90">
        <v>4.5034995970429925E-3</v>
      </c>
      <c r="CB34" s="90">
        <v>5.020520859169153E-3</v>
      </c>
      <c r="CC34" s="90">
        <v>5.8702127583607489E-3</v>
      </c>
      <c r="CD34" s="90">
        <v>6.8330665380866851E-3</v>
      </c>
      <c r="CE34" s="90">
        <v>8.5191116159057945E-3</v>
      </c>
      <c r="CF34" s="90">
        <v>1.0356466168739864E-2</v>
      </c>
      <c r="CG34" s="90">
        <v>1.3887144715182931E-2</v>
      </c>
      <c r="CH34" s="90">
        <v>2.2054254067138457E-2</v>
      </c>
      <c r="CI34" s="90">
        <v>5.1645310628527064E-2</v>
      </c>
    </row>
    <row r="35" spans="2:87" ht="26.4" x14ac:dyDescent="0.25">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mars 2026, les montants bruts remboursés du total Soins de ville du mois de soins janvier 2024 sont complétés de 0 %, pour estimation du mois de soins complet. </v>
      </c>
    </row>
    <row r="36" spans="2:87" x14ac:dyDescent="0.25">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I35"/>
  <sheetViews>
    <sheetView showGridLines="0" zoomScale="80" zoomScaleNormal="80" workbookViewId="0">
      <pane xSplit="2" ySplit="5" topLeftCell="BY24" activePane="bottomRight" state="frozen"/>
      <selection sqref="A1:XFD1048576"/>
      <selection pane="topRight" sqref="A1:XFD1048576"/>
      <selection pane="bottomLeft" sqref="A1:XFD1048576"/>
      <selection pane="bottomRight" activeCell="B3" sqref="B3"/>
    </sheetView>
  </sheetViews>
  <sheetFormatPr baseColWidth="10" defaultColWidth="11.44140625" defaultRowHeight="13.8" x14ac:dyDescent="0.25"/>
  <cols>
    <col min="1" max="1" width="1.5546875" style="69" customWidth="1"/>
    <col min="2" max="2" width="100.6640625" style="69" customWidth="1"/>
    <col min="3" max="3" width="9.33203125" style="69" bestFit="1" customWidth="1"/>
    <col min="4" max="4" width="8.6640625" style="69" bestFit="1" customWidth="1"/>
    <col min="5" max="5" width="10" style="69" bestFit="1" customWidth="1"/>
    <col min="6" max="6" width="8" style="69" bestFit="1" customWidth="1"/>
    <col min="7" max="8" width="8.6640625" style="69" bestFit="1" customWidth="1"/>
    <col min="9" max="9" width="8" style="69" bestFit="1" customWidth="1"/>
    <col min="10" max="10" width="9.44140625" style="69" bestFit="1" customWidth="1"/>
    <col min="11" max="11" width="9.33203125" style="69" bestFit="1" customWidth="1"/>
    <col min="12" max="12" width="8" style="69" bestFit="1" customWidth="1"/>
    <col min="13" max="13" width="8.6640625" style="69" bestFit="1" customWidth="1"/>
    <col min="14" max="14" width="8.5546875" style="69" bestFit="1" customWidth="1"/>
    <col min="15" max="15" width="9.33203125" style="69" bestFit="1" customWidth="1"/>
    <col min="16" max="16" width="8.6640625" style="69" bestFit="1" customWidth="1"/>
    <col min="17" max="17" width="10" style="69" bestFit="1" customWidth="1"/>
    <col min="18" max="18" width="8" style="69" bestFit="1" customWidth="1"/>
    <col min="19" max="20" width="8.6640625" style="69" bestFit="1" customWidth="1"/>
    <col min="21" max="21" width="8" style="69" bestFit="1" customWidth="1"/>
    <col min="22" max="22" width="9.44140625" style="69" bestFit="1" customWidth="1"/>
    <col min="23" max="23" width="9.33203125" style="69" bestFit="1" customWidth="1"/>
    <col min="24" max="24" width="8" style="69" bestFit="1" customWidth="1"/>
    <col min="25" max="25" width="8.6640625" style="69" bestFit="1" customWidth="1"/>
    <col min="26" max="26" width="8.5546875" style="69" bestFit="1" customWidth="1"/>
    <col min="27" max="27" width="9.33203125" style="69" bestFit="1" customWidth="1"/>
    <col min="28" max="28" width="8.6640625" style="69" bestFit="1" customWidth="1"/>
    <col min="29" max="29" width="10" style="69" bestFit="1" customWidth="1"/>
    <col min="30" max="30" width="8" style="69" bestFit="1" customWidth="1"/>
    <col min="31" max="32" width="8.6640625" style="69" bestFit="1" customWidth="1"/>
    <col min="33" max="33" width="8" style="69" bestFit="1" customWidth="1"/>
    <col min="34" max="34" width="9.44140625" style="69" bestFit="1" customWidth="1"/>
    <col min="35" max="35" width="9.33203125" style="69" bestFit="1" customWidth="1"/>
    <col min="36" max="36" width="8" style="69" bestFit="1" customWidth="1"/>
    <col min="37" max="37" width="8.6640625" style="69" bestFit="1" customWidth="1"/>
    <col min="38" max="38" width="8.5546875" style="69" bestFit="1" customWidth="1"/>
    <col min="39" max="39" width="9.33203125" style="69" bestFit="1" customWidth="1"/>
    <col min="40" max="40" width="8.6640625" style="69" bestFit="1" customWidth="1"/>
    <col min="41" max="41" width="10" style="69" bestFit="1" customWidth="1"/>
    <col min="42" max="42" width="8" style="69" bestFit="1" customWidth="1"/>
    <col min="43" max="44" width="8.6640625" style="69" bestFit="1" customWidth="1"/>
    <col min="45" max="45" width="8" style="69" bestFit="1" customWidth="1"/>
    <col min="46" max="46" width="9.44140625" style="69" bestFit="1" customWidth="1"/>
    <col min="47" max="47" width="9.33203125" style="69" bestFit="1" customWidth="1"/>
    <col min="48" max="48" width="8" style="69" bestFit="1" customWidth="1"/>
    <col min="49" max="49" width="8.6640625" style="69" bestFit="1" customWidth="1"/>
    <col min="50" max="50" width="8.5546875" style="69" bestFit="1" customWidth="1"/>
    <col min="51" max="51" width="9.33203125" style="69" bestFit="1" customWidth="1"/>
    <col min="52" max="52" width="8.6640625" style="69" bestFit="1" customWidth="1"/>
    <col min="53" max="53" width="10" style="69" bestFit="1" customWidth="1"/>
    <col min="54" max="54" width="8" style="69" bestFit="1" customWidth="1"/>
    <col min="55" max="56" width="8.6640625" style="69" bestFit="1" customWidth="1"/>
    <col min="57" max="57" width="8" style="69" bestFit="1" customWidth="1"/>
    <col min="58" max="61" width="9.44140625" style="69" bestFit="1" customWidth="1"/>
    <col min="62" max="87" width="10.6640625" style="69" customWidth="1"/>
    <col min="88" max="16384" width="11.44140625" style="69"/>
  </cols>
  <sheetData>
    <row r="1" spans="2:87" s="77" customFormat="1" ht="68.25" customHeight="1" x14ac:dyDescent="0.3">
      <c r="B1" s="49" t="s">
        <v>1954</v>
      </c>
    </row>
    <row r="2" spans="2:87" s="78" customFormat="1" ht="17.399999999999999" x14ac:dyDescent="0.3">
      <c r="B2" s="51" t="s">
        <v>2576</v>
      </c>
    </row>
    <row r="3" spans="2:87" s="78" customFormat="1" ht="17.399999999999999" x14ac:dyDescent="0.3">
      <c r="B3" s="53" t="s">
        <v>1825</v>
      </c>
    </row>
    <row r="4" spans="2:87" ht="7.5" customHeight="1" x14ac:dyDescent="0.25"/>
    <row r="5" spans="2:87" ht="20.100000000000001" customHeight="1" x14ac:dyDescent="0.25">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I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c r="CG5" s="80">
        <f t="shared" si="1"/>
        <v>45962</v>
      </c>
      <c r="CH5" s="80">
        <f t="shared" si="1"/>
        <v>45992</v>
      </c>
      <c r="CI5" s="80">
        <f t="shared" si="1"/>
        <v>46023</v>
      </c>
    </row>
    <row r="6" spans="2:87" ht="20.25" customHeight="1" x14ac:dyDescent="0.25">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0</v>
      </c>
      <c r="BJ6" s="64">
        <v>0</v>
      </c>
      <c r="BK6" s="64">
        <v>0</v>
      </c>
      <c r="BL6" s="64">
        <v>4.8813515868273427E-5</v>
      </c>
      <c r="BM6" s="64">
        <v>3.808348636269443E-5</v>
      </c>
      <c r="BN6" s="64">
        <v>6.6899585965174424E-5</v>
      </c>
      <c r="BO6" s="64">
        <v>1.4883284598976587E-4</v>
      </c>
      <c r="BP6" s="64">
        <v>1.5942756565090477E-4</v>
      </c>
      <c r="BQ6" s="64">
        <v>1.9988548280092111E-4</v>
      </c>
      <c r="BR6" s="64">
        <v>1.5585166727882793E-4</v>
      </c>
      <c r="BS6" s="64">
        <v>2.979480866658335E-4</v>
      </c>
      <c r="BT6" s="64">
        <v>2.8740035686780629E-4</v>
      </c>
      <c r="BU6" s="64">
        <v>3.6082094096423489E-4</v>
      </c>
      <c r="BV6" s="64">
        <v>4.7583561773545391E-4</v>
      </c>
      <c r="BW6" s="64">
        <v>7.495174678966432E-4</v>
      </c>
      <c r="BX6" s="64">
        <v>8.4479378287971585E-4</v>
      </c>
      <c r="BY6" s="64">
        <v>8.76255796492309E-4</v>
      </c>
      <c r="BZ6" s="64">
        <v>1.0782879302235759E-3</v>
      </c>
      <c r="CA6" s="64">
        <v>1.0532821046811414E-3</v>
      </c>
      <c r="CB6" s="64">
        <v>1.4284837792710725E-3</v>
      </c>
      <c r="CC6" s="64">
        <v>1.6450242164087747E-3</v>
      </c>
      <c r="CD6" s="64">
        <v>1.9393679448742596E-3</v>
      </c>
      <c r="CE6" s="64">
        <v>2.3791359333877882E-3</v>
      </c>
      <c r="CF6" s="64">
        <v>3.2381669398622304E-3</v>
      </c>
      <c r="CG6" s="64">
        <v>4.501041077229484E-3</v>
      </c>
      <c r="CH6" s="64">
        <v>6.3494028714852213E-3</v>
      </c>
      <c r="CI6" s="64">
        <v>1.080969770361162E-2</v>
      </c>
    </row>
    <row r="7" spans="2:87" ht="20.25" customHeight="1" x14ac:dyDescent="0.25">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0</v>
      </c>
      <c r="BJ7" s="64">
        <v>0</v>
      </c>
      <c r="BK7" s="64">
        <v>0</v>
      </c>
      <c r="BL7" s="64">
        <v>1.105156240963634E-4</v>
      </c>
      <c r="BM7" s="64">
        <v>1.0208257044297397E-4</v>
      </c>
      <c r="BN7" s="64">
        <v>3.885066024122974E-4</v>
      </c>
      <c r="BO7" s="64">
        <v>6.4045177364135952E-4</v>
      </c>
      <c r="BP7" s="64">
        <v>6.4599961623801327E-4</v>
      </c>
      <c r="BQ7" s="64">
        <v>1.2358148032920457E-3</v>
      </c>
      <c r="BR7" s="64">
        <v>1.4010105127915118E-3</v>
      </c>
      <c r="BS7" s="64">
        <v>9.8577581480219223E-4</v>
      </c>
      <c r="BT7" s="64">
        <v>1.6337317348309455E-3</v>
      </c>
      <c r="BU7" s="64">
        <v>1.5688837639529218E-3</v>
      </c>
      <c r="BV7" s="64">
        <v>1.8479279974286111E-3</v>
      </c>
      <c r="BW7" s="64">
        <v>2.6023054942194701E-3</v>
      </c>
      <c r="BX7" s="64">
        <v>3.0132339741630876E-3</v>
      </c>
      <c r="BY7" s="64">
        <v>3.5386126225340764E-3</v>
      </c>
      <c r="BZ7" s="64">
        <v>4.3460412841405116E-3</v>
      </c>
      <c r="CA7" s="64">
        <v>3.6724462066364261E-3</v>
      </c>
      <c r="CB7" s="64">
        <v>4.5219085424372807E-3</v>
      </c>
      <c r="CC7" s="64">
        <v>4.9202521458262538E-3</v>
      </c>
      <c r="CD7" s="64">
        <v>5.3202721033369649E-3</v>
      </c>
      <c r="CE7" s="64">
        <v>6.8168080324231273E-3</v>
      </c>
      <c r="CF7" s="64">
        <v>1.048498459568914E-2</v>
      </c>
      <c r="CG7" s="64">
        <v>1.4598489589381813E-2</v>
      </c>
      <c r="CH7" s="64">
        <v>2.2161354822230361E-2</v>
      </c>
      <c r="CI7" s="64">
        <v>3.8290044623522146E-2</v>
      </c>
    </row>
    <row r="8" spans="2:87" ht="20.25" customHeight="1" x14ac:dyDescent="0.25">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0</v>
      </c>
      <c r="BL8" s="82">
        <v>3.6909044793742574E-4</v>
      </c>
      <c r="BM8" s="82">
        <v>0</v>
      </c>
      <c r="BN8" s="82">
        <v>8.640214294430848E-5</v>
      </c>
      <c r="BO8" s="82">
        <v>1.6541765658262264E-4</v>
      </c>
      <c r="BP8" s="82">
        <v>2.1064628503064675E-4</v>
      </c>
      <c r="BQ8" s="82">
        <v>1.3655145941215974E-3</v>
      </c>
      <c r="BR8" s="82">
        <v>1.5592529941543809E-4</v>
      </c>
      <c r="BS8" s="82">
        <v>3.5862824262067328E-4</v>
      </c>
      <c r="BT8" s="82">
        <v>2.4496365025838962E-4</v>
      </c>
      <c r="BU8" s="82">
        <v>1.2351472090423865E-3</v>
      </c>
      <c r="BV8" s="82">
        <v>1.669058985716898E-3</v>
      </c>
      <c r="BW8" s="82">
        <v>2.4170965713206094E-3</v>
      </c>
      <c r="BX8" s="82">
        <v>1.1553000685169401E-3</v>
      </c>
      <c r="BY8" s="82">
        <v>6.2190381307347664E-4</v>
      </c>
      <c r="BZ8" s="82">
        <v>2.3439838151144698E-3</v>
      </c>
      <c r="CA8" s="82">
        <v>1.8169459314674175E-3</v>
      </c>
      <c r="CB8" s="82">
        <v>3.0948393952161535E-3</v>
      </c>
      <c r="CC8" s="82">
        <v>4.0688004260953647E-3</v>
      </c>
      <c r="CD8" s="82">
        <v>3.2552275241453099E-3</v>
      </c>
      <c r="CE8" s="82">
        <v>4.0042267205804283E-3</v>
      </c>
      <c r="CF8" s="82">
        <v>5.1944561441168435E-3</v>
      </c>
      <c r="CG8" s="82">
        <v>7.9223252665081567E-3</v>
      </c>
      <c r="CH8" s="82">
        <v>1.4059257835555394E-2</v>
      </c>
      <c r="CI8" s="82">
        <v>3.211095019668897E-2</v>
      </c>
    </row>
    <row r="9" spans="2:87" ht="20.25" customHeight="1" x14ac:dyDescent="0.25">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0</v>
      </c>
      <c r="BJ9" s="84">
        <v>0</v>
      </c>
      <c r="BK9" s="84">
        <v>0</v>
      </c>
      <c r="BL9" s="84">
        <v>8.0414606461687299E-5</v>
      </c>
      <c r="BM9" s="84">
        <v>4.0626810654309509E-5</v>
      </c>
      <c r="BN9" s="84">
        <v>9.9706035927793479E-5</v>
      </c>
      <c r="BO9" s="84">
        <v>1.9791209740160909E-4</v>
      </c>
      <c r="BP9" s="84">
        <v>2.0745197020444195E-4</v>
      </c>
      <c r="BQ9" s="84">
        <v>3.6876213106284972E-4</v>
      </c>
      <c r="BR9" s="84">
        <v>2.8221654765148152E-4</v>
      </c>
      <c r="BS9" s="84">
        <v>3.637652394592461E-4</v>
      </c>
      <c r="BT9" s="84">
        <v>4.0851585201617802E-4</v>
      </c>
      <c r="BU9" s="84">
        <v>5.2941860977528954E-4</v>
      </c>
      <c r="BV9" s="84">
        <v>6.5833790610669851E-4</v>
      </c>
      <c r="BW9" s="84">
        <v>9.7340361626274685E-4</v>
      </c>
      <c r="BX9" s="84">
        <v>1.0387569094094662E-3</v>
      </c>
      <c r="BY9" s="84">
        <v>1.0945103434671921E-3</v>
      </c>
      <c r="BZ9" s="84">
        <v>1.4293056608456478E-3</v>
      </c>
      <c r="CA9" s="84">
        <v>1.3162830716357821E-3</v>
      </c>
      <c r="CB9" s="84">
        <v>1.7667772443417107E-3</v>
      </c>
      <c r="CC9" s="84">
        <v>2.0511681239843149E-3</v>
      </c>
      <c r="CD9" s="84">
        <v>2.2924936864596734E-3</v>
      </c>
      <c r="CE9" s="84">
        <v>2.8240566689681224E-3</v>
      </c>
      <c r="CF9" s="84">
        <v>3.9250839728219855E-3</v>
      </c>
      <c r="CG9" s="84">
        <v>5.4840567782972194E-3</v>
      </c>
      <c r="CH9" s="84">
        <v>7.9271780672436343E-3</v>
      </c>
      <c r="CI9" s="84">
        <v>1.4019159077908183E-2</v>
      </c>
    </row>
    <row r="10" spans="2:87" ht="20.25" customHeight="1" x14ac:dyDescent="0.25">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4.3603765882860301E-5</v>
      </c>
      <c r="BM10" s="82">
        <v>1.3382819758533948E-4</v>
      </c>
      <c r="BN10" s="82">
        <v>2.2929580030517371E-4</v>
      </c>
      <c r="BO10" s="82">
        <v>2.0932133883744264E-4</v>
      </c>
      <c r="BP10" s="82">
        <v>2.024456863425339E-4</v>
      </c>
      <c r="BQ10" s="82">
        <v>2.6772368158911597E-4</v>
      </c>
      <c r="BR10" s="82">
        <v>3.357904699723413E-4</v>
      </c>
      <c r="BS10" s="82">
        <v>2.9533462688036138E-4</v>
      </c>
      <c r="BT10" s="82">
        <v>3.2646745326214699E-4</v>
      </c>
      <c r="BU10" s="82">
        <v>4.1082298158312547E-4</v>
      </c>
      <c r="BV10" s="82">
        <v>4.4953701011229974E-4</v>
      </c>
      <c r="BW10" s="82">
        <v>9.7793845675231417E-4</v>
      </c>
      <c r="BX10" s="82">
        <v>8.8998931446648832E-4</v>
      </c>
      <c r="BY10" s="82">
        <v>1.0376346625968758E-3</v>
      </c>
      <c r="BZ10" s="82">
        <v>1.3335013042514721E-3</v>
      </c>
      <c r="CA10" s="82">
        <v>1.2556376886569964E-3</v>
      </c>
      <c r="CB10" s="82">
        <v>1.7557574458655356E-3</v>
      </c>
      <c r="CC10" s="82">
        <v>2.0149287917781145E-3</v>
      </c>
      <c r="CD10" s="82">
        <v>2.382812897260278E-3</v>
      </c>
      <c r="CE10" s="82">
        <v>3.5721183858881123E-3</v>
      </c>
      <c r="CF10" s="82">
        <v>4.7146276146310395E-3</v>
      </c>
      <c r="CG10" s="82">
        <v>7.3627513774749964E-3</v>
      </c>
      <c r="CH10" s="82">
        <v>1.1729042107249787E-2</v>
      </c>
      <c r="CI10" s="82">
        <v>2.2447295626881525E-2</v>
      </c>
    </row>
    <row r="11" spans="2:87" ht="20.25" customHeight="1" x14ac:dyDescent="0.25">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0</v>
      </c>
      <c r="BK11" s="82">
        <v>0</v>
      </c>
      <c r="BL11" s="82">
        <v>3.6054913541017086E-4</v>
      </c>
      <c r="BM11" s="82">
        <v>1.6842537552252956E-4</v>
      </c>
      <c r="BN11" s="82">
        <v>4.2577818354971875E-4</v>
      </c>
      <c r="BO11" s="82">
        <v>5.14453216975852E-4</v>
      </c>
      <c r="BP11" s="82">
        <v>3.8138454648173337E-4</v>
      </c>
      <c r="BQ11" s="82">
        <v>7.9430155858495333E-4</v>
      </c>
      <c r="BR11" s="82">
        <v>3.4400744992124643E-4</v>
      </c>
      <c r="BS11" s="82">
        <v>2.8375535684572739E-3</v>
      </c>
      <c r="BT11" s="82">
        <v>6.7658587943864035E-4</v>
      </c>
      <c r="BU11" s="82">
        <v>1.1762651246478573E-3</v>
      </c>
      <c r="BV11" s="82">
        <v>1.2824046768220576E-3</v>
      </c>
      <c r="BW11" s="82">
        <v>2.9470557260335983E-3</v>
      </c>
      <c r="BX11" s="82">
        <v>1.6833265695055388E-3</v>
      </c>
      <c r="BY11" s="82">
        <v>2.4949483151999186E-3</v>
      </c>
      <c r="BZ11" s="82">
        <v>2.6314492357384367E-3</v>
      </c>
      <c r="CA11" s="82">
        <v>3.4371835190445399E-3</v>
      </c>
      <c r="CB11" s="82">
        <v>4.3824785907455865E-3</v>
      </c>
      <c r="CC11" s="82">
        <v>4.1616575607135164E-3</v>
      </c>
      <c r="CD11" s="82">
        <v>4.7027994142163632E-3</v>
      </c>
      <c r="CE11" s="82">
        <v>9.4796418005482774E-3</v>
      </c>
      <c r="CF11" s="82">
        <v>1.1769869272514999E-2</v>
      </c>
      <c r="CG11" s="82">
        <v>1.8032075150568483E-2</v>
      </c>
      <c r="CH11" s="82">
        <v>2.854872166792477E-2</v>
      </c>
      <c r="CI11" s="82">
        <v>6.5015787631842459E-2</v>
      </c>
    </row>
    <row r="12" spans="2:87" ht="20.25" customHeight="1" x14ac:dyDescent="0.25">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0</v>
      </c>
      <c r="BK12" s="82">
        <v>0</v>
      </c>
      <c r="BL12" s="82">
        <v>3.762499985509038E-4</v>
      </c>
      <c r="BM12" s="82">
        <v>2.311481759114109E-4</v>
      </c>
      <c r="BN12" s="82">
        <v>1.6267518165458128E-4</v>
      </c>
      <c r="BO12" s="82">
        <v>2.4744123343012348E-4</v>
      </c>
      <c r="BP12" s="82">
        <v>1.8249645214285515E-4</v>
      </c>
      <c r="BQ12" s="82">
        <v>3.3867599705672546E-4</v>
      </c>
      <c r="BR12" s="82">
        <v>3.9542660077596103E-4</v>
      </c>
      <c r="BS12" s="82">
        <v>6.7184348823889906E-4</v>
      </c>
      <c r="BT12" s="82">
        <v>8.2068288211778473E-4</v>
      </c>
      <c r="BU12" s="82">
        <v>3.6487245910743482E-4</v>
      </c>
      <c r="BV12" s="82">
        <v>5.0143550010317561E-4</v>
      </c>
      <c r="BW12" s="82">
        <v>1.1414871765151879E-3</v>
      </c>
      <c r="BX12" s="82">
        <v>1.3175626014008124E-3</v>
      </c>
      <c r="BY12" s="82">
        <v>1.5194646369927067E-3</v>
      </c>
      <c r="BZ12" s="82">
        <v>2.0852240976201308E-3</v>
      </c>
      <c r="CA12" s="82">
        <v>1.676862182640626E-3</v>
      </c>
      <c r="CB12" s="82">
        <v>2.7414383635460116E-3</v>
      </c>
      <c r="CC12" s="82">
        <v>2.6176120803735881E-3</v>
      </c>
      <c r="CD12" s="82">
        <v>3.0526775424908337E-3</v>
      </c>
      <c r="CE12" s="82">
        <v>3.7677228783783434E-3</v>
      </c>
      <c r="CF12" s="82">
        <v>5.4867007986805216E-3</v>
      </c>
      <c r="CG12" s="82">
        <v>8.0516953344431652E-3</v>
      </c>
      <c r="CH12" s="82">
        <v>1.2804662704769543E-2</v>
      </c>
      <c r="CI12" s="82">
        <v>2.2976200663218149E-2</v>
      </c>
    </row>
    <row r="13" spans="2:87" ht="20.25" customHeight="1" x14ac:dyDescent="0.25">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3.7090931729877319E-4</v>
      </c>
      <c r="BM13" s="82">
        <v>1.5954070286094968E-4</v>
      </c>
      <c r="BN13" s="82">
        <v>0</v>
      </c>
      <c r="BO13" s="82">
        <v>4.5498700643120671E-4</v>
      </c>
      <c r="BP13" s="82">
        <v>5.8038603115528886E-4</v>
      </c>
      <c r="BQ13" s="82">
        <v>3.2377493723645401E-4</v>
      </c>
      <c r="BR13" s="82">
        <v>2.699996151422912E-4</v>
      </c>
      <c r="BS13" s="82">
        <v>6.0370037916412933E-4</v>
      </c>
      <c r="BT13" s="82">
        <v>7.3032883534662751E-4</v>
      </c>
      <c r="BU13" s="82">
        <v>9.3961379114704258E-4</v>
      </c>
      <c r="BV13" s="82">
        <v>1.0885284273700613E-3</v>
      </c>
      <c r="BW13" s="82">
        <v>6.6846892020455684E-4</v>
      </c>
      <c r="BX13" s="82">
        <v>1.3692761003487597E-3</v>
      </c>
      <c r="BY13" s="82">
        <v>1.5493949576008692E-3</v>
      </c>
      <c r="BZ13" s="82">
        <v>1.4418237394397959E-3</v>
      </c>
      <c r="CA13" s="82">
        <v>2.6730609113951864E-3</v>
      </c>
      <c r="CB13" s="82">
        <v>3.6457246308667646E-3</v>
      </c>
      <c r="CC13" s="82">
        <v>2.8566187267189402E-3</v>
      </c>
      <c r="CD13" s="82">
        <v>3.1606669370598528E-3</v>
      </c>
      <c r="CE13" s="82">
        <v>3.9243853670891671E-3</v>
      </c>
      <c r="CF13" s="82">
        <v>7.1841461767392367E-3</v>
      </c>
      <c r="CG13" s="82">
        <v>1.2094330098094463E-2</v>
      </c>
      <c r="CH13" s="82">
        <v>1.8336379049354701E-2</v>
      </c>
      <c r="CI13" s="82">
        <v>2.516564781346764E-2</v>
      </c>
    </row>
    <row r="14" spans="2:87" ht="20.25" customHeight="1" x14ac:dyDescent="0.25">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0</v>
      </c>
      <c r="BJ14" s="84">
        <v>0</v>
      </c>
      <c r="BK14" s="84">
        <v>0</v>
      </c>
      <c r="BL14" s="84">
        <v>3.1212320752294076E-4</v>
      </c>
      <c r="BM14" s="84">
        <v>1.7028024081455762E-4</v>
      </c>
      <c r="BN14" s="84">
        <v>3.0055335841527864E-4</v>
      </c>
      <c r="BO14" s="84">
        <v>4.1771520939071216E-4</v>
      </c>
      <c r="BP14" s="84">
        <v>3.3805241184881041E-4</v>
      </c>
      <c r="BQ14" s="84">
        <v>5.8883929431474691E-4</v>
      </c>
      <c r="BR14" s="84">
        <v>3.4224311789610162E-4</v>
      </c>
      <c r="BS14" s="84">
        <v>1.8818859124012377E-3</v>
      </c>
      <c r="BT14" s="84">
        <v>6.4280644833614176E-4</v>
      </c>
      <c r="BU14" s="84">
        <v>9.0596570268997034E-4</v>
      </c>
      <c r="BV14" s="84">
        <v>1.0049506929954433E-3</v>
      </c>
      <c r="BW14" s="84">
        <v>2.0617540563208081E-3</v>
      </c>
      <c r="BX14" s="84">
        <v>1.4576793665490584E-3</v>
      </c>
      <c r="BY14" s="84">
        <v>1.99118379515828E-3</v>
      </c>
      <c r="BZ14" s="84">
        <v>2.1852134115489807E-3</v>
      </c>
      <c r="CA14" s="84">
        <v>2.7174516208687827E-3</v>
      </c>
      <c r="CB14" s="84">
        <v>3.6036408885120608E-3</v>
      </c>
      <c r="CC14" s="84">
        <v>3.4275881083918325E-3</v>
      </c>
      <c r="CD14" s="84">
        <v>3.8711445323231786E-3</v>
      </c>
      <c r="CE14" s="84">
        <v>7.1222111440354396E-3</v>
      </c>
      <c r="CF14" s="84">
        <v>9.2203446981300452E-3</v>
      </c>
      <c r="CG14" s="84">
        <v>1.430646642514799E-2</v>
      </c>
      <c r="CH14" s="84">
        <v>2.2353004962247569E-2</v>
      </c>
      <c r="CI14" s="84">
        <v>4.632626856680333E-2</v>
      </c>
    </row>
    <row r="15" spans="2:87" ht="20.25" customHeight="1" x14ac:dyDescent="0.25">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0</v>
      </c>
      <c r="BL15" s="86">
        <v>0</v>
      </c>
      <c r="BM15" s="86">
        <v>0</v>
      </c>
      <c r="BN15" s="86">
        <v>0</v>
      </c>
      <c r="BO15" s="86">
        <v>5.6889121063496972E-5</v>
      </c>
      <c r="BP15" s="86">
        <v>1.3303070810066764E-4</v>
      </c>
      <c r="BQ15" s="86">
        <v>2.9317695219321926E-4</v>
      </c>
      <c r="BR15" s="86">
        <v>1.0664222660095035E-4</v>
      </c>
      <c r="BS15" s="86">
        <v>8.0514302742895616E-4</v>
      </c>
      <c r="BT15" s="86">
        <v>1.2737448198629764E-5</v>
      </c>
      <c r="BU15" s="86">
        <v>2.0975167807635309E-4</v>
      </c>
      <c r="BV15" s="86">
        <v>5.4675299243767128E-4</v>
      </c>
      <c r="BW15" s="86">
        <v>3.5116003711532784E-4</v>
      </c>
      <c r="BX15" s="86">
        <v>4.7372614878948838E-4</v>
      </c>
      <c r="BY15" s="86">
        <v>1.0813431114689021E-3</v>
      </c>
      <c r="BZ15" s="86">
        <v>1.0651240821475394E-3</v>
      </c>
      <c r="CA15" s="86">
        <v>1.0009475355785558E-3</v>
      </c>
      <c r="CB15" s="86">
        <v>8.109247179395318E-4</v>
      </c>
      <c r="CC15" s="86">
        <v>8.8546529403821239E-4</v>
      </c>
      <c r="CD15" s="86">
        <v>2.8658766667506441E-3</v>
      </c>
      <c r="CE15" s="86">
        <v>2.3787098867154022E-3</v>
      </c>
      <c r="CF15" s="86">
        <v>2.242376424952619E-3</v>
      </c>
      <c r="CG15" s="86">
        <v>4.6195947791742853E-3</v>
      </c>
      <c r="CH15" s="86">
        <v>6.3622870823476507E-3</v>
      </c>
      <c r="CI15" s="86">
        <v>1.5394390817814907E-2</v>
      </c>
    </row>
    <row r="16" spans="2:87" ht="20.25" customHeight="1" x14ac:dyDescent="0.25">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0</v>
      </c>
      <c r="BJ16" s="86">
        <v>0</v>
      </c>
      <c r="BK16" s="86">
        <v>0</v>
      </c>
      <c r="BL16" s="86">
        <v>0</v>
      </c>
      <c r="BM16" s="86">
        <v>0</v>
      </c>
      <c r="BN16" s="86">
        <v>4.5249351144249772E-5</v>
      </c>
      <c r="BO16" s="86">
        <v>2.2540150975514095E-4</v>
      </c>
      <c r="BP16" s="86">
        <v>2.4936387843954577E-5</v>
      </c>
      <c r="BQ16" s="86">
        <v>5.8492075355442985E-4</v>
      </c>
      <c r="BR16" s="86">
        <v>7.1146110939190876E-4</v>
      </c>
      <c r="BS16" s="86">
        <v>3.3393386173985462E-4</v>
      </c>
      <c r="BT16" s="86">
        <v>7.6769067337800756E-4</v>
      </c>
      <c r="BU16" s="86">
        <v>1.000391719913063E-3</v>
      </c>
      <c r="BV16" s="86">
        <v>9.3486930892860975E-4</v>
      </c>
      <c r="BW16" s="86">
        <v>1.8558384173417153E-3</v>
      </c>
      <c r="BX16" s="86">
        <v>1.6210148414408376E-3</v>
      </c>
      <c r="BY16" s="86">
        <v>2.2731903381520979E-3</v>
      </c>
      <c r="BZ16" s="86">
        <v>2.6561193999219412E-3</v>
      </c>
      <c r="CA16" s="86">
        <v>3.1982249003355001E-3</v>
      </c>
      <c r="CB16" s="86">
        <v>3.963801266545719E-3</v>
      </c>
      <c r="CC16" s="86">
        <v>4.4109379124639414E-3</v>
      </c>
      <c r="CD16" s="86">
        <v>6.7364925083721605E-3</v>
      </c>
      <c r="CE16" s="86">
        <v>7.6571869984509711E-3</v>
      </c>
      <c r="CF16" s="86">
        <v>9.7271792683417679E-3</v>
      </c>
      <c r="CG16" s="86">
        <v>1.336451016734963E-2</v>
      </c>
      <c r="CH16" s="86">
        <v>1.8971428298683701E-2</v>
      </c>
      <c r="CI16" s="86">
        <v>3.0498248331404021E-2</v>
      </c>
    </row>
    <row r="17" spans="2:87" ht="20.25" customHeight="1" x14ac:dyDescent="0.25">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0</v>
      </c>
      <c r="BK17" s="86">
        <v>0</v>
      </c>
      <c r="BL17" s="86">
        <v>1.4421751554460904E-4</v>
      </c>
      <c r="BM17" s="86">
        <v>2.747318040465796E-4</v>
      </c>
      <c r="BN17" s="86">
        <v>1.2564299872193097E-3</v>
      </c>
      <c r="BO17" s="86">
        <v>1.6282494226713684E-3</v>
      </c>
      <c r="BP17" s="86">
        <v>2.0094071555192272E-3</v>
      </c>
      <c r="BQ17" s="86">
        <v>2.4480081431832446E-3</v>
      </c>
      <c r="BR17" s="86">
        <v>3.017404082586328E-3</v>
      </c>
      <c r="BS17" s="86">
        <v>3.4102989730273592E-3</v>
      </c>
      <c r="BT17" s="86">
        <v>4.2258729188737743E-3</v>
      </c>
      <c r="BU17" s="86">
        <v>4.4245628749752797E-3</v>
      </c>
      <c r="BV17" s="86">
        <v>4.8197417063939874E-3</v>
      </c>
      <c r="BW17" s="86">
        <v>5.9776391808057383E-3</v>
      </c>
      <c r="BX17" s="86">
        <v>6.8104727673297116E-3</v>
      </c>
      <c r="BY17" s="86">
        <v>7.7774972507418383E-3</v>
      </c>
      <c r="BZ17" s="86">
        <v>8.6192974857850491E-3</v>
      </c>
      <c r="CA17" s="86">
        <v>9.3605749938621141E-3</v>
      </c>
      <c r="CB17" s="86">
        <v>1.0190535266663137E-2</v>
      </c>
      <c r="CC17" s="86">
        <v>1.1745099852182417E-2</v>
      </c>
      <c r="CD17" s="86">
        <v>1.3593214420399402E-2</v>
      </c>
      <c r="CE17" s="86">
        <v>1.6058355501235688E-2</v>
      </c>
      <c r="CF17" s="86">
        <v>2.0095504412859899E-2</v>
      </c>
      <c r="CG17" s="86">
        <v>2.5409414141159159E-2</v>
      </c>
      <c r="CH17" s="86">
        <v>3.8349613992465725E-2</v>
      </c>
      <c r="CI17" s="86">
        <v>6.8441640500106926E-2</v>
      </c>
    </row>
    <row r="18" spans="2:87" ht="20.25" customHeight="1" x14ac:dyDescent="0.25">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0</v>
      </c>
      <c r="BK18" s="86">
        <v>0</v>
      </c>
      <c r="BL18" s="86">
        <v>9.2176935013732475E-5</v>
      </c>
      <c r="BM18" s="86">
        <v>7.5290313792164554E-5</v>
      </c>
      <c r="BN18" s="86">
        <v>4.6192714283610492E-4</v>
      </c>
      <c r="BO18" s="86">
        <v>9.3417686783414666E-4</v>
      </c>
      <c r="BP18" s="86">
        <v>1.3382340369836321E-3</v>
      </c>
      <c r="BQ18" s="86">
        <v>1.8731383620240738E-3</v>
      </c>
      <c r="BR18" s="86">
        <v>2.2888721509337628E-3</v>
      </c>
      <c r="BS18" s="86">
        <v>2.2054357311991346E-3</v>
      </c>
      <c r="BT18" s="86">
        <v>2.4120989131113379E-3</v>
      </c>
      <c r="BU18" s="86">
        <v>2.8131691625556954E-3</v>
      </c>
      <c r="BV18" s="86">
        <v>3.5591157402217188E-3</v>
      </c>
      <c r="BW18" s="86">
        <v>5.0201216469722976E-3</v>
      </c>
      <c r="BX18" s="86">
        <v>5.9102611183301512E-3</v>
      </c>
      <c r="BY18" s="86">
        <v>7.1194995836125763E-3</v>
      </c>
      <c r="BZ18" s="86">
        <v>7.8836635374688324E-3</v>
      </c>
      <c r="CA18" s="86">
        <v>8.8532731345580817E-3</v>
      </c>
      <c r="CB18" s="86">
        <v>1.1274805651694475E-2</v>
      </c>
      <c r="CC18" s="86">
        <v>1.3342039524674387E-2</v>
      </c>
      <c r="CD18" s="86">
        <v>1.550964241593622E-2</v>
      </c>
      <c r="CE18" s="86">
        <v>1.9973954049635756E-2</v>
      </c>
      <c r="CF18" s="86">
        <v>2.6962312084959361E-2</v>
      </c>
      <c r="CG18" s="86">
        <v>3.9061874947207142E-2</v>
      </c>
      <c r="CH18" s="86">
        <v>6.2492673346312921E-2</v>
      </c>
      <c r="CI18" s="86">
        <v>0.14704233187843152</v>
      </c>
    </row>
    <row r="19" spans="2:87" ht="20.25" customHeight="1" x14ac:dyDescent="0.25">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0</v>
      </c>
      <c r="BJ19" s="86">
        <v>0</v>
      </c>
      <c r="BK19" s="86">
        <v>0</v>
      </c>
      <c r="BL19" s="86">
        <v>1.8133884715054727E-4</v>
      </c>
      <c r="BM19" s="86">
        <v>1.517820110825685E-4</v>
      </c>
      <c r="BN19" s="86">
        <v>3.4102792165424667E-4</v>
      </c>
      <c r="BO19" s="86">
        <v>2.849314165167538E-4</v>
      </c>
      <c r="BP19" s="86">
        <v>3.1432857977176099E-4</v>
      </c>
      <c r="BQ19" s="86">
        <v>1.2234698814750367E-4</v>
      </c>
      <c r="BR19" s="86">
        <v>8.4851985899581095E-5</v>
      </c>
      <c r="BS19" s="86">
        <v>4.5406095162281446E-4</v>
      </c>
      <c r="BT19" s="86">
        <v>5.4860466050254963E-4</v>
      </c>
      <c r="BU19" s="86">
        <v>8.567411231499289E-4</v>
      </c>
      <c r="BV19" s="86">
        <v>6.4456466069495733E-4</v>
      </c>
      <c r="BW19" s="86">
        <v>1.8124736720128709E-3</v>
      </c>
      <c r="BX19" s="86">
        <v>1.9768571034890492E-3</v>
      </c>
      <c r="BY19" s="86">
        <v>2.3824896070989698E-3</v>
      </c>
      <c r="BZ19" s="86">
        <v>4.035188583186855E-3</v>
      </c>
      <c r="CA19" s="86">
        <v>4.5933608097006307E-3</v>
      </c>
      <c r="CB19" s="86">
        <v>5.7385178529669734E-3</v>
      </c>
      <c r="CC19" s="86">
        <v>6.91416971868275E-3</v>
      </c>
      <c r="CD19" s="86">
        <v>8.740812299046441E-3</v>
      </c>
      <c r="CE19" s="86">
        <v>1.2064028602784216E-2</v>
      </c>
      <c r="CF19" s="86">
        <v>1.5993754222115353E-2</v>
      </c>
      <c r="CG19" s="86">
        <v>2.2463615652211111E-2</v>
      </c>
      <c r="CH19" s="86">
        <v>3.1542367082059153E-2</v>
      </c>
      <c r="CI19" s="86">
        <v>8.1776458237592164E-2</v>
      </c>
    </row>
    <row r="20" spans="2:87" ht="20.25" customHeight="1" x14ac:dyDescent="0.25">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0</v>
      </c>
      <c r="BK20" s="87">
        <v>0</v>
      </c>
      <c r="BL20" s="87">
        <v>1.0214196986924051E-4</v>
      </c>
      <c r="BM20" s="87">
        <v>9.7260686169553523E-5</v>
      </c>
      <c r="BN20" s="87">
        <v>1.8507769632236659E-4</v>
      </c>
      <c r="BO20" s="87">
        <v>1.6833221423007139E-4</v>
      </c>
      <c r="BP20" s="87">
        <v>2.1785475223179418E-4</v>
      </c>
      <c r="BQ20" s="87">
        <v>2.1885680339206459E-4</v>
      </c>
      <c r="BR20" s="87">
        <v>2.6887942334563597E-4</v>
      </c>
      <c r="BS20" s="87">
        <v>3.6298294070036263E-4</v>
      </c>
      <c r="BT20" s="87">
        <v>5.0971988650738709E-4</v>
      </c>
      <c r="BU20" s="87">
        <v>3.608009138458268E-4</v>
      </c>
      <c r="BV20" s="87">
        <v>7.9488722623533015E-4</v>
      </c>
      <c r="BW20" s="87">
        <v>1.5109245848323738E-3</v>
      </c>
      <c r="BX20" s="87">
        <v>2.0408801913176511E-3</v>
      </c>
      <c r="BY20" s="87">
        <v>1.4836358141825379E-3</v>
      </c>
      <c r="BZ20" s="87">
        <v>1.9392097537072051E-3</v>
      </c>
      <c r="CA20" s="87">
        <v>3.0280310197996485E-3</v>
      </c>
      <c r="CB20" s="87">
        <v>3.8225807690095426E-3</v>
      </c>
      <c r="CC20" s="87">
        <v>3.8189350760580165E-3</v>
      </c>
      <c r="CD20" s="87">
        <v>3.6565865860513913E-3</v>
      </c>
      <c r="CE20" s="87">
        <v>6.0227533729320104E-3</v>
      </c>
      <c r="CF20" s="87">
        <v>6.7340061274547836E-3</v>
      </c>
      <c r="CG20" s="87">
        <v>8.9837289697034528E-3</v>
      </c>
      <c r="CH20" s="87">
        <v>1.8061028240521138E-2</v>
      </c>
      <c r="CI20" s="87">
        <v>3.553042769211423E-2</v>
      </c>
    </row>
    <row r="21" spans="2:87" ht="20.25" customHeight="1" x14ac:dyDescent="0.25">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2.632932217871975E-5</v>
      </c>
      <c r="BM21" s="64">
        <v>5.5875456935083889E-5</v>
      </c>
      <c r="BN21" s="64">
        <v>3.2571976979056672E-4</v>
      </c>
      <c r="BO21" s="64">
        <v>6.3369382685296571E-4</v>
      </c>
      <c r="BP21" s="64">
        <v>2.7730153209004627E-4</v>
      </c>
      <c r="BQ21" s="64">
        <v>8.8565344370961085E-4</v>
      </c>
      <c r="BR21" s="64">
        <v>1.6563489456855596E-3</v>
      </c>
      <c r="BS21" s="64">
        <v>1.9916105817554541E-3</v>
      </c>
      <c r="BT21" s="64">
        <v>2.5153225966407788E-3</v>
      </c>
      <c r="BU21" s="64">
        <v>3.0211447568753158E-3</v>
      </c>
      <c r="BV21" s="64">
        <v>3.6133739539823129E-3</v>
      </c>
      <c r="BW21" s="64">
        <v>5.7087370606974108E-3</v>
      </c>
      <c r="BX21" s="64">
        <v>4.6258678844699475E-3</v>
      </c>
      <c r="BY21" s="64">
        <v>4.1365011543887942E-3</v>
      </c>
      <c r="BZ21" s="64">
        <v>4.1838253747783494E-3</v>
      </c>
      <c r="CA21" s="64">
        <v>5.0521453668315175E-3</v>
      </c>
      <c r="CB21" s="64">
        <v>7.5915650711182447E-3</v>
      </c>
      <c r="CC21" s="64">
        <v>7.0698151519061891E-3</v>
      </c>
      <c r="CD21" s="64">
        <v>8.7842427512474508E-3</v>
      </c>
      <c r="CE21" s="64">
        <v>1.2006938477975737E-2</v>
      </c>
      <c r="CF21" s="64">
        <v>1.302486951651538E-2</v>
      </c>
      <c r="CG21" s="64">
        <v>1.9157880176379649E-2</v>
      </c>
      <c r="CH21" s="64">
        <v>2.7580340820716476E-2</v>
      </c>
      <c r="CI21" s="64">
        <v>6.6797391384427751E-2</v>
      </c>
    </row>
    <row r="22" spans="2:87" ht="20.25" customHeight="1" x14ac:dyDescent="0.25">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0</v>
      </c>
      <c r="BJ22" s="64">
        <v>0</v>
      </c>
      <c r="BK22" s="64">
        <v>0</v>
      </c>
      <c r="BL22" s="64">
        <v>2.2021051396614588E-4</v>
      </c>
      <c r="BM22" s="64">
        <v>3.573143027628678E-4</v>
      </c>
      <c r="BN22" s="64">
        <v>1.6509247249887338E-3</v>
      </c>
      <c r="BO22" s="64">
        <v>2.7393769742602991E-3</v>
      </c>
      <c r="BP22" s="64">
        <v>2.3134801807789263E-3</v>
      </c>
      <c r="BQ22" s="64">
        <v>2.0322310747493688E-3</v>
      </c>
      <c r="BR22" s="64">
        <v>3.6309846979447613E-3</v>
      </c>
      <c r="BS22" s="64">
        <v>3.6207178666685103E-3</v>
      </c>
      <c r="BT22" s="64">
        <v>7.1895803501325073E-3</v>
      </c>
      <c r="BU22" s="64">
        <v>5.6200783413347111E-3</v>
      </c>
      <c r="BV22" s="64">
        <v>6.3314300086407815E-3</v>
      </c>
      <c r="BW22" s="64">
        <v>1.0155518189809642E-2</v>
      </c>
      <c r="BX22" s="64">
        <v>1.0524594061666948E-2</v>
      </c>
      <c r="BY22" s="64">
        <v>1.3183585323702118E-2</v>
      </c>
      <c r="BZ22" s="64">
        <v>1.2321324573358661E-2</v>
      </c>
      <c r="CA22" s="64">
        <v>1.355727676481E-2</v>
      </c>
      <c r="CB22" s="64">
        <v>1.4357650346350725E-2</v>
      </c>
      <c r="CC22" s="64">
        <v>1.4650941297865483E-2</v>
      </c>
      <c r="CD22" s="64">
        <v>1.7687600550696958E-2</v>
      </c>
      <c r="CE22" s="64">
        <v>3.0473270153440035E-2</v>
      </c>
      <c r="CF22" s="64">
        <v>3.3626660629298311E-2</v>
      </c>
      <c r="CG22" s="64">
        <v>4.6736830268404139E-2</v>
      </c>
      <c r="CH22" s="64">
        <v>6.0701079458256313E-2</v>
      </c>
      <c r="CI22" s="64">
        <v>0.14345213176137217</v>
      </c>
    </row>
    <row r="23" spans="2:87" ht="20.25" customHeight="1" x14ac:dyDescent="0.25">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0</v>
      </c>
      <c r="BL23" s="64">
        <v>1.3310384968501232E-4</v>
      </c>
      <c r="BM23" s="64">
        <v>2.2204927428748356E-4</v>
      </c>
      <c r="BN23" s="64">
        <v>1.0556669502206351E-3</v>
      </c>
      <c r="BO23" s="64">
        <v>1.7578798718305144E-3</v>
      </c>
      <c r="BP23" s="64">
        <v>1.3707836784637717E-3</v>
      </c>
      <c r="BQ23" s="64">
        <v>1.4898338397153488E-3</v>
      </c>
      <c r="BR23" s="64">
        <v>2.6503537455280224E-3</v>
      </c>
      <c r="BS23" s="64">
        <v>2.8763279588059909E-3</v>
      </c>
      <c r="BT23" s="64">
        <v>4.9989643598329359E-3</v>
      </c>
      <c r="BU23" s="64">
        <v>4.4087116934286019E-3</v>
      </c>
      <c r="BV23" s="64">
        <v>5.0802304046384528E-3</v>
      </c>
      <c r="BW23" s="64">
        <v>8.1738180451145226E-3</v>
      </c>
      <c r="BX23" s="64">
        <v>7.7817506546438153E-3</v>
      </c>
      <c r="BY23" s="64">
        <v>9.0033658247270498E-3</v>
      </c>
      <c r="BZ23" s="64">
        <v>8.5246700706143042E-3</v>
      </c>
      <c r="CA23" s="64">
        <v>9.5462507714763056E-3</v>
      </c>
      <c r="CB23" s="64">
        <v>1.1239255580990815E-2</v>
      </c>
      <c r="CC23" s="64">
        <v>1.1010395524940542E-2</v>
      </c>
      <c r="CD23" s="64">
        <v>1.3253045092820548E-2</v>
      </c>
      <c r="CE23" s="64">
        <v>2.1938781016642928E-2</v>
      </c>
      <c r="CF23" s="64">
        <v>2.3626034564108389E-2</v>
      </c>
      <c r="CG23" s="64">
        <v>3.3423149963984988E-2</v>
      </c>
      <c r="CH23" s="64">
        <v>4.4735078971232634E-2</v>
      </c>
      <c r="CI23" s="64">
        <v>0.10758979836764038</v>
      </c>
    </row>
    <row r="24" spans="2:87" ht="20.25" customHeight="1" x14ac:dyDescent="0.25">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0</v>
      </c>
      <c r="BM24" s="88">
        <v>0</v>
      </c>
      <c r="BN24" s="88">
        <v>2.4428182538471788E-4</v>
      </c>
      <c r="BO24" s="88">
        <v>0</v>
      </c>
      <c r="BP24" s="88">
        <v>0</v>
      </c>
      <c r="BQ24" s="88">
        <v>0</v>
      </c>
      <c r="BR24" s="88">
        <v>0</v>
      </c>
      <c r="BS24" s="88">
        <v>2.8091407910957322E-4</v>
      </c>
      <c r="BT24" s="88">
        <v>0</v>
      </c>
      <c r="BU24" s="88">
        <v>0</v>
      </c>
      <c r="BV24" s="88">
        <v>0</v>
      </c>
      <c r="BW24" s="88">
        <v>3.2164621915731217E-3</v>
      </c>
      <c r="BX24" s="88">
        <v>0</v>
      </c>
      <c r="BY24" s="88">
        <v>0</v>
      </c>
      <c r="BZ24" s="88">
        <v>0</v>
      </c>
      <c r="CA24" s="88">
        <v>0</v>
      </c>
      <c r="CB24" s="88">
        <v>0</v>
      </c>
      <c r="CC24" s="88">
        <v>3.5631022363546982E-4</v>
      </c>
      <c r="CD24" s="88">
        <v>0</v>
      </c>
      <c r="CE24" s="88">
        <v>2.0853516518712922E-3</v>
      </c>
      <c r="CF24" s="88">
        <v>4.5555789407696334E-3</v>
      </c>
      <c r="CG24" s="88">
        <v>3.6687449586614296E-3</v>
      </c>
      <c r="CH24" s="88">
        <v>1.4940351429256093E-2</v>
      </c>
      <c r="CI24" s="88">
        <v>6.7546587969974592E-2</v>
      </c>
    </row>
    <row r="25" spans="2:87" ht="20.25" customHeight="1" x14ac:dyDescent="0.25">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0</v>
      </c>
      <c r="BJ25" s="64">
        <v>0</v>
      </c>
      <c r="BK25" s="64">
        <v>0</v>
      </c>
      <c r="BL25" s="64">
        <v>3.9303553979450623E-3</v>
      </c>
      <c r="BM25" s="64">
        <v>6.6288630021473782E-3</v>
      </c>
      <c r="BN25" s="64">
        <v>7.9301773816400356E-3</v>
      </c>
      <c r="BO25" s="64">
        <v>1.0108528410943229E-2</v>
      </c>
      <c r="BP25" s="64">
        <v>1.2166146569930758E-2</v>
      </c>
      <c r="BQ25" s="64">
        <v>8.144697024573766E-3</v>
      </c>
      <c r="BR25" s="64">
        <v>7.9959748400997288E-3</v>
      </c>
      <c r="BS25" s="64">
        <v>1.032010002656536E-2</v>
      </c>
      <c r="BT25" s="64">
        <v>1.1167749087610979E-2</v>
      </c>
      <c r="BU25" s="64">
        <v>1.3248041802709887E-2</v>
      </c>
      <c r="BV25" s="64">
        <v>1.1850960226309937E-2</v>
      </c>
      <c r="BW25" s="64">
        <v>4.5616884091970178E-2</v>
      </c>
      <c r="BX25" s="64">
        <v>2.5084463337611052E-2</v>
      </c>
      <c r="BY25" s="64">
        <v>2.6005323638114808E-2</v>
      </c>
      <c r="BZ25" s="64">
        <v>3.0889990563949032E-2</v>
      </c>
      <c r="CA25" s="64">
        <v>3.2263643824006483E-2</v>
      </c>
      <c r="CB25" s="64">
        <v>3.8013191692883863E-2</v>
      </c>
      <c r="CC25" s="64">
        <v>4.8247605830179063E-2</v>
      </c>
      <c r="CD25" s="64">
        <v>5.0814390433415069E-2</v>
      </c>
      <c r="CE25" s="64">
        <v>5.3862306936675042E-2</v>
      </c>
      <c r="CF25" s="64">
        <v>6.8007952085219259E-2</v>
      </c>
      <c r="CG25" s="64">
        <v>7.0431814134875426E-2</v>
      </c>
      <c r="CH25" s="64">
        <v>9.5371702506753531E-2</v>
      </c>
      <c r="CI25" s="64">
        <v>0.28466702502135921</v>
      </c>
    </row>
    <row r="26" spans="2:87" ht="20.25" customHeight="1" x14ac:dyDescent="0.25">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0</v>
      </c>
      <c r="BJ26" s="67">
        <v>0</v>
      </c>
      <c r="BK26" s="67">
        <v>0</v>
      </c>
      <c r="BL26" s="67">
        <v>1.4054983161040369E-3</v>
      </c>
      <c r="BM26" s="67">
        <v>2.3823263837290387E-3</v>
      </c>
      <c r="BN26" s="67">
        <v>3.0182141529973006E-3</v>
      </c>
      <c r="BO26" s="67">
        <v>3.6683786024831466E-3</v>
      </c>
      <c r="BP26" s="67">
        <v>4.2642274681505832E-3</v>
      </c>
      <c r="BQ26" s="67">
        <v>2.977472176580731E-3</v>
      </c>
      <c r="BR26" s="67">
        <v>2.9791031414745373E-3</v>
      </c>
      <c r="BS26" s="67">
        <v>3.8107804927991484E-3</v>
      </c>
      <c r="BT26" s="67">
        <v>4.008157760811315E-3</v>
      </c>
      <c r="BU26" s="67">
        <v>4.636352519062692E-3</v>
      </c>
      <c r="BV26" s="67">
        <v>3.9647950854866387E-3</v>
      </c>
      <c r="BW26" s="67">
        <v>1.9518948491250354E-2</v>
      </c>
      <c r="BX26" s="67">
        <v>8.574007695158814E-3</v>
      </c>
      <c r="BY26" s="67">
        <v>9.0180328465432336E-3</v>
      </c>
      <c r="BZ26" s="67">
        <v>1.086600511914626E-2</v>
      </c>
      <c r="CA26" s="67">
        <v>1.1256113172035009E-2</v>
      </c>
      <c r="CB26" s="67">
        <v>1.2954963556711663E-2</v>
      </c>
      <c r="CC26" s="67">
        <v>1.7443749120752639E-2</v>
      </c>
      <c r="CD26" s="67">
        <v>1.8128023424077488E-2</v>
      </c>
      <c r="CE26" s="67">
        <v>1.9988235651337227E-2</v>
      </c>
      <c r="CF26" s="67">
        <v>2.6331403151282462E-2</v>
      </c>
      <c r="CG26" s="67">
        <v>2.6055704160553583E-2</v>
      </c>
      <c r="CH26" s="67">
        <v>4.0514783941600685E-2</v>
      </c>
      <c r="CI26" s="67">
        <v>0.14396067592756689</v>
      </c>
    </row>
    <row r="27" spans="2:87" ht="20.25" customHeight="1" x14ac:dyDescent="0.25">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1.2221873277384887E-4</v>
      </c>
      <c r="BM27" s="87">
        <v>4.7343987483960959E-5</v>
      </c>
      <c r="BN27" s="87">
        <v>4.0972200250743995E-4</v>
      </c>
      <c r="BO27" s="87">
        <v>5.4753797589901509E-4</v>
      </c>
      <c r="BP27" s="87">
        <v>5.1490698604350627E-4</v>
      </c>
      <c r="BQ27" s="87">
        <v>5.8254079640174261E-4</v>
      </c>
      <c r="BR27" s="87">
        <v>1.0162532776725186E-3</v>
      </c>
      <c r="BS27" s="87">
        <v>1.2312727788541533E-3</v>
      </c>
      <c r="BT27" s="87">
        <v>9.6144916529183888E-4</v>
      </c>
      <c r="BU27" s="87">
        <v>1.3468391216235887E-3</v>
      </c>
      <c r="BV27" s="87">
        <v>1.7177818837681436E-3</v>
      </c>
      <c r="BW27" s="87">
        <v>3.2088512425356708E-3</v>
      </c>
      <c r="BX27" s="87">
        <v>2.8535457099450046E-3</v>
      </c>
      <c r="BY27" s="87">
        <v>6.2863547187566038E-3</v>
      </c>
      <c r="BZ27" s="87">
        <v>4.011270366336861E-3</v>
      </c>
      <c r="CA27" s="87">
        <v>5.3388298569585491E-3</v>
      </c>
      <c r="CB27" s="87">
        <v>4.7988090739021771E-3</v>
      </c>
      <c r="CC27" s="87">
        <v>7.9822066870187669E-3</v>
      </c>
      <c r="CD27" s="87">
        <v>9.9751379654819949E-3</v>
      </c>
      <c r="CE27" s="87">
        <v>1.1802984988740661E-2</v>
      </c>
      <c r="CF27" s="87">
        <v>1.8611226476248133E-2</v>
      </c>
      <c r="CG27" s="87">
        <v>2.1981579219305658E-2</v>
      </c>
      <c r="CH27" s="87">
        <v>2.5567331936132032E-2</v>
      </c>
      <c r="CI27" s="87">
        <v>5.3296051413675549E-2</v>
      </c>
    </row>
    <row r="28" spans="2:87" ht="20.25" customHeight="1" x14ac:dyDescent="0.25">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0</v>
      </c>
      <c r="BK28" s="64">
        <v>0</v>
      </c>
      <c r="BL28" s="64">
        <v>1.6467505128403559E-6</v>
      </c>
      <c r="BM28" s="64">
        <v>0</v>
      </c>
      <c r="BN28" s="64">
        <v>1.8339867478012195E-6</v>
      </c>
      <c r="BO28" s="64">
        <v>6.8980527094586463E-5</v>
      </c>
      <c r="BP28" s="64">
        <v>2.7085294412865224E-5</v>
      </c>
      <c r="BQ28" s="64">
        <v>3.0123443829799257E-5</v>
      </c>
      <c r="BR28" s="64">
        <v>2.8213785267627856E-4</v>
      </c>
      <c r="BS28" s="64">
        <v>6.4181080781100519E-6</v>
      </c>
      <c r="BT28" s="64">
        <v>1.8974045653097349E-5</v>
      </c>
      <c r="BU28" s="64">
        <v>0</v>
      </c>
      <c r="BV28" s="64">
        <v>2.7816963984461651E-5</v>
      </c>
      <c r="BW28" s="64">
        <v>1.1460961202081066E-5</v>
      </c>
      <c r="BX28" s="64">
        <v>3.5497633359415914E-6</v>
      </c>
      <c r="BY28" s="64">
        <v>4.5468422420702481E-5</v>
      </c>
      <c r="BZ28" s="64">
        <v>4.4055657506203438E-4</v>
      </c>
      <c r="CA28" s="64">
        <v>1.3365672427267938E-5</v>
      </c>
      <c r="CB28" s="64">
        <v>1.7249694019927375E-4</v>
      </c>
      <c r="CC28" s="64">
        <v>2.7946338939632831E-4</v>
      </c>
      <c r="CD28" s="64">
        <v>1.7592908759089809E-4</v>
      </c>
      <c r="CE28" s="64">
        <v>3.4640633962146339E-4</v>
      </c>
      <c r="CF28" s="64">
        <v>2.2678571381962165E-4</v>
      </c>
      <c r="CG28" s="64">
        <v>1.0748316352702236E-3</v>
      </c>
      <c r="CH28" s="64">
        <v>9.2405388916838582E-4</v>
      </c>
      <c r="CI28" s="64">
        <v>1.8456015714840568E-3</v>
      </c>
    </row>
    <row r="29" spans="2:87" ht="20.25" customHeight="1" x14ac:dyDescent="0.25">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0</v>
      </c>
      <c r="BK29" s="64">
        <v>0</v>
      </c>
      <c r="BL29" s="64">
        <v>3.6038889239531358E-6</v>
      </c>
      <c r="BM29" s="64">
        <v>0</v>
      </c>
      <c r="BN29" s="64">
        <v>4.4440634382247879E-5</v>
      </c>
      <c r="BO29" s="64">
        <v>-1.0263283217137875E-4</v>
      </c>
      <c r="BP29" s="64">
        <v>3.0693951655003104E-5</v>
      </c>
      <c r="BQ29" s="64">
        <v>4.4395984568179614E-5</v>
      </c>
      <c r="BR29" s="64">
        <v>5.1452708775157063E-5</v>
      </c>
      <c r="BS29" s="64">
        <v>5.3731459138450788E-5</v>
      </c>
      <c r="BT29" s="64">
        <v>1.028514689895843E-4</v>
      </c>
      <c r="BU29" s="64">
        <v>8.0572741016915472E-5</v>
      </c>
      <c r="BV29" s="64">
        <v>6.5346653351339157E-5</v>
      </c>
      <c r="BW29" s="64">
        <v>1.8684019881742842E-4</v>
      </c>
      <c r="BX29" s="64">
        <v>1.8407296746980606E-4</v>
      </c>
      <c r="BY29" s="64">
        <v>1.3110289971329792E-4</v>
      </c>
      <c r="BZ29" s="64">
        <v>2.5886462597912718E-4</v>
      </c>
      <c r="CA29" s="64">
        <v>3.5847331773375402E-4</v>
      </c>
      <c r="CB29" s="64">
        <v>-2.400329659191236E-5</v>
      </c>
      <c r="CC29" s="64">
        <v>4.1351369447495401E-5</v>
      </c>
      <c r="CD29" s="64">
        <v>4.5447659363095916E-4</v>
      </c>
      <c r="CE29" s="64">
        <v>6.0212601666687071E-4</v>
      </c>
      <c r="CF29" s="64">
        <v>7.6317457750918472E-4</v>
      </c>
      <c r="CG29" s="64">
        <v>9.1544231713935886E-4</v>
      </c>
      <c r="CH29" s="64">
        <v>8.8363237543909179E-4</v>
      </c>
      <c r="CI29" s="64">
        <v>2.8232156915792839E-3</v>
      </c>
    </row>
    <row r="30" spans="2:87" ht="20.25" customHeight="1" x14ac:dyDescent="0.25">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0</v>
      </c>
      <c r="BJ30" s="64">
        <v>0</v>
      </c>
      <c r="BK30" s="64">
        <v>0</v>
      </c>
      <c r="BL30" s="64">
        <v>2.0236751714364232E-6</v>
      </c>
      <c r="BM30" s="64">
        <v>0</v>
      </c>
      <c r="BN30" s="64">
        <v>8.7171497764604311E-6</v>
      </c>
      <c r="BO30" s="64">
        <v>4.1144136027071454E-5</v>
      </c>
      <c r="BP30" s="64">
        <v>2.7716993636683895E-5</v>
      </c>
      <c r="BQ30" s="64">
        <v>3.2581456978153511E-5</v>
      </c>
      <c r="BR30" s="64">
        <v>2.4267114668674594E-4</v>
      </c>
      <c r="BS30" s="64">
        <v>1.5319468583907536E-5</v>
      </c>
      <c r="BT30" s="64">
        <v>3.6643444720541041E-5</v>
      </c>
      <c r="BU30" s="64">
        <v>1.7611294609753969E-5</v>
      </c>
      <c r="BV30" s="64">
        <v>3.5591526021949704E-5</v>
      </c>
      <c r="BW30" s="64">
        <v>4.2279521976107404E-5</v>
      </c>
      <c r="BX30" s="64">
        <v>3.526688034138914E-5</v>
      </c>
      <c r="BY30" s="64">
        <v>6.089644806150929E-5</v>
      </c>
      <c r="BZ30" s="64">
        <v>4.0731527366610898E-4</v>
      </c>
      <c r="CA30" s="64">
        <v>7.7446342336973117E-5</v>
      </c>
      <c r="CB30" s="64">
        <v>1.3522345028471605E-4</v>
      </c>
      <c r="CC30" s="64">
        <v>2.3460286592502655E-4</v>
      </c>
      <c r="CD30" s="64">
        <v>2.2735117107841596E-4</v>
      </c>
      <c r="CE30" s="64">
        <v>3.9869609262765948E-4</v>
      </c>
      <c r="CF30" s="64">
        <v>3.491194312335022E-4</v>
      </c>
      <c r="CG30" s="64">
        <v>1.0382582283461339E-3</v>
      </c>
      <c r="CH30" s="64">
        <v>9.1560230476495086E-4</v>
      </c>
      <c r="CI30" s="64">
        <v>2.014527654268905E-3</v>
      </c>
    </row>
    <row r="31" spans="2:87" ht="20.25" customHeight="1" x14ac:dyDescent="0.25">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0</v>
      </c>
      <c r="BJ31" s="64">
        <v>0</v>
      </c>
      <c r="BK31" s="64">
        <v>0</v>
      </c>
      <c r="BL31" s="64">
        <v>-1.652739588942076E-5</v>
      </c>
      <c r="BM31" s="64">
        <v>0</v>
      </c>
      <c r="BN31" s="64">
        <v>-7.1339423502458921E-5</v>
      </c>
      <c r="BO31" s="64">
        <v>-1.5599113517783536E-4</v>
      </c>
      <c r="BP31" s="64">
        <v>1.3921880460210367E-4</v>
      </c>
      <c r="BQ31" s="64">
        <v>-5.5065481097127389E-7</v>
      </c>
      <c r="BR31" s="64">
        <v>1.8183325499521175E-5</v>
      </c>
      <c r="BS31" s="64">
        <v>1.1820979560339673E-4</v>
      </c>
      <c r="BT31" s="64">
        <v>2.3298899630930237E-5</v>
      </c>
      <c r="BU31" s="64">
        <v>6.9546699530409484E-5</v>
      </c>
      <c r="BV31" s="64">
        <v>-2.2191040682761898E-4</v>
      </c>
      <c r="BW31" s="64">
        <v>1.6715668798017447E-5</v>
      </c>
      <c r="BX31" s="64">
        <v>1.3890186878251498E-5</v>
      </c>
      <c r="BY31" s="64">
        <v>2.1143551667024418E-4</v>
      </c>
      <c r="BZ31" s="64">
        <v>-2.0128313412448584E-4</v>
      </c>
      <c r="CA31" s="64">
        <v>6.4986862742844043E-3</v>
      </c>
      <c r="CB31" s="64">
        <v>8.35127475631392E-3</v>
      </c>
      <c r="CC31" s="64">
        <v>2.4589945972447902E-2</v>
      </c>
      <c r="CD31" s="64">
        <v>1.6770423030358916E-2</v>
      </c>
      <c r="CE31" s="64">
        <v>2.7442184856196761E-3</v>
      </c>
      <c r="CF31" s="64">
        <v>3.6906890995100916E-3</v>
      </c>
      <c r="CG31" s="64">
        <v>6.3775090381086308E-3</v>
      </c>
      <c r="CH31" s="64">
        <v>1.899740675371886E-2</v>
      </c>
      <c r="CI31" s="64">
        <v>0.17822988461017553</v>
      </c>
    </row>
    <row r="32" spans="2:87" ht="20.25" customHeight="1" x14ac:dyDescent="0.25">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0</v>
      </c>
      <c r="BJ32" s="64">
        <v>0</v>
      </c>
      <c r="BK32" s="64">
        <v>0</v>
      </c>
      <c r="BL32" s="64">
        <v>6.1805517614921257E-7</v>
      </c>
      <c r="BM32" s="64">
        <v>0</v>
      </c>
      <c r="BN32" s="64">
        <v>3.0181035695076019E-6</v>
      </c>
      <c r="BO32" s="64">
        <v>2.7431867682059519E-5</v>
      </c>
      <c r="BP32" s="64">
        <v>3.5666872864936749E-5</v>
      </c>
      <c r="BQ32" s="64">
        <v>3.0133303000390299E-5</v>
      </c>
      <c r="BR32" s="64">
        <v>2.2624039424812281E-4</v>
      </c>
      <c r="BS32" s="64">
        <v>2.2116784681447399E-5</v>
      </c>
      <c r="BT32" s="64">
        <v>3.5725282560239435E-5</v>
      </c>
      <c r="BU32" s="64">
        <v>2.0836434557747197E-5</v>
      </c>
      <c r="BV32" s="64">
        <v>1.790263559975358E-5</v>
      </c>
      <c r="BW32" s="64">
        <v>4.0511934004783257E-5</v>
      </c>
      <c r="BX32" s="64">
        <v>3.3655300688550938E-5</v>
      </c>
      <c r="BY32" s="64">
        <v>7.1731448247014384E-5</v>
      </c>
      <c r="BZ32" s="64">
        <v>3.6244163403709173E-4</v>
      </c>
      <c r="CA32" s="64">
        <v>4.943789451523628E-4</v>
      </c>
      <c r="CB32" s="64">
        <v>7.168271032300666E-4</v>
      </c>
      <c r="CC32" s="64">
        <v>1.9648785338446384E-3</v>
      </c>
      <c r="CD32" s="64">
        <v>1.4856312714530695E-3</v>
      </c>
      <c r="CE32" s="64">
        <v>5.5067487399051984E-4</v>
      </c>
      <c r="CF32" s="64">
        <v>5.7948978406319185E-4</v>
      </c>
      <c r="CG32" s="64">
        <v>1.3761413231887509E-3</v>
      </c>
      <c r="CH32" s="64">
        <v>2.1820383220290118E-3</v>
      </c>
      <c r="CI32" s="64">
        <v>1.2047415758663194E-2</v>
      </c>
    </row>
    <row r="33" spans="2:87" ht="20.25" customHeight="1" x14ac:dyDescent="0.25">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0</v>
      </c>
      <c r="BL33" s="87">
        <v>0</v>
      </c>
      <c r="BM33" s="87">
        <v>4.4122480270125664E-4</v>
      </c>
      <c r="BN33" s="87">
        <v>8.7526658380721045E-4</v>
      </c>
      <c r="BO33" s="87">
        <v>3.3135007837414854E-4</v>
      </c>
      <c r="BP33" s="87">
        <v>7.4700148408202161E-4</v>
      </c>
      <c r="BQ33" s="87">
        <v>9.5681527224011909E-4</v>
      </c>
      <c r="BR33" s="87">
        <v>1.1158901221803852E-3</v>
      </c>
      <c r="BS33" s="87">
        <v>1.390661237433255E-3</v>
      </c>
      <c r="BT33" s="87">
        <v>2.2163931190679609E-3</v>
      </c>
      <c r="BU33" s="87">
        <v>2.0874886306929685E-3</v>
      </c>
      <c r="BV33" s="87">
        <v>3.1425195442997822E-3</v>
      </c>
      <c r="BW33" s="87">
        <v>5.1077679396682729E-3</v>
      </c>
      <c r="BX33" s="87">
        <v>6.8250333303965238E-3</v>
      </c>
      <c r="BY33" s="87">
        <v>4.7145400362451628E-3</v>
      </c>
      <c r="BZ33" s="87">
        <v>7.5697970900978628E-3</v>
      </c>
      <c r="CA33" s="87">
        <v>1.0096938951251078E-2</v>
      </c>
      <c r="CB33" s="87">
        <v>1.146786380590048E-2</v>
      </c>
      <c r="CC33" s="87">
        <v>1.4582878431219193E-2</v>
      </c>
      <c r="CD33" s="87">
        <v>1.6467217720123717E-2</v>
      </c>
      <c r="CE33" s="87">
        <v>2.2347140265706722E-2</v>
      </c>
      <c r="CF33" s="87">
        <v>2.8800127843924939E-2</v>
      </c>
      <c r="CG33" s="87">
        <v>2.7692075748722234E-2</v>
      </c>
      <c r="CH33" s="87">
        <v>6.1581173973443093E-2</v>
      </c>
      <c r="CI33" s="87">
        <v>0.10364701697127754</v>
      </c>
    </row>
    <row r="34" spans="2:87" ht="20.25" customHeight="1" x14ac:dyDescent="0.25">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0</v>
      </c>
      <c r="BJ34" s="90">
        <v>0</v>
      </c>
      <c r="BK34" s="90">
        <v>0</v>
      </c>
      <c r="BL34" s="90">
        <v>3.7907516451829437E-4</v>
      </c>
      <c r="BM34" s="90">
        <v>6.2834892433283329E-4</v>
      </c>
      <c r="BN34" s="90">
        <v>9.6230240038108761E-4</v>
      </c>
      <c r="BO34" s="90">
        <v>1.1888372551842608E-3</v>
      </c>
      <c r="BP34" s="90">
        <v>1.3735631768225787E-3</v>
      </c>
      <c r="BQ34" s="90">
        <v>1.218919390907347E-3</v>
      </c>
      <c r="BR34" s="90">
        <v>1.4346548407990767E-3</v>
      </c>
      <c r="BS34" s="90">
        <v>1.7465027010836742E-3</v>
      </c>
      <c r="BT34" s="90">
        <v>1.91385924866605E-3</v>
      </c>
      <c r="BU34" s="90">
        <v>2.0949190218553237E-3</v>
      </c>
      <c r="BV34" s="90">
        <v>2.1140879510903599E-3</v>
      </c>
      <c r="BW34" s="90">
        <v>6.6196151587667451E-3</v>
      </c>
      <c r="BX34" s="90">
        <v>4.0058133973883692E-3</v>
      </c>
      <c r="BY34" s="90">
        <v>4.3254267156411785E-3</v>
      </c>
      <c r="BZ34" s="90">
        <v>5.0746044180087768E-3</v>
      </c>
      <c r="CA34" s="90">
        <v>5.7182180649391068E-3</v>
      </c>
      <c r="CB34" s="90">
        <v>6.5889751117094164E-3</v>
      </c>
      <c r="CC34" s="90">
        <v>8.3452487519759533E-3</v>
      </c>
      <c r="CD34" s="90">
        <v>9.2144902086668257E-3</v>
      </c>
      <c r="CE34" s="90">
        <v>1.0803392012967539E-2</v>
      </c>
      <c r="CF34" s="90">
        <v>1.3812391438046134E-2</v>
      </c>
      <c r="CG34" s="90">
        <v>1.6477956267998639E-2</v>
      </c>
      <c r="CH34" s="90">
        <v>2.5341731263101908E-2</v>
      </c>
      <c r="CI34" s="90">
        <v>6.8687161491175486E-2</v>
      </c>
    </row>
    <row r="35" spans="2:87" ht="26.4" x14ac:dyDescent="0.25">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mars 2026, les montants bruts remboursés du total Soins de ville du mois de soins janvier 2024 sont complétés de 0 %,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W37"/>
  <sheetViews>
    <sheetView showGridLines="0" zoomScale="55" zoomScaleNormal="55" workbookViewId="0">
      <pane xSplit="2" ySplit="5" topLeftCell="DG18" activePane="bottomRight" state="frozen"/>
      <selection sqref="A1:XFD1048576"/>
      <selection pane="topRight" sqref="A1:XFD1048576"/>
      <selection pane="bottomLeft" sqref="A1:XFD1048576"/>
      <selection pane="bottomRight" activeCell="DY34" sqref="DY34"/>
    </sheetView>
  </sheetViews>
  <sheetFormatPr baseColWidth="10" defaultColWidth="11.44140625" defaultRowHeight="13.8" x14ac:dyDescent="0.25"/>
  <cols>
    <col min="1" max="1" width="1.33203125" style="59" customWidth="1"/>
    <col min="2" max="2" width="95.6640625" style="59" customWidth="1"/>
    <col min="3" max="3" width="11.6640625" style="59" customWidth="1"/>
    <col min="4" max="13" width="11.5546875" style="59" bestFit="1" customWidth="1"/>
    <col min="14" max="39" width="11.44140625" style="59" customWidth="1"/>
    <col min="40" max="110" width="11.5546875" style="59" customWidth="1"/>
    <col min="111" max="118" width="1.88671875" style="59" customWidth="1"/>
    <col min="119" max="127" width="13.33203125" style="59" customWidth="1"/>
    <col min="128" max="16384" width="11.44140625" style="59"/>
  </cols>
  <sheetData>
    <row r="1" spans="1:127" s="48" customFormat="1" ht="80.099999999999994" customHeight="1" x14ac:dyDescent="0.3">
      <c r="B1" s="49" t="s">
        <v>1953</v>
      </c>
    </row>
    <row r="2" spans="1:127" s="50" customFormat="1" ht="20.25" customHeight="1" x14ac:dyDescent="0.3">
      <c r="B2" s="248" t="str">
        <f>'SDV NSA TAUX COMPLETUDE'!B2</f>
        <v>avec les remboursements de mars 2026</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DG2" s="48"/>
      <c r="DH2" s="48"/>
      <c r="DI2" s="48"/>
      <c r="DJ2" s="48"/>
      <c r="DK2" s="48"/>
      <c r="DL2" s="48"/>
      <c r="DM2" s="48"/>
      <c r="DN2" s="48"/>
    </row>
    <row r="3" spans="1:127" s="50" customFormat="1" ht="18.75" customHeight="1" x14ac:dyDescent="0.3">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48"/>
      <c r="DH3" s="48"/>
      <c r="DI3" s="48"/>
      <c r="DJ3" s="48"/>
      <c r="DK3" s="48"/>
      <c r="DL3" s="48"/>
      <c r="DM3" s="48"/>
      <c r="DN3" s="48"/>
    </row>
    <row r="4" spans="1:127" s="55" customFormat="1" ht="20.100000000000001" customHeight="1" x14ac:dyDescent="0.3">
      <c r="A4" s="50"/>
      <c r="B4" s="54" t="s">
        <v>1826</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48"/>
      <c r="DH4" s="48"/>
      <c r="DI4" s="48"/>
      <c r="DJ4" s="48"/>
      <c r="DK4" s="48"/>
      <c r="DL4" s="48"/>
      <c r="DM4" s="48"/>
      <c r="DN4" s="48"/>
      <c r="DO4" s="58" t="s">
        <v>111</v>
      </c>
      <c r="DP4" s="58" t="s">
        <v>111</v>
      </c>
      <c r="DQ4" s="58" t="s">
        <v>111</v>
      </c>
      <c r="DR4" s="58" t="s">
        <v>111</v>
      </c>
      <c r="DS4" s="58" t="s">
        <v>111</v>
      </c>
      <c r="DT4" s="58" t="s">
        <v>111</v>
      </c>
      <c r="DU4" s="58" t="s">
        <v>111</v>
      </c>
      <c r="DV4" s="58" t="s">
        <v>111</v>
      </c>
      <c r="DW4" s="58" t="s">
        <v>111</v>
      </c>
    </row>
    <row r="5" spans="1:127" ht="20.100000000000001" customHeight="1" x14ac:dyDescent="0.3">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249">
        <f>'SDV NSA DS'!EF14</f>
        <v>45689</v>
      </c>
      <c r="CW5" s="249">
        <f>'SDV NSA DS'!EG14</f>
        <v>45717</v>
      </c>
      <c r="CX5" s="249">
        <f>'SDV NSA DS'!EH14</f>
        <v>45748</v>
      </c>
      <c r="CY5" s="249">
        <f>'SDV NSA DS'!EI14</f>
        <v>45778</v>
      </c>
      <c r="CZ5" s="249">
        <f>'SDV NSA DS'!EJ14</f>
        <v>45809</v>
      </c>
      <c r="DA5" s="249">
        <f>'SDV NSA DS'!EK14</f>
        <v>45839</v>
      </c>
      <c r="DB5" s="249">
        <f>'SDV NSA DS'!EL14</f>
        <v>45870</v>
      </c>
      <c r="DC5" s="249">
        <f>'SDV NSA DS'!EM14</f>
        <v>45901</v>
      </c>
      <c r="DD5" s="249">
        <f>'SDV NSA DS'!EN14</f>
        <v>45931</v>
      </c>
      <c r="DE5" s="249">
        <f>'SDV NSA DS'!EO14</f>
        <v>45962</v>
      </c>
      <c r="DF5" s="249">
        <f>'SDV NSA DS'!EP14</f>
        <v>45992</v>
      </c>
      <c r="DG5" s="48"/>
      <c r="DH5" s="48"/>
      <c r="DI5" s="48"/>
      <c r="DJ5" s="48"/>
      <c r="DK5" s="48"/>
      <c r="DL5" s="48"/>
      <c r="DM5" s="48"/>
      <c r="DN5" s="48"/>
      <c r="DO5" s="62" t="s">
        <v>1676</v>
      </c>
      <c r="DP5" s="62" t="s">
        <v>117</v>
      </c>
      <c r="DQ5" s="62" t="s">
        <v>1590</v>
      </c>
      <c r="DR5" s="62" t="s">
        <v>1770</v>
      </c>
      <c r="DS5" s="62" t="s">
        <v>1923</v>
      </c>
      <c r="DT5" s="62" t="s">
        <v>2052</v>
      </c>
      <c r="DU5" s="62" t="s">
        <v>2199</v>
      </c>
      <c r="DV5" s="62" t="s">
        <v>2322</v>
      </c>
      <c r="DW5" s="62" t="s">
        <v>2420</v>
      </c>
    </row>
    <row r="6" spans="1:127" ht="20.25" customHeight="1" x14ac:dyDescent="0.3">
      <c r="B6" s="63" t="s">
        <v>50</v>
      </c>
      <c r="C6" s="64">
        <v>2.9696169580655241E-3</v>
      </c>
      <c r="D6" s="64">
        <v>-1.8362122581427887E-3</v>
      </c>
      <c r="E6" s="64">
        <v>-1.7050886054031489E-2</v>
      </c>
      <c r="F6" s="64">
        <v>9.6278779659098035E-3</v>
      </c>
      <c r="G6" s="64">
        <v>1.3867995348875617E-2</v>
      </c>
      <c r="H6" s="64">
        <v>5.2860470378872648E-3</v>
      </c>
      <c r="I6" s="64">
        <v>-5.5501348141404616E-3</v>
      </c>
      <c r="J6" s="64">
        <v>-5.1923146837223877E-3</v>
      </c>
      <c r="K6" s="64">
        <v>5.4376835001979096E-4</v>
      </c>
      <c r="L6" s="64">
        <v>3.1041681070622662E-3</v>
      </c>
      <c r="M6" s="64">
        <v>-3.8793501508403994E-3</v>
      </c>
      <c r="N6" s="64">
        <v>1.2473115463337514E-2</v>
      </c>
      <c r="O6" s="64">
        <v>9.940299545476261E-3</v>
      </c>
      <c r="P6" s="64">
        <v>3.2237252520084247E-4</v>
      </c>
      <c r="Q6" s="64">
        <v>-8.5286631949528235E-3</v>
      </c>
      <c r="R6" s="64">
        <v>-3.3651921964505949E-3</v>
      </c>
      <c r="S6" s="64">
        <v>-1.2305062837691505E-2</v>
      </c>
      <c r="T6" s="64">
        <v>-3.4944102539540278E-3</v>
      </c>
      <c r="U6" s="64">
        <v>5.8714241065116468E-4</v>
      </c>
      <c r="V6" s="64">
        <v>-2.2783281244500575E-3</v>
      </c>
      <c r="W6" s="64">
        <v>3.4355660191891513E-3</v>
      </c>
      <c r="X6" s="64">
        <v>-3.7086288222578645E-3</v>
      </c>
      <c r="Y6" s="64">
        <v>-2.3908683373563555E-4</v>
      </c>
      <c r="Z6" s="64">
        <v>-2.0085171972068272E-2</v>
      </c>
      <c r="AA6" s="64">
        <v>-2.3049132963924857E-3</v>
      </c>
      <c r="AB6" s="64">
        <v>2.5273262154104081E-3</v>
      </c>
      <c r="AC6" s="64">
        <v>-5.2573478462316636E-3</v>
      </c>
      <c r="AD6" s="64">
        <v>8.0071950710365325E-3</v>
      </c>
      <c r="AE6" s="64">
        <v>1.2205210124844879E-3</v>
      </c>
      <c r="AF6" s="64">
        <v>6.9287447707679917E-3</v>
      </c>
      <c r="AG6" s="64">
        <v>-5.22510590437264E-3</v>
      </c>
      <c r="AH6" s="64">
        <v>3.6561553938807556E-3</v>
      </c>
      <c r="AI6" s="64">
        <v>-7.223861460484815E-3</v>
      </c>
      <c r="AJ6" s="64">
        <v>4.0558760062439081E-3</v>
      </c>
      <c r="AK6" s="64">
        <v>9.2169973457953969E-3</v>
      </c>
      <c r="AL6" s="64">
        <v>8.3152113115481097E-3</v>
      </c>
      <c r="AM6" s="64">
        <v>1.8457306635579762E-3</v>
      </c>
      <c r="AN6" s="64">
        <v>2.4111625875709253E-2</v>
      </c>
      <c r="AO6" s="64">
        <v>3.5631090493049022E-4</v>
      </c>
      <c r="AP6" s="64">
        <v>-3.2632814622706174E-3</v>
      </c>
      <c r="AQ6" s="64">
        <v>1.642307198635562E-3</v>
      </c>
      <c r="AR6" s="64">
        <v>7.9267248998264872E-3</v>
      </c>
      <c r="AS6" s="64">
        <v>-2.4245230447410226E-2</v>
      </c>
      <c r="AT6" s="64">
        <v>-1.0564949798330003E-2</v>
      </c>
      <c r="AU6" s="64">
        <v>1.217639840294571E-2</v>
      </c>
      <c r="AV6" s="64">
        <v>-3.5375222520407368E-3</v>
      </c>
      <c r="AW6" s="64">
        <v>-7.1372942411781493E-3</v>
      </c>
      <c r="AX6" s="64">
        <v>6.382502903233167E-3</v>
      </c>
      <c r="AY6" s="64">
        <v>6.7971877503969491E-3</v>
      </c>
      <c r="AZ6" s="64">
        <v>2.1068796076448848E-3</v>
      </c>
      <c r="BA6" s="64">
        <v>-1.3371045287757788E-3</v>
      </c>
      <c r="BB6" s="64">
        <v>-1.1960913017272645E-3</v>
      </c>
      <c r="BC6" s="64">
        <v>-5.8892611324645738E-3</v>
      </c>
      <c r="BD6" s="64">
        <v>5.5182632222432471E-3</v>
      </c>
      <c r="BE6" s="64">
        <v>-5.1312899259414735E-5</v>
      </c>
      <c r="BF6" s="64">
        <v>2.4143176307105385E-3</v>
      </c>
      <c r="BG6" s="64">
        <v>-2.144030875398717E-3</v>
      </c>
      <c r="BH6" s="64">
        <v>-1.3642982472886755E-3</v>
      </c>
      <c r="BI6" s="64">
        <v>1.7564787814299265E-2</v>
      </c>
      <c r="BJ6" s="64">
        <v>-1.2957638982988073E-2</v>
      </c>
      <c r="BK6" s="64">
        <v>-6.8830394259019601E-3</v>
      </c>
      <c r="BL6" s="64">
        <v>6.9702267865823231E-4</v>
      </c>
      <c r="BM6" s="64">
        <v>9.9692011915109013E-3</v>
      </c>
      <c r="BN6" s="64">
        <v>1.5072391572572563E-3</v>
      </c>
      <c r="BO6" s="64">
        <v>-3.563844337516664E-3</v>
      </c>
      <c r="BP6" s="64">
        <v>3.1718508728151296E-3</v>
      </c>
      <c r="BQ6" s="64">
        <v>2.3731164240519131E-3</v>
      </c>
      <c r="BR6" s="64">
        <v>7.9888568371260238E-3</v>
      </c>
      <c r="BS6" s="64">
        <v>9.6425347477757661E-4</v>
      </c>
      <c r="BT6" s="64">
        <v>-8.6124920913599468E-3</v>
      </c>
      <c r="BU6" s="64">
        <v>-2.0797504871759021E-3</v>
      </c>
      <c r="BV6" s="64">
        <v>-6.8435565521459685E-3</v>
      </c>
      <c r="BW6" s="64">
        <v>5.1759749343349704E-3</v>
      </c>
      <c r="BX6" s="64">
        <v>-1.1154162597345474E-3</v>
      </c>
      <c r="BY6" s="64">
        <v>-3.0818601251878519E-3</v>
      </c>
      <c r="BZ6" s="64">
        <v>2.4164481018538186E-3</v>
      </c>
      <c r="CA6" s="64">
        <v>2.0517517953746234E-2</v>
      </c>
      <c r="CB6" s="64">
        <v>-8.8589130155114493E-4</v>
      </c>
      <c r="CC6" s="64">
        <v>-9.5535062781806346E-3</v>
      </c>
      <c r="CD6" s="64">
        <v>-6.4557344608149325E-3</v>
      </c>
      <c r="CE6" s="64">
        <v>3.2756039814145765E-3</v>
      </c>
      <c r="CF6" s="64">
        <v>3.8392378382590131E-3</v>
      </c>
      <c r="CG6" s="64">
        <v>-1.1327622286514405E-3</v>
      </c>
      <c r="CH6" s="64">
        <v>4.2607276970529906E-3</v>
      </c>
      <c r="CI6" s="64">
        <v>8.7106489709365409E-3</v>
      </c>
      <c r="CJ6" s="64">
        <v>1.5015665147941615E-2</v>
      </c>
      <c r="CK6" s="64">
        <v>6.4404760576370901E-3</v>
      </c>
      <c r="CL6" s="64">
        <v>3.1164668572156717E-3</v>
      </c>
      <c r="CM6" s="64">
        <v>2.6083986011979921E-3</v>
      </c>
      <c r="CN6" s="64">
        <v>5.3750675448984708E-3</v>
      </c>
      <c r="CO6" s="64">
        <v>-3.9306589964182015E-3</v>
      </c>
      <c r="CP6" s="64">
        <v>4.1803085442633225E-3</v>
      </c>
      <c r="CQ6" s="64">
        <v>-8.4864585540400661E-3</v>
      </c>
      <c r="CR6" s="64">
        <v>8.5226250140670867E-3</v>
      </c>
      <c r="CS6" s="64">
        <v>1.5051713425044522E-2</v>
      </c>
      <c r="CT6" s="64">
        <v>1.3437468887878001E-3</v>
      </c>
      <c r="CU6" s="64">
        <v>-2.7481637085526867E-3</v>
      </c>
      <c r="CV6" s="64">
        <v>-3.7464213386422252E-3</v>
      </c>
      <c r="CW6" s="64">
        <v>-1.554853180415261E-3</v>
      </c>
      <c r="CX6" s="64">
        <v>8.0107531797766196E-3</v>
      </c>
      <c r="CY6" s="64">
        <v>-6.574396743357358E-4</v>
      </c>
      <c r="CZ6" s="64">
        <v>4.3410792346367799E-3</v>
      </c>
      <c r="DA6" s="64">
        <v>1.3628311325167841E-2</v>
      </c>
      <c r="DB6" s="64">
        <v>2.4501694314760236E-3</v>
      </c>
      <c r="DC6" s="64">
        <v>4.2154832192469183E-3</v>
      </c>
      <c r="DD6" s="64">
        <v>-6.4780707824134698E-3</v>
      </c>
      <c r="DE6" s="64">
        <v>-1.0410591503814737E-2</v>
      </c>
      <c r="DF6" s="64">
        <v>-3.6083829174684556E-3</v>
      </c>
      <c r="DG6" s="48"/>
      <c r="DH6" s="48"/>
      <c r="DI6" s="48"/>
      <c r="DJ6" s="48"/>
      <c r="DK6" s="48"/>
      <c r="DL6" s="48"/>
      <c r="DM6" s="48"/>
      <c r="DN6" s="48"/>
      <c r="DO6" s="65">
        <v>1.2710295990652209E-3</v>
      </c>
      <c r="DP6" s="65">
        <v>-3.3443523184141233E-3</v>
      </c>
      <c r="DQ6" s="65">
        <v>1.9678037133885606E-3</v>
      </c>
      <c r="DR6" s="65">
        <v>6.9855754082337462E-4</v>
      </c>
      <c r="DS6" s="65">
        <v>8.7265112465839678E-4</v>
      </c>
      <c r="DT6" s="65">
        <v>-1.0932452233736178E-4</v>
      </c>
      <c r="DU6" s="65">
        <v>1.4270515524272831E-3</v>
      </c>
      <c r="DV6" s="65">
        <v>4.7996924134661167E-3</v>
      </c>
      <c r="DW6" s="65">
        <v>2.945288423337189E-4</v>
      </c>
    </row>
    <row r="7" spans="1:127" ht="20.25" customHeight="1" x14ac:dyDescent="0.3">
      <c r="B7" s="63" t="s">
        <v>51</v>
      </c>
      <c r="C7" s="64">
        <v>-9.2033847995587337E-4</v>
      </c>
      <c r="D7" s="64">
        <v>-1.0290022141021815E-3</v>
      </c>
      <c r="E7" s="64">
        <v>-7.8683767343480371E-3</v>
      </c>
      <c r="F7" s="64">
        <v>9.3229117574935572E-3</v>
      </c>
      <c r="G7" s="64">
        <v>1.019612416417548E-2</v>
      </c>
      <c r="H7" s="64">
        <v>8.2226958463953448E-3</v>
      </c>
      <c r="I7" s="64">
        <v>-1.4540028986212539E-2</v>
      </c>
      <c r="J7" s="64">
        <v>-8.65546949193019E-3</v>
      </c>
      <c r="K7" s="64">
        <v>4.4865875030719593E-4</v>
      </c>
      <c r="L7" s="64">
        <v>5.9598393427247043E-3</v>
      </c>
      <c r="M7" s="64">
        <v>5.1798695094040781E-3</v>
      </c>
      <c r="N7" s="64">
        <v>1.6750870133092954E-2</v>
      </c>
      <c r="O7" s="64">
        <v>4.3211731300940581E-3</v>
      </c>
      <c r="P7" s="64">
        <v>-1.0130983789923276E-3</v>
      </c>
      <c r="Q7" s="64">
        <v>-4.6313556495187758E-3</v>
      </c>
      <c r="R7" s="64">
        <v>-2.210657837032115E-3</v>
      </c>
      <c r="S7" s="64">
        <v>-1.4923729925490847E-2</v>
      </c>
      <c r="T7" s="64">
        <v>-3.8014758559887785E-3</v>
      </c>
      <c r="U7" s="64">
        <v>5.1100337652711936E-3</v>
      </c>
      <c r="V7" s="64">
        <v>6.9636533574390924E-5</v>
      </c>
      <c r="W7" s="64">
        <v>1.4136476443713519E-3</v>
      </c>
      <c r="X7" s="64">
        <v>-2.257486834759459E-3</v>
      </c>
      <c r="Y7" s="64">
        <v>9.2694658547449738E-3</v>
      </c>
      <c r="Z7" s="64">
        <v>-1.9023640019675825E-2</v>
      </c>
      <c r="AA7" s="64">
        <v>-1.1364608542988708E-2</v>
      </c>
      <c r="AB7" s="64">
        <v>-8.6324012807814654E-4</v>
      </c>
      <c r="AC7" s="64">
        <v>5.3243511356715345E-4</v>
      </c>
      <c r="AD7" s="64">
        <v>6.2085606562738427E-3</v>
      </c>
      <c r="AE7" s="64">
        <v>-2.9308664185191402E-3</v>
      </c>
      <c r="AF7" s="64">
        <v>9.2875360285165076E-3</v>
      </c>
      <c r="AG7" s="64">
        <v>-4.4839780760134174E-3</v>
      </c>
      <c r="AH7" s="64">
        <v>7.0252099367407173E-3</v>
      </c>
      <c r="AI7" s="64">
        <v>-7.2300556635234159E-3</v>
      </c>
      <c r="AJ7" s="64">
        <v>4.878400319209053E-3</v>
      </c>
      <c r="AK7" s="64">
        <v>1.3945196280228167E-2</v>
      </c>
      <c r="AL7" s="64">
        <v>1.2032223918757801E-2</v>
      </c>
      <c r="AM7" s="64">
        <v>-3.974116516395787E-3</v>
      </c>
      <c r="AN7" s="64">
        <v>8.4681447135783738E-3</v>
      </c>
      <c r="AO7" s="64">
        <v>2.4497911849989951E-3</v>
      </c>
      <c r="AP7" s="64">
        <v>-5.775640419076411E-3</v>
      </c>
      <c r="AQ7" s="64">
        <v>-8.8370333992592309E-3</v>
      </c>
      <c r="AR7" s="64">
        <v>1.1000212310462665E-2</v>
      </c>
      <c r="AS7" s="64">
        <v>-1.7041901090050215E-2</v>
      </c>
      <c r="AT7" s="64">
        <v>-5.7953060719664329E-3</v>
      </c>
      <c r="AU7" s="64">
        <v>1.048082489415747E-2</v>
      </c>
      <c r="AV7" s="64">
        <v>-2.1447624270459764E-3</v>
      </c>
      <c r="AW7" s="64">
        <v>-2.1821006067755944E-3</v>
      </c>
      <c r="AX7" s="64">
        <v>5.2047441041167541E-3</v>
      </c>
      <c r="AY7" s="64">
        <v>-2.0042643146211958E-3</v>
      </c>
      <c r="AZ7" s="64">
        <v>-9.7255579708643847E-4</v>
      </c>
      <c r="BA7" s="64">
        <v>-3.0507330103931585E-3</v>
      </c>
      <c r="BB7" s="64">
        <v>-1.4250636628676538E-4</v>
      </c>
      <c r="BC7" s="64">
        <v>-4.2236188801771934E-3</v>
      </c>
      <c r="BD7" s="64">
        <v>5.9242483038441929E-3</v>
      </c>
      <c r="BE7" s="64">
        <v>3.8765415339849785E-3</v>
      </c>
      <c r="BF7" s="64">
        <v>4.7291308256034448E-3</v>
      </c>
      <c r="BG7" s="64">
        <v>-4.4808923850226945E-3</v>
      </c>
      <c r="BH7" s="64">
        <v>3.6281078498578978E-3</v>
      </c>
      <c r="BI7" s="64">
        <v>2.1838498635847747E-2</v>
      </c>
      <c r="BJ7" s="64">
        <v>-2.563833390098913E-3</v>
      </c>
      <c r="BK7" s="64">
        <v>-1.111735215451326E-2</v>
      </c>
      <c r="BL7" s="64">
        <v>-1.2330462533887143E-3</v>
      </c>
      <c r="BM7" s="64">
        <v>7.0202937301093726E-3</v>
      </c>
      <c r="BN7" s="64">
        <v>7.3144735584063092E-4</v>
      </c>
      <c r="BO7" s="64">
        <v>-1.1372126504486713E-2</v>
      </c>
      <c r="BP7" s="64">
        <v>3.5086197728935176E-3</v>
      </c>
      <c r="BQ7" s="64">
        <v>1.1061702397988205E-2</v>
      </c>
      <c r="BR7" s="64">
        <v>1.0328608571200437E-2</v>
      </c>
      <c r="BS7" s="64">
        <v>3.204491426273437E-3</v>
      </c>
      <c r="BT7" s="64">
        <v>-8.7113126457716294E-3</v>
      </c>
      <c r="BU7" s="64">
        <v>-4.998261664054926E-3</v>
      </c>
      <c r="BV7" s="64">
        <v>-3.178332518947391E-3</v>
      </c>
      <c r="BW7" s="64">
        <v>-1.066061902598392E-3</v>
      </c>
      <c r="BX7" s="64">
        <v>-1.2909276691457361E-3</v>
      </c>
      <c r="BY7" s="64">
        <v>-1.2452367267394848E-3</v>
      </c>
      <c r="BZ7" s="64">
        <v>3.480522460883595E-4</v>
      </c>
      <c r="CA7" s="64">
        <v>1.8058322373289304E-2</v>
      </c>
      <c r="CB7" s="64">
        <v>-1.0108291655753776E-3</v>
      </c>
      <c r="CC7" s="64">
        <v>-1.0796544930240626E-2</v>
      </c>
      <c r="CD7" s="64">
        <v>-5.9040316030649631E-3</v>
      </c>
      <c r="CE7" s="64">
        <v>5.5221352388656886E-3</v>
      </c>
      <c r="CF7" s="64">
        <v>5.9110600904384025E-3</v>
      </c>
      <c r="CG7" s="64">
        <v>-1.324379611211679E-5</v>
      </c>
      <c r="CH7" s="64">
        <v>1.3676202351675437E-2</v>
      </c>
      <c r="CI7" s="64">
        <v>3.3150530530783318E-3</v>
      </c>
      <c r="CJ7" s="64">
        <v>6.6098272623320575E-3</v>
      </c>
      <c r="CK7" s="64">
        <v>9.2468140271737553E-3</v>
      </c>
      <c r="CL7" s="64">
        <v>1.3075594227711651E-3</v>
      </c>
      <c r="CM7" s="64">
        <v>3.7168461271381847E-3</v>
      </c>
      <c r="CN7" s="64">
        <v>8.8510061858260158E-4</v>
      </c>
      <c r="CO7" s="64">
        <v>-3.5631467689761775E-3</v>
      </c>
      <c r="CP7" s="64">
        <v>6.0820993966261838E-3</v>
      </c>
      <c r="CQ7" s="64">
        <v>-3.51881067668669E-3</v>
      </c>
      <c r="CR7" s="64">
        <v>7.2176163507384761E-3</v>
      </c>
      <c r="CS7" s="64">
        <v>1.1049812293634664E-2</v>
      </c>
      <c r="CT7" s="64">
        <v>8.5404765100092206E-3</v>
      </c>
      <c r="CU7" s="64">
        <v>-6.7575733808999949E-3</v>
      </c>
      <c r="CV7" s="64">
        <v>-5.1105170799425892E-4</v>
      </c>
      <c r="CW7" s="64">
        <v>-1.7435320905325735E-3</v>
      </c>
      <c r="CX7" s="64">
        <v>7.4103867619428332E-3</v>
      </c>
      <c r="CY7" s="64">
        <v>-1.3262602272459123E-3</v>
      </c>
      <c r="CZ7" s="64">
        <v>4.5129872013633943E-3</v>
      </c>
      <c r="DA7" s="64">
        <v>1.6423334535454748E-2</v>
      </c>
      <c r="DB7" s="64">
        <v>2.4461211579385189E-3</v>
      </c>
      <c r="DC7" s="64">
        <v>6.2356698776335762E-3</v>
      </c>
      <c r="DD7" s="64">
        <v>-5.1020806331392166E-3</v>
      </c>
      <c r="DE7" s="64">
        <v>-1.2168511765296652E-2</v>
      </c>
      <c r="DF7" s="64">
        <v>-1.5930228522043066E-3</v>
      </c>
      <c r="DG7" s="48"/>
      <c r="DH7" s="48"/>
      <c r="DI7" s="48"/>
      <c r="DJ7" s="48"/>
      <c r="DK7" s="48"/>
      <c r="DL7" s="48"/>
      <c r="DM7" s="48"/>
      <c r="DN7" s="48"/>
      <c r="DO7" s="65">
        <v>1.8474728330239998E-3</v>
      </c>
      <c r="DP7" s="65">
        <v>-2.3656911721097185E-3</v>
      </c>
      <c r="DQ7" s="65">
        <v>2.0874341711227817E-3</v>
      </c>
      <c r="DR7" s="65">
        <v>-7.0132341912720886E-4</v>
      </c>
      <c r="DS7" s="65">
        <v>1.6953625663720384E-3</v>
      </c>
      <c r="DT7" s="65">
        <v>-3.4430800120310856E-4</v>
      </c>
      <c r="DU7" s="65">
        <v>1.8113810606046332E-3</v>
      </c>
      <c r="DV7" s="65">
        <v>4.1558616604280285E-3</v>
      </c>
      <c r="DW7" s="65">
        <v>6.9839313710828854E-4</v>
      </c>
    </row>
    <row r="8" spans="1:127" ht="20.25" customHeight="1" x14ac:dyDescent="0.3">
      <c r="B8" s="63" t="s">
        <v>96</v>
      </c>
      <c r="C8" s="64">
        <v>3.5657946463367951E-2</v>
      </c>
      <c r="D8" s="64">
        <v>5.2579177082980211E-2</v>
      </c>
      <c r="E8" s="64">
        <v>1.4786807040118699E-2</v>
      </c>
      <c r="F8" s="64">
        <v>-1.7632833574493079E-2</v>
      </c>
      <c r="G8" s="64">
        <v>2.6700785030422614E-2</v>
      </c>
      <c r="H8" s="64">
        <v>1.8197606680820932E-3</v>
      </c>
      <c r="I8" s="64">
        <v>-6.0647502339638004E-3</v>
      </c>
      <c r="J8" s="64">
        <v>4.815307952292236E-2</v>
      </c>
      <c r="K8" s="64">
        <v>-2.8528321463124118E-2</v>
      </c>
      <c r="L8" s="64">
        <v>-8.6898846878439073E-2</v>
      </c>
      <c r="M8" s="64">
        <v>-2.8191829179426198E-2</v>
      </c>
      <c r="N8" s="64">
        <v>3.8718009596731218E-2</v>
      </c>
      <c r="O8" s="64">
        <v>0.11296619085637793</v>
      </c>
      <c r="P8" s="64">
        <v>0.1057597446598324</v>
      </c>
      <c r="Q8" s="64">
        <v>0.16439832504350438</v>
      </c>
      <c r="R8" s="64">
        <v>0.22128061745377026</v>
      </c>
      <c r="S8" s="64">
        <v>7.6534017443280922E-2</v>
      </c>
      <c r="T8" s="64">
        <v>0.11864321563840585</v>
      </c>
      <c r="U8" s="64">
        <v>-6.9946569534728997E-3</v>
      </c>
      <c r="V8" s="64">
        <v>-0.1389915488083262</v>
      </c>
      <c r="W8" s="64">
        <v>9.7899420872333831E-3</v>
      </c>
      <c r="X8" s="64">
        <v>1.6974191736580213E-2</v>
      </c>
      <c r="Y8" s="64">
        <v>4.1742179913295541E-3</v>
      </c>
      <c r="Z8" s="64">
        <v>-0.10410238357199153</v>
      </c>
      <c r="AA8" s="64">
        <v>-6.9593993181369718E-2</v>
      </c>
      <c r="AB8" s="64">
        <v>-5.7055623518692533E-2</v>
      </c>
      <c r="AC8" s="64">
        <v>2.4858287033314941E-2</v>
      </c>
      <c r="AD8" s="64">
        <v>0.11505932728533796</v>
      </c>
      <c r="AE8" s="64">
        <v>0.1730807541690067</v>
      </c>
      <c r="AF8" s="64">
        <v>2.1391700104120837E-3</v>
      </c>
      <c r="AG8" s="64">
        <v>5.3085399073112383E-2</v>
      </c>
      <c r="AH8" s="64">
        <v>-0.1951824003503364</v>
      </c>
      <c r="AI8" s="64">
        <v>-8.1807398809629173E-2</v>
      </c>
      <c r="AJ8" s="64">
        <v>-2.5062234174091036E-2</v>
      </c>
      <c r="AK8" s="64">
        <v>-3.2202422653326179E-2</v>
      </c>
      <c r="AL8" s="64">
        <v>-1.2858297747195047E-2</v>
      </c>
      <c r="AM8" s="64">
        <v>-5.8939423667030422E-3</v>
      </c>
      <c r="AN8" s="64">
        <v>-5.4182179071304959E-2</v>
      </c>
      <c r="AO8" s="64">
        <v>1.7629893411656328E-2</v>
      </c>
      <c r="AP8" s="64">
        <v>2.1812553186355998E-2</v>
      </c>
      <c r="AQ8" s="64">
        <v>0.29679265436079727</v>
      </c>
      <c r="AR8" s="64">
        <v>2.4988210172251613E-2</v>
      </c>
      <c r="AS8" s="64">
        <v>9.1225852275809149E-3</v>
      </c>
      <c r="AT8" s="64">
        <v>-0.23673907306226616</v>
      </c>
      <c r="AU8" s="64">
        <v>-0.13918103689307493</v>
      </c>
      <c r="AV8" s="64">
        <v>-0.19708952985477546</v>
      </c>
      <c r="AW8" s="64">
        <v>6.6180875729061617E-2</v>
      </c>
      <c r="AX8" s="64">
        <v>2.3222674028562595E-2</v>
      </c>
      <c r="AY8" s="64">
        <v>5.5030301940111048E-2</v>
      </c>
      <c r="AZ8" s="64">
        <v>4.0707188785475079E-2</v>
      </c>
      <c r="BA8" s="64">
        <v>-1.0114076274061023E-2</v>
      </c>
      <c r="BB8" s="64">
        <v>4.3086161471967976E-3</v>
      </c>
      <c r="BC8" s="64">
        <v>0.21664201172128172</v>
      </c>
      <c r="BD8" s="64">
        <v>2.8819947528779144E-2</v>
      </c>
      <c r="BE8" s="64">
        <v>1.4905369404935032E-2</v>
      </c>
      <c r="BF8" s="64">
        <v>-0.10149959526412466</v>
      </c>
      <c r="BG8" s="64">
        <v>-0.12359524674795996</v>
      </c>
      <c r="BH8" s="64">
        <v>-0.17533987656221151</v>
      </c>
      <c r="BI8" s="64">
        <v>4.1494872302077379E-2</v>
      </c>
      <c r="BJ8" s="64">
        <v>7.4743137124013481E-2</v>
      </c>
      <c r="BK8" s="64">
        <v>0.12841161926284439</v>
      </c>
      <c r="BL8" s="64">
        <v>-4.2576609733754767E-2</v>
      </c>
      <c r="BM8" s="64">
        <v>1.1320926846853041E-2</v>
      </c>
      <c r="BN8" s="64">
        <v>-1.5302895909075076E-4</v>
      </c>
      <c r="BO8" s="64">
        <v>0.10013905936302292</v>
      </c>
      <c r="BP8" s="64">
        <v>5.2385873406146644E-4</v>
      </c>
      <c r="BQ8" s="64">
        <v>5.6440942362163682E-3</v>
      </c>
      <c r="BR8" s="64">
        <v>-1.9999790000834183E-2</v>
      </c>
      <c r="BS8" s="64">
        <v>-4.7711588126660653E-2</v>
      </c>
      <c r="BT8" s="64">
        <v>-9.3761957558685882E-2</v>
      </c>
      <c r="BU8" s="64">
        <v>-3.6174169293978764E-3</v>
      </c>
      <c r="BV8" s="64">
        <v>1.8819914576611918E-2</v>
      </c>
      <c r="BW8" s="64">
        <v>9.095565121009952E-2</v>
      </c>
      <c r="BX8" s="64">
        <v>2.8913976382481943E-2</v>
      </c>
      <c r="BY8" s="64">
        <v>4.8070643859046802E-2</v>
      </c>
      <c r="BZ8" s="64">
        <v>-2.655392637876508E-2</v>
      </c>
      <c r="CA8" s="64">
        <v>-2.5270399896495155E-2</v>
      </c>
      <c r="CB8" s="64">
        <v>1.0397678565440716E-2</v>
      </c>
      <c r="CC8" s="64">
        <v>-8.9072142804665355E-2</v>
      </c>
      <c r="CD8" s="64">
        <v>5.0683279112703428E-2</v>
      </c>
      <c r="CE8" s="64">
        <v>-7.1425134980029337E-2</v>
      </c>
      <c r="CF8" s="64">
        <v>-1.7387242261555524E-2</v>
      </c>
      <c r="CG8" s="64">
        <v>1.9156853166545806E-2</v>
      </c>
      <c r="CH8" s="64">
        <v>2.0391207933210254E-3</v>
      </c>
      <c r="CI8" s="64">
        <v>3.7829940661827433E-2</v>
      </c>
      <c r="CJ8" s="64">
        <v>0.12530393018960528</v>
      </c>
      <c r="CK8" s="64">
        <v>6.4331501470231034E-2</v>
      </c>
      <c r="CL8" s="64">
        <v>0.15681653185209732</v>
      </c>
      <c r="CM8" s="64">
        <v>-0.20986578583830318</v>
      </c>
      <c r="CN8" s="64">
        <v>-0.12296976423677364</v>
      </c>
      <c r="CO8" s="64">
        <v>-1.4055020575965971E-3</v>
      </c>
      <c r="CP8" s="64">
        <v>-0.16480807847659917</v>
      </c>
      <c r="CQ8" s="64">
        <v>-3.664508950280787E-2</v>
      </c>
      <c r="CR8" s="64">
        <v>8.8914496529863829E-3</v>
      </c>
      <c r="CS8" s="64">
        <v>7.2384759086764783E-2</v>
      </c>
      <c r="CT8" s="64">
        <v>0.12879923596723586</v>
      </c>
      <c r="CU8" s="64">
        <v>-0.15534915506202429</v>
      </c>
      <c r="CV8" s="64">
        <v>5.7566699366029539E-4</v>
      </c>
      <c r="CW8" s="64">
        <v>5.0284034447901194E-2</v>
      </c>
      <c r="CX8" s="64">
        <v>2.784117057041513E-2</v>
      </c>
      <c r="CY8" s="64">
        <v>-7.2800521862785961E-2</v>
      </c>
      <c r="CZ8" s="64">
        <v>-6.6535311589333235E-2</v>
      </c>
      <c r="DA8" s="64">
        <v>-1.4015541261216735E-2</v>
      </c>
      <c r="DB8" s="64">
        <v>-5.648457429347975E-2</v>
      </c>
      <c r="DC8" s="64">
        <v>7.5421801401368338E-2</v>
      </c>
      <c r="DD8" s="64">
        <v>6.1791798219730021E-2</v>
      </c>
      <c r="DE8" s="64">
        <v>6.5387856245553433E-2</v>
      </c>
      <c r="DF8" s="64">
        <v>0.13118011373070759</v>
      </c>
      <c r="DG8" s="48"/>
      <c r="DH8" s="48"/>
      <c r="DI8" s="48"/>
      <c r="DJ8" s="48"/>
      <c r="DK8" s="48"/>
      <c r="DL8" s="48"/>
      <c r="DM8" s="48"/>
      <c r="DN8" s="48"/>
      <c r="DO8" s="65">
        <v>4.7818620615147633E-3</v>
      </c>
      <c r="DP8" s="65">
        <v>4.1134005969863496E-2</v>
      </c>
      <c r="DQ8" s="65">
        <v>-1.3237169408560789E-2</v>
      </c>
      <c r="DR8" s="65">
        <v>-1.010099588654545E-2</v>
      </c>
      <c r="DS8" s="65">
        <v>5.9156597409710798E-3</v>
      </c>
      <c r="DT8" s="65">
        <v>6.0073723319329364E-3</v>
      </c>
      <c r="DU8" s="65">
        <v>1.3668158325002011E-3</v>
      </c>
      <c r="DV8" s="65">
        <v>1.2822104194231354E-2</v>
      </c>
      <c r="DW8" s="65">
        <v>2.955334966914247E-3</v>
      </c>
    </row>
    <row r="9" spans="1:127" ht="20.25" customHeight="1" x14ac:dyDescent="0.3">
      <c r="B9" s="66" t="s">
        <v>92</v>
      </c>
      <c r="C9" s="67">
        <v>8.5560677684861641E-3</v>
      </c>
      <c r="D9" s="67">
        <v>9.9728366309310701E-3</v>
      </c>
      <c r="E9" s="67">
        <v>-7.4545435153015038E-3</v>
      </c>
      <c r="F9" s="67">
        <v>3.710474830991517E-3</v>
      </c>
      <c r="G9" s="67">
        <v>1.5298424417506951E-2</v>
      </c>
      <c r="H9" s="67">
        <v>5.4906802599692384E-3</v>
      </c>
      <c r="I9" s="67">
        <v>-8.3454297327578697E-3</v>
      </c>
      <c r="J9" s="67">
        <v>4.0112552541426982E-3</v>
      </c>
      <c r="K9" s="67">
        <v>-5.0897332699190168E-3</v>
      </c>
      <c r="L9" s="67">
        <v>-1.3396573769624553E-2</v>
      </c>
      <c r="M9" s="67">
        <v>-6.0207614950875676E-3</v>
      </c>
      <c r="N9" s="67">
        <v>1.8796393146819801E-2</v>
      </c>
      <c r="O9" s="67">
        <v>1.1849655320833596E-2</v>
      </c>
      <c r="P9" s="67">
        <v>3.8892189687163015E-3</v>
      </c>
      <c r="Q9" s="67">
        <v>-5.3460053807496966E-4</v>
      </c>
      <c r="R9" s="67">
        <v>6.6122393027514548E-3</v>
      </c>
      <c r="S9" s="67">
        <v>-9.4019732458209271E-3</v>
      </c>
      <c r="T9" s="67">
        <v>2.0634071944307664E-3</v>
      </c>
      <c r="U9" s="67">
        <v>1.7806061504683779E-3</v>
      </c>
      <c r="V9" s="67">
        <v>-8.2621458355410793E-3</v>
      </c>
      <c r="W9" s="67">
        <v>3.0624726491592646E-3</v>
      </c>
      <c r="X9" s="67">
        <v>-2.1484853034501317E-3</v>
      </c>
      <c r="Y9" s="67">
        <v>3.2080343370968212E-3</v>
      </c>
      <c r="Z9" s="67">
        <v>-2.3975136591532498E-2</v>
      </c>
      <c r="AA9" s="67">
        <v>-8.7165889525980811E-3</v>
      </c>
      <c r="AB9" s="67">
        <v>-1.5009695126099176E-3</v>
      </c>
      <c r="AC9" s="67">
        <v>-1.8275945208028332E-3</v>
      </c>
      <c r="AD9" s="67">
        <v>1.2285043055039191E-2</v>
      </c>
      <c r="AE9" s="67">
        <v>7.4057910647216119E-3</v>
      </c>
      <c r="AF9" s="67">
        <v>7.5123685933424778E-3</v>
      </c>
      <c r="AG9" s="67">
        <v>-2.0853549681648653E-3</v>
      </c>
      <c r="AH9" s="67">
        <v>-5.7823285468419083E-3</v>
      </c>
      <c r="AI9" s="67">
        <v>-1.1320993096384013E-2</v>
      </c>
      <c r="AJ9" s="67">
        <v>2.6895445898476034E-3</v>
      </c>
      <c r="AK9" s="67">
        <v>8.5550058139427509E-3</v>
      </c>
      <c r="AL9" s="67">
        <v>8.391826641537925E-3</v>
      </c>
      <c r="AM9" s="67">
        <v>-4.7429667781895279E-4</v>
      </c>
      <c r="AN9" s="67">
        <v>1.4481924289276638E-2</v>
      </c>
      <c r="AO9" s="67">
        <v>2.4837618467552502E-3</v>
      </c>
      <c r="AP9" s="67">
        <v>7.6969977006235979E-5</v>
      </c>
      <c r="AQ9" s="67">
        <v>2.0965439408975772E-2</v>
      </c>
      <c r="AR9" s="67">
        <v>1.0179606718839107E-2</v>
      </c>
      <c r="AS9" s="67">
        <v>-1.9345441762454008E-2</v>
      </c>
      <c r="AT9" s="67">
        <v>-2.5098663546025302E-2</v>
      </c>
      <c r="AU9" s="67">
        <v>2.9769073081697961E-4</v>
      </c>
      <c r="AV9" s="67">
        <v>-1.8518927799079155E-2</v>
      </c>
      <c r="AW9" s="67">
        <v>6.9400185612145115E-4</v>
      </c>
      <c r="AX9" s="67">
        <v>7.4750766516054057E-3</v>
      </c>
      <c r="AY9" s="67">
        <v>7.9834967509124777E-3</v>
      </c>
      <c r="AZ9" s="67">
        <v>4.5652815996470864E-3</v>
      </c>
      <c r="BA9" s="67">
        <v>-3.1432797701430593E-3</v>
      </c>
      <c r="BB9" s="67">
        <v>-1.4268031357445032E-4</v>
      </c>
      <c r="BC9" s="67">
        <v>1.3521392774228147E-2</v>
      </c>
      <c r="BD9" s="67">
        <v>8.3171363375620366E-3</v>
      </c>
      <c r="BE9" s="67">
        <v>2.7601784188200362E-3</v>
      </c>
      <c r="BF9" s="67">
        <v>-7.1673754825297697E-3</v>
      </c>
      <c r="BG9" s="67">
        <v>-1.4458733959528125E-2</v>
      </c>
      <c r="BH9" s="67">
        <v>-1.6196757126597294E-2</v>
      </c>
      <c r="BI9" s="67">
        <v>2.1113823554772315E-2</v>
      </c>
      <c r="BJ9" s="67">
        <v>1.7516020314716219E-3</v>
      </c>
      <c r="BK9" s="67">
        <v>3.9775028042490224E-3</v>
      </c>
      <c r="BL9" s="67">
        <v>-3.5747984492219276E-3</v>
      </c>
      <c r="BM9" s="67">
        <v>9.1423025201124997E-3</v>
      </c>
      <c r="BN9" s="67">
        <v>1.1204273079679083E-3</v>
      </c>
      <c r="BO9" s="67">
        <v>1.5417812129170372E-3</v>
      </c>
      <c r="BP9" s="67">
        <v>3.0872522515772438E-3</v>
      </c>
      <c r="BQ9" s="67">
        <v>5.5331814017987035E-3</v>
      </c>
      <c r="BR9" s="67">
        <v>6.5657693962006825E-3</v>
      </c>
      <c r="BS9" s="67">
        <v>-2.163742638865207E-3</v>
      </c>
      <c r="BT9" s="67">
        <v>-1.4971649319007296E-2</v>
      </c>
      <c r="BU9" s="67">
        <v>-3.1264672779602876E-3</v>
      </c>
      <c r="BV9" s="67">
        <v>-3.8002167173952772E-3</v>
      </c>
      <c r="BW9" s="67">
        <v>9.3274320329577165E-3</v>
      </c>
      <c r="BX9" s="67">
        <v>1.0972241345157396E-3</v>
      </c>
      <c r="BY9" s="67">
        <v>1.3915917471387651E-3</v>
      </c>
      <c r="BZ9" s="67">
        <v>-4.8221106830570459E-4</v>
      </c>
      <c r="CA9" s="67">
        <v>1.6108275281570439E-2</v>
      </c>
      <c r="CB9" s="67">
        <v>-2.2294530691024939E-5</v>
      </c>
      <c r="CC9" s="67">
        <v>-1.6050817868639156E-2</v>
      </c>
      <c r="CD9" s="67">
        <v>-1.9603971248957075E-3</v>
      </c>
      <c r="CE9" s="67">
        <v>-1.7350211699612705E-3</v>
      </c>
      <c r="CF9" s="67">
        <v>2.8796496796956728E-3</v>
      </c>
      <c r="CG9" s="67">
        <v>6.8514828235066716E-4</v>
      </c>
      <c r="CH9" s="67">
        <v>6.9630547573364954E-3</v>
      </c>
      <c r="CI9" s="67">
        <v>9.1193952927797195E-3</v>
      </c>
      <c r="CJ9" s="67">
        <v>2.0528957911384316E-2</v>
      </c>
      <c r="CK9" s="67">
        <v>1.1512861909371841E-2</v>
      </c>
      <c r="CL9" s="67">
        <v>1.2468255926523009E-2</v>
      </c>
      <c r="CM9" s="67">
        <v>-8.8282915949293717E-3</v>
      </c>
      <c r="CN9" s="67">
        <v>-2.8051632295157392E-3</v>
      </c>
      <c r="CO9" s="67">
        <v>-3.6875507047879896E-3</v>
      </c>
      <c r="CP9" s="67">
        <v>-3.9531720162852002E-3</v>
      </c>
      <c r="CQ9" s="67">
        <v>-8.4243449633146783E-3</v>
      </c>
      <c r="CR9" s="67">
        <v>8.1487849711385785E-3</v>
      </c>
      <c r="CS9" s="67">
        <v>1.6726833134908192E-2</v>
      </c>
      <c r="CT9" s="67">
        <v>9.3239470939250335E-3</v>
      </c>
      <c r="CU9" s="67">
        <v>-9.4318659531048565E-3</v>
      </c>
      <c r="CV9" s="67">
        <v>-2.697125141236989E-3</v>
      </c>
      <c r="CW9" s="67">
        <v>10.214100226682271</v>
      </c>
      <c r="CX9" s="67">
        <v>8.5721772080853409E-3</v>
      </c>
      <c r="CY9" s="67">
        <v>-3.7664807604979034E-3</v>
      </c>
      <c r="CZ9" s="67">
        <v>1.4864379405741257E-3</v>
      </c>
      <c r="DA9" s="67">
        <v>1.3292022755223787E-2</v>
      </c>
      <c r="DB9" s="67">
        <v>4.2458372946363454E-5</v>
      </c>
      <c r="DC9" s="67">
        <v>7.6180929831164423E-3</v>
      </c>
      <c r="DD9" s="67">
        <v>-3.3443041747717173E-3</v>
      </c>
      <c r="DE9" s="67">
        <v>-7.8143214547494733E-3</v>
      </c>
      <c r="DF9" s="67">
        <v>2.3133776376396131E-3</v>
      </c>
      <c r="DG9" s="48"/>
      <c r="DH9" s="48"/>
      <c r="DI9" s="48"/>
      <c r="DJ9" s="48"/>
      <c r="DK9" s="48"/>
      <c r="DL9" s="48"/>
      <c r="DM9" s="48"/>
      <c r="DN9" s="48"/>
      <c r="DO9" s="68">
        <v>2.1460398383199575E-3</v>
      </c>
      <c r="DP9" s="68">
        <v>-9.6380311341281999E-4</v>
      </c>
      <c r="DQ9" s="68">
        <v>1.2456834407830186E-3</v>
      </c>
      <c r="DR9" s="68">
        <v>-6.5062944046045956E-4</v>
      </c>
      <c r="DS9" s="68">
        <v>1.6709246125252708E-3</v>
      </c>
      <c r="DT9" s="68">
        <v>2.8754318924484323E-4</v>
      </c>
      <c r="DU9" s="68">
        <v>1.5451363181586686E-3</v>
      </c>
      <c r="DV9" s="68">
        <v>5.0704447164433564E-3</v>
      </c>
      <c r="DW9" s="68">
        <v>8.3775934717744915E-2</v>
      </c>
    </row>
    <row r="10" spans="1:127" ht="20.25" customHeight="1" x14ac:dyDescent="0.3">
      <c r="B10" s="63" t="s">
        <v>50</v>
      </c>
      <c r="C10" s="64">
        <v>1.1228232344289157E-3</v>
      </c>
      <c r="D10" s="64">
        <v>-5.8689355627875583E-3</v>
      </c>
      <c r="E10" s="64">
        <v>-1.9352158513065154E-3</v>
      </c>
      <c r="F10" s="64">
        <v>6.1932749666173681E-3</v>
      </c>
      <c r="G10" s="64">
        <v>1.4099652124488271E-2</v>
      </c>
      <c r="H10" s="64">
        <v>-3.4402098356057786E-3</v>
      </c>
      <c r="I10" s="64">
        <v>-8.7488486165253621E-3</v>
      </c>
      <c r="J10" s="64">
        <v>1.1389387492029002E-3</v>
      </c>
      <c r="K10" s="64">
        <v>2.1659415044106289E-4</v>
      </c>
      <c r="L10" s="64">
        <v>5.0233028742703301E-3</v>
      </c>
      <c r="M10" s="64">
        <v>-6.3769845047660922E-3</v>
      </c>
      <c r="N10" s="64">
        <v>7.947561206750331E-3</v>
      </c>
      <c r="O10" s="64">
        <v>7.21262010062107E-3</v>
      </c>
      <c r="P10" s="64">
        <v>-5.7310526363647529E-3</v>
      </c>
      <c r="Q10" s="64">
        <v>-2.2782239448405961E-2</v>
      </c>
      <c r="R10" s="64">
        <v>1.7481144552143446E-2</v>
      </c>
      <c r="S10" s="64">
        <v>-2.182993077712414E-3</v>
      </c>
      <c r="T10" s="64">
        <v>-3.2560701962806027E-3</v>
      </c>
      <c r="U10" s="64">
        <v>-1.3091884445662894E-3</v>
      </c>
      <c r="V10" s="64">
        <v>6.6810384112137022E-4</v>
      </c>
      <c r="W10" s="64">
        <v>6.6474879579752066E-3</v>
      </c>
      <c r="X10" s="64">
        <v>3.4999106775726041E-3</v>
      </c>
      <c r="Y10" s="64">
        <v>-7.8339779661118492E-4</v>
      </c>
      <c r="Z10" s="64">
        <v>-1.3789123720270746E-2</v>
      </c>
      <c r="AA10" s="64">
        <v>1.0768253495130331E-4</v>
      </c>
      <c r="AB10" s="64">
        <v>-6.979440731765485E-3</v>
      </c>
      <c r="AC10" s="64">
        <v>7.5322001701669805E-3</v>
      </c>
      <c r="AD10" s="64">
        <v>3.6758019852951573E-3</v>
      </c>
      <c r="AE10" s="64">
        <v>6.6752955739763919E-3</v>
      </c>
      <c r="AF10" s="64">
        <v>8.6429894450019695E-3</v>
      </c>
      <c r="AG10" s="64">
        <v>8.7514070055152438E-3</v>
      </c>
      <c r="AH10" s="64">
        <v>-3.024048291446424E-3</v>
      </c>
      <c r="AI10" s="64">
        <v>-1.9163864165649969E-3</v>
      </c>
      <c r="AJ10" s="64">
        <v>6.1122107418047911E-3</v>
      </c>
      <c r="AK10" s="64">
        <v>-1.4159441957021235E-3</v>
      </c>
      <c r="AL10" s="64">
        <v>8.1827601343134049E-3</v>
      </c>
      <c r="AM10" s="64">
        <v>8.0783032200204552E-3</v>
      </c>
      <c r="AN10" s="64">
        <v>1.3179332611780614E-2</v>
      </c>
      <c r="AO10" s="64">
        <v>7.0606160067769874E-3</v>
      </c>
      <c r="AP10" s="64">
        <v>-9.6989047090406677E-3</v>
      </c>
      <c r="AQ10" s="64">
        <v>-1.2413141023186802E-2</v>
      </c>
      <c r="AR10" s="64">
        <v>8.7508184626872154E-3</v>
      </c>
      <c r="AS10" s="64">
        <v>-7.1416479810559874E-3</v>
      </c>
      <c r="AT10" s="64">
        <v>-2.0901169561943322E-2</v>
      </c>
      <c r="AU10" s="64">
        <v>1.8584731353563866E-2</v>
      </c>
      <c r="AV10" s="64">
        <v>-3.645997109054111E-3</v>
      </c>
      <c r="AW10" s="64">
        <v>-3.6104248986374987E-3</v>
      </c>
      <c r="AX10" s="64">
        <v>-1.1527041497087276E-2</v>
      </c>
      <c r="AY10" s="64">
        <v>1.1317492495629633E-2</v>
      </c>
      <c r="AZ10" s="64">
        <v>-1.0242595612534267E-2</v>
      </c>
      <c r="BA10" s="64">
        <v>-8.936864320892246E-3</v>
      </c>
      <c r="BB10" s="64">
        <v>-1.891342353053993E-3</v>
      </c>
      <c r="BC10" s="64">
        <v>-2.0391518854487201E-2</v>
      </c>
      <c r="BD10" s="64">
        <v>1.4642655659614201E-2</v>
      </c>
      <c r="BE10" s="64">
        <v>8.766493017665411E-3</v>
      </c>
      <c r="BF10" s="64">
        <v>-3.0287214863486955E-3</v>
      </c>
      <c r="BG10" s="64">
        <v>-1.0466912631591496E-3</v>
      </c>
      <c r="BH10" s="64">
        <v>6.9610744757286902E-3</v>
      </c>
      <c r="BI10" s="64">
        <v>1.1695413061743043E-2</v>
      </c>
      <c r="BJ10" s="64">
        <v>-3.0171697009144571E-2</v>
      </c>
      <c r="BK10" s="64">
        <v>2.8530922967358041E-3</v>
      </c>
      <c r="BL10" s="64">
        <v>-8.975140295971018E-3</v>
      </c>
      <c r="BM10" s="64">
        <v>6.6098213802632255E-3</v>
      </c>
      <c r="BN10" s="64">
        <v>-8.7399367785678805E-3</v>
      </c>
      <c r="BO10" s="64">
        <v>4.7626371494358111E-4</v>
      </c>
      <c r="BP10" s="64">
        <v>3.2358120517317346E-3</v>
      </c>
      <c r="BQ10" s="64">
        <v>1.7848847655260736E-2</v>
      </c>
      <c r="BR10" s="64">
        <v>1.4212417603900462E-3</v>
      </c>
      <c r="BS10" s="64">
        <v>-3.4839677867027907E-3</v>
      </c>
      <c r="BT10" s="64">
        <v>-2.2282793208787677E-3</v>
      </c>
      <c r="BU10" s="64">
        <v>-2.350969292247207E-3</v>
      </c>
      <c r="BV10" s="64">
        <v>-1.7202254724276722E-2</v>
      </c>
      <c r="BW10" s="64">
        <v>2.1706919827361837E-2</v>
      </c>
      <c r="BX10" s="64">
        <v>-7.2862921441795292E-3</v>
      </c>
      <c r="BY10" s="64">
        <v>-6.0504291554310807E-3</v>
      </c>
      <c r="BZ10" s="64">
        <v>-5.737270470276612E-3</v>
      </c>
      <c r="CA10" s="64">
        <v>1.807059784441245E-2</v>
      </c>
      <c r="CB10" s="64">
        <v>-5.3658633761820562E-3</v>
      </c>
      <c r="CC10" s="64">
        <v>-6.2182784501895183E-3</v>
      </c>
      <c r="CD10" s="64">
        <v>-1.1833428997796935E-2</v>
      </c>
      <c r="CE10" s="64">
        <v>6.1802173014342543E-3</v>
      </c>
      <c r="CF10" s="64">
        <v>5.58558237090101E-3</v>
      </c>
      <c r="CG10" s="64">
        <v>-5.9190923429149889E-3</v>
      </c>
      <c r="CH10" s="64">
        <v>5.0720535440540448E-3</v>
      </c>
      <c r="CI10" s="64">
        <v>2.3557329776097813E-2</v>
      </c>
      <c r="CJ10" s="64">
        <v>5.3467035581922229E-3</v>
      </c>
      <c r="CK10" s="64">
        <v>-1.4974136614988698E-2</v>
      </c>
      <c r="CL10" s="64">
        <v>1.4400163807439137E-2</v>
      </c>
      <c r="CM10" s="64">
        <v>7.499962889411238E-3</v>
      </c>
      <c r="CN10" s="64">
        <v>7.5987257387997165E-3</v>
      </c>
      <c r="CO10" s="64">
        <v>6.0966015754904124E-3</v>
      </c>
      <c r="CP10" s="64">
        <v>-9.8492832334033942E-3</v>
      </c>
      <c r="CQ10" s="64">
        <v>-2.6366045259520465E-3</v>
      </c>
      <c r="CR10" s="64">
        <v>2.6710352437935292E-3</v>
      </c>
      <c r="CS10" s="64">
        <v>1.0820534301928753E-2</v>
      </c>
      <c r="CT10" s="64">
        <v>1.2987939872260101E-2</v>
      </c>
      <c r="CU10" s="64">
        <v>1.0229067120469226E-2</v>
      </c>
      <c r="CV10" s="64">
        <v>-5.6599522607553299E-3</v>
      </c>
      <c r="CW10" s="64">
        <v>-2.539130504005227E-3</v>
      </c>
      <c r="CX10" s="64">
        <v>3.5643869568149356E-3</v>
      </c>
      <c r="CY10" s="64">
        <v>-2.8221446209015788E-3</v>
      </c>
      <c r="CZ10" s="64">
        <v>8.6594549420615508E-4</v>
      </c>
      <c r="DA10" s="64">
        <v>1.3698397584097632E-2</v>
      </c>
      <c r="DB10" s="64">
        <v>-1.4360882893532989E-2</v>
      </c>
      <c r="DC10" s="64">
        <v>6.7004270652466502E-3</v>
      </c>
      <c r="DD10" s="64">
        <v>-1.0141776960650439E-2</v>
      </c>
      <c r="DE10" s="64">
        <v>2.2958312766256928E-3</v>
      </c>
      <c r="DF10" s="64">
        <v>1.0448512149797917E-2</v>
      </c>
      <c r="DG10" s="48"/>
      <c r="DH10" s="48"/>
      <c r="DI10" s="48"/>
      <c r="DJ10" s="48"/>
      <c r="DK10" s="48"/>
      <c r="DL10" s="48"/>
      <c r="DM10" s="48"/>
      <c r="DN10" s="48"/>
      <c r="DO10" s="65">
        <v>7.8577157378312279E-4</v>
      </c>
      <c r="DP10" s="65">
        <v>-1.218539651731354E-3</v>
      </c>
      <c r="DQ10" s="65">
        <v>3.0006199855758808E-3</v>
      </c>
      <c r="DR10" s="65">
        <v>-6.7496564291014138E-4</v>
      </c>
      <c r="DS10" s="65">
        <v>-1.7370049677586374E-3</v>
      </c>
      <c r="DT10" s="65">
        <v>-8.8315764371982297E-4</v>
      </c>
      <c r="DU10" s="65">
        <v>6.73008523367713E-4</v>
      </c>
      <c r="DV10" s="65">
        <v>5.2607893674536665E-3</v>
      </c>
      <c r="DW10" s="65">
        <v>1.0522633589642449E-3</v>
      </c>
    </row>
    <row r="11" spans="1:127" ht="20.25" customHeight="1" x14ac:dyDescent="0.3">
      <c r="B11" s="63" t="s">
        <v>40</v>
      </c>
      <c r="C11" s="64">
        <v>-1.1328420963112928E-2</v>
      </c>
      <c r="D11" s="64">
        <v>-6.567960798459227E-4</v>
      </c>
      <c r="E11" s="64">
        <v>1.6488229176570002E-4</v>
      </c>
      <c r="F11" s="64">
        <v>1.0133541283519065E-3</v>
      </c>
      <c r="G11" s="64">
        <v>8.1456458637476636E-3</v>
      </c>
      <c r="H11" s="64">
        <v>3.6657477347405987E-3</v>
      </c>
      <c r="I11" s="64">
        <v>-5.7852455328225583E-3</v>
      </c>
      <c r="J11" s="64">
        <v>9.7892114827928811E-3</v>
      </c>
      <c r="K11" s="64">
        <v>1.132580608899092E-3</v>
      </c>
      <c r="L11" s="64">
        <v>-1.0929143720791457E-3</v>
      </c>
      <c r="M11" s="64">
        <v>-1.0462319111366192E-3</v>
      </c>
      <c r="N11" s="64">
        <v>4.0992076312142967E-3</v>
      </c>
      <c r="O11" s="64">
        <v>-1.1795434569047414E-3</v>
      </c>
      <c r="P11" s="64">
        <v>-1.8483262115740473E-3</v>
      </c>
      <c r="Q11" s="64">
        <v>-3.9922964652373549E-3</v>
      </c>
      <c r="R11" s="64">
        <v>-3.0445483825336517E-3</v>
      </c>
      <c r="S11" s="64">
        <v>-1.2799434024673984E-3</v>
      </c>
      <c r="T11" s="64">
        <v>8.1620319668274099E-4</v>
      </c>
      <c r="U11" s="64">
        <v>1.9996654798388747E-3</v>
      </c>
      <c r="V11" s="64">
        <v>5.7824144455458359E-3</v>
      </c>
      <c r="W11" s="64">
        <v>5.0228579694655551E-4</v>
      </c>
      <c r="X11" s="64">
        <v>7.304852313800847E-4</v>
      </c>
      <c r="Y11" s="64">
        <v>3.0372040325228333E-3</v>
      </c>
      <c r="Z11" s="64">
        <v>-1.0858283430555948E-2</v>
      </c>
      <c r="AA11" s="64">
        <v>-2.959996661671016E-3</v>
      </c>
      <c r="AB11" s="64">
        <v>-2.7074395511258453E-3</v>
      </c>
      <c r="AC11" s="64">
        <v>-3.9775085544832001E-3</v>
      </c>
      <c r="AD11" s="64">
        <v>1.2901676371985804E-3</v>
      </c>
      <c r="AE11" s="64">
        <v>-5.2590073861922271E-3</v>
      </c>
      <c r="AF11" s="64">
        <v>3.9331871100505289E-3</v>
      </c>
      <c r="AG11" s="64">
        <v>6.4269126710720936E-3</v>
      </c>
      <c r="AH11" s="64">
        <v>8.3413590490926115E-3</v>
      </c>
      <c r="AI11" s="64">
        <v>-2.924957787249105E-3</v>
      </c>
      <c r="AJ11" s="64">
        <v>2.5525658294749398E-3</v>
      </c>
      <c r="AK11" s="64">
        <v>5.1518198868705234E-4</v>
      </c>
      <c r="AL11" s="64">
        <v>-5.9892171682278672E-3</v>
      </c>
      <c r="AM11" s="64">
        <v>-7.1466763170646708E-4</v>
      </c>
      <c r="AN11" s="64">
        <v>3.080026068037256E-3</v>
      </c>
      <c r="AO11" s="64">
        <v>-4.7583291103170389E-3</v>
      </c>
      <c r="AP11" s="64">
        <v>2.4990864219749387E-3</v>
      </c>
      <c r="AQ11" s="64">
        <v>-3.8534048686538203E-3</v>
      </c>
      <c r="AR11" s="64">
        <v>4.944172944053804E-3</v>
      </c>
      <c r="AS11" s="64">
        <v>2.0852663354973267E-3</v>
      </c>
      <c r="AT11" s="64">
        <v>-2.97887268740471E-3</v>
      </c>
      <c r="AU11" s="64">
        <v>9.8642016285621636E-3</v>
      </c>
      <c r="AV11" s="64">
        <v>-4.6411027157522433E-3</v>
      </c>
      <c r="AW11" s="64">
        <v>-1.0860289809695112E-2</v>
      </c>
      <c r="AX11" s="64">
        <v>2.3159419269596082E-3</v>
      </c>
      <c r="AY11" s="64">
        <v>1.5982549279369707E-3</v>
      </c>
      <c r="AZ11" s="64">
        <v>-3.6749479771788218E-3</v>
      </c>
      <c r="BA11" s="64">
        <v>-1.3568797803304999E-3</v>
      </c>
      <c r="BB11" s="64">
        <v>-1.1577655424979127E-3</v>
      </c>
      <c r="BC11" s="64">
        <v>-2.7952625093959904E-3</v>
      </c>
      <c r="BD11" s="64">
        <v>8.7847561899434545E-3</v>
      </c>
      <c r="BE11" s="64">
        <v>-6.3649061581638744E-4</v>
      </c>
      <c r="BF11" s="64">
        <v>1.0980241019895587E-3</v>
      </c>
      <c r="BG11" s="64">
        <v>3.9295704076487414E-3</v>
      </c>
      <c r="BH11" s="64">
        <v>-2.6730886502299711E-3</v>
      </c>
      <c r="BI11" s="64">
        <v>6.1969051493782068E-3</v>
      </c>
      <c r="BJ11" s="64">
        <v>-3.3269722095641274E-4</v>
      </c>
      <c r="BK11" s="64">
        <v>-4.497166503789618E-4</v>
      </c>
      <c r="BL11" s="64">
        <v>-3.6376498953801795E-3</v>
      </c>
      <c r="BM11" s="64">
        <v>2.736176920860256E-3</v>
      </c>
      <c r="BN11" s="64">
        <v>-2.0127513358250138E-3</v>
      </c>
      <c r="BO11" s="64">
        <v>-3.2354886327305987E-3</v>
      </c>
      <c r="BP11" s="64">
        <v>7.119720108871519E-3</v>
      </c>
      <c r="BQ11" s="64">
        <v>7.430139377004874E-3</v>
      </c>
      <c r="BR11" s="64">
        <v>7.3250052086837325E-3</v>
      </c>
      <c r="BS11" s="64">
        <v>1.3177451632409021E-3</v>
      </c>
      <c r="BT11" s="64">
        <v>-6.2994174191819408E-3</v>
      </c>
      <c r="BU11" s="64">
        <v>2.3047824131361416E-4</v>
      </c>
      <c r="BV11" s="64">
        <v>-5.0388735630503279E-3</v>
      </c>
      <c r="BW11" s="64">
        <v>6.4050428918989155E-3</v>
      </c>
      <c r="BX11" s="64">
        <v>-3.6814527899500238E-3</v>
      </c>
      <c r="BY11" s="64">
        <v>3.4442738614970381E-4</v>
      </c>
      <c r="BZ11" s="64">
        <v>-4.7472377461121873E-3</v>
      </c>
      <c r="CA11" s="64">
        <v>1.1571913203660911E-2</v>
      </c>
      <c r="CB11" s="64">
        <v>6.3268904178404028E-5</v>
      </c>
      <c r="CC11" s="64">
        <v>-5.302258286437489E-3</v>
      </c>
      <c r="CD11" s="64">
        <v>2.2419044993982062E-4</v>
      </c>
      <c r="CE11" s="64">
        <v>1.686962254040747E-3</v>
      </c>
      <c r="CF11" s="64">
        <v>4.5064381743054049E-4</v>
      </c>
      <c r="CG11" s="64">
        <v>-1.8530702677160837E-3</v>
      </c>
      <c r="CH11" s="64">
        <v>8.2694804742100558E-5</v>
      </c>
      <c r="CI11" s="64">
        <v>1.5337167496858983E-2</v>
      </c>
      <c r="CJ11" s="64">
        <v>1.7284456214834432E-3</v>
      </c>
      <c r="CK11" s="64">
        <v>-1.7013517650182886E-3</v>
      </c>
      <c r="CL11" s="64">
        <v>-4.7687345308081719E-3</v>
      </c>
      <c r="CM11" s="64">
        <v>-5.4929587562154714E-3</v>
      </c>
      <c r="CN11" s="64">
        <v>-1.4875477115570135E-3</v>
      </c>
      <c r="CO11" s="64">
        <v>3.1888753401609904E-3</v>
      </c>
      <c r="CP11" s="64">
        <v>1.203615505039668E-3</v>
      </c>
      <c r="CQ11" s="64">
        <v>-3.7592894192259863E-3</v>
      </c>
      <c r="CR11" s="64">
        <v>8.4767814200823466E-3</v>
      </c>
      <c r="CS11" s="64">
        <v>3.2035783749182478E-3</v>
      </c>
      <c r="CT11" s="64">
        <v>-7.7720366362938886E-3</v>
      </c>
      <c r="CU11" s="64">
        <v>7.7208460472162344E-3</v>
      </c>
      <c r="CV11" s="64">
        <v>-6.1059749126599616E-3</v>
      </c>
      <c r="CW11" s="64">
        <v>-6.8523399722998368E-3</v>
      </c>
      <c r="CX11" s="64">
        <v>2.059008258081807E-3</v>
      </c>
      <c r="CY11" s="64">
        <v>2.3721889753656189E-3</v>
      </c>
      <c r="CZ11" s="64">
        <v>-1.2741318898124021E-3</v>
      </c>
      <c r="DA11" s="64">
        <v>9.0683737064412018E-3</v>
      </c>
      <c r="DB11" s="64">
        <v>-3.8308037680753193E-3</v>
      </c>
      <c r="DC11" s="64">
        <v>1.5911318975008193E-3</v>
      </c>
      <c r="DD11" s="64">
        <v>3.5620729458236688E-3</v>
      </c>
      <c r="DE11" s="64">
        <v>-4.9540903913288803E-3</v>
      </c>
      <c r="DF11" s="64">
        <v>8.3121306545996809E-3</v>
      </c>
      <c r="DG11" s="48"/>
      <c r="DH11" s="48"/>
      <c r="DI11" s="48"/>
      <c r="DJ11" s="48"/>
      <c r="DK11" s="48"/>
      <c r="DL11" s="48"/>
      <c r="DM11" s="48"/>
      <c r="DN11" s="48"/>
      <c r="DO11" s="65">
        <v>6.607509529383826E-4</v>
      </c>
      <c r="DP11" s="65">
        <v>-8.0087117088667448E-4</v>
      </c>
      <c r="DQ11" s="65">
        <v>-7.9277321756165975E-5</v>
      </c>
      <c r="DR11" s="65">
        <v>-1.1633445706071832E-4</v>
      </c>
      <c r="DS11" s="65">
        <v>7.5467119893146695E-4</v>
      </c>
      <c r="DT11" s="65">
        <v>4.5593562213719352E-4</v>
      </c>
      <c r="DU11" s="65">
        <v>4.5505754300467771E-4</v>
      </c>
      <c r="DV11" s="65">
        <v>6.0197442418763458E-4</v>
      </c>
      <c r="DW11" s="65">
        <v>9.7406382409159775E-4</v>
      </c>
    </row>
    <row r="12" spans="1:127" ht="20.25" customHeight="1" x14ac:dyDescent="0.3">
      <c r="A12" s="69"/>
      <c r="B12" s="63" t="s">
        <v>41</v>
      </c>
      <c r="C12" s="64">
        <v>-6.3098742476320746E-3</v>
      </c>
      <c r="D12" s="64">
        <v>2.3283894404753092E-3</v>
      </c>
      <c r="E12" s="64">
        <v>-1.0551735938251872E-2</v>
      </c>
      <c r="F12" s="64">
        <v>9.2843179708321788E-3</v>
      </c>
      <c r="G12" s="64">
        <v>4.4580424764473214E-3</v>
      </c>
      <c r="H12" s="64">
        <v>8.3225100390258433E-3</v>
      </c>
      <c r="I12" s="64">
        <v>-1.6122281122578075E-3</v>
      </c>
      <c r="J12" s="64">
        <v>2.2507364243082861E-3</v>
      </c>
      <c r="K12" s="64">
        <v>-5.2556933251923788E-4</v>
      </c>
      <c r="L12" s="64">
        <v>2.8759548924497391E-3</v>
      </c>
      <c r="M12" s="64">
        <v>8.4775024249883479E-4</v>
      </c>
      <c r="N12" s="64">
        <v>5.4270218500893641E-3</v>
      </c>
      <c r="O12" s="64">
        <v>-2.5253383846631783E-3</v>
      </c>
      <c r="P12" s="64">
        <v>1.0201158970135626E-3</v>
      </c>
      <c r="Q12" s="64">
        <v>-2.7647392231378021E-5</v>
      </c>
      <c r="R12" s="64">
        <v>-3.0945816302475615E-3</v>
      </c>
      <c r="S12" s="64">
        <v>-3.2667246631438163E-3</v>
      </c>
      <c r="T12" s="64">
        <v>-5.9993761204363283E-3</v>
      </c>
      <c r="U12" s="64">
        <v>9.4176336990980936E-4</v>
      </c>
      <c r="V12" s="64">
        <v>4.3896079503660257E-3</v>
      </c>
      <c r="W12" s="64">
        <v>2.8898083019235354E-3</v>
      </c>
      <c r="X12" s="64">
        <v>-2.720473378250543E-3</v>
      </c>
      <c r="Y12" s="64">
        <v>-3.7778308953573259E-5</v>
      </c>
      <c r="Z12" s="64">
        <v>-1.6418138806722271E-2</v>
      </c>
      <c r="AA12" s="64">
        <v>-2.6180376038839048E-3</v>
      </c>
      <c r="AB12" s="64">
        <v>3.1419834685042503E-4</v>
      </c>
      <c r="AC12" s="64">
        <v>-2.7623103123748383E-3</v>
      </c>
      <c r="AD12" s="64">
        <v>2.8033100966444735E-3</v>
      </c>
      <c r="AE12" s="64">
        <v>6.7027447774459237E-3</v>
      </c>
      <c r="AF12" s="64">
        <v>3.7549901844560196E-3</v>
      </c>
      <c r="AG12" s="64">
        <v>-2.2567497369714307E-3</v>
      </c>
      <c r="AH12" s="64">
        <v>1.0873923393637241E-2</v>
      </c>
      <c r="AI12" s="64">
        <v>-8.9497337743290606E-3</v>
      </c>
      <c r="AJ12" s="64">
        <v>1.2217285657659005E-2</v>
      </c>
      <c r="AK12" s="64">
        <v>1.4159766751240532E-3</v>
      </c>
      <c r="AL12" s="64">
        <v>1.6015978305428114E-3</v>
      </c>
      <c r="AM12" s="64">
        <v>3.8076815149865606E-3</v>
      </c>
      <c r="AN12" s="64">
        <v>1.69098787818589E-3</v>
      </c>
      <c r="AO12" s="64">
        <v>1.7471994065387797E-4</v>
      </c>
      <c r="AP12" s="64">
        <v>1.5505735278895649E-3</v>
      </c>
      <c r="AQ12" s="64">
        <v>4.4446357295426786E-3</v>
      </c>
      <c r="AR12" s="64">
        <v>-5.5032296494372801E-4</v>
      </c>
      <c r="AS12" s="64">
        <v>-7.1366420949474652E-3</v>
      </c>
      <c r="AT12" s="64">
        <v>-5.6667977376745338E-3</v>
      </c>
      <c r="AU12" s="64">
        <v>9.606049840660269E-4</v>
      </c>
      <c r="AV12" s="64">
        <v>9.4664374865813805E-3</v>
      </c>
      <c r="AW12" s="64">
        <v>-1.2833609075200814E-2</v>
      </c>
      <c r="AX12" s="64">
        <v>4.9998926218473017E-3</v>
      </c>
      <c r="AY12" s="64">
        <v>7.6207483714818558E-3</v>
      </c>
      <c r="AZ12" s="64">
        <v>-2.7132937386420419E-4</v>
      </c>
      <c r="BA12" s="64">
        <v>-4.2017972085510724E-3</v>
      </c>
      <c r="BB12" s="64">
        <v>3.1769678156301495E-3</v>
      </c>
      <c r="BC12" s="64">
        <v>-4.7183399123335024E-3</v>
      </c>
      <c r="BD12" s="64">
        <v>-6.2679257499725916E-3</v>
      </c>
      <c r="BE12" s="64">
        <v>1.4240758935369247E-2</v>
      </c>
      <c r="BF12" s="64">
        <v>9.2849050373522424E-4</v>
      </c>
      <c r="BG12" s="64">
        <v>-2.2491396925209406E-3</v>
      </c>
      <c r="BH12" s="64">
        <v>5.3498461661554142E-3</v>
      </c>
      <c r="BI12" s="64">
        <v>-3.0983396739614477E-4</v>
      </c>
      <c r="BJ12" s="64">
        <v>-1.2359414262814172E-2</v>
      </c>
      <c r="BK12" s="64">
        <v>-1.764068120209128E-4</v>
      </c>
      <c r="BL12" s="64">
        <v>3.3067156042920764E-4</v>
      </c>
      <c r="BM12" s="64">
        <v>1.0848649266009591E-2</v>
      </c>
      <c r="BN12" s="64">
        <v>-1.1853855985090034E-3</v>
      </c>
      <c r="BO12" s="64">
        <v>-5.6083016505956707E-3</v>
      </c>
      <c r="BP12" s="64">
        <v>1.3301231821785109E-3</v>
      </c>
      <c r="BQ12" s="64">
        <v>5.0100243349817664E-3</v>
      </c>
      <c r="BR12" s="64">
        <v>1.3567304371242539E-3</v>
      </c>
      <c r="BS12" s="64">
        <v>9.0979394365597877E-4</v>
      </c>
      <c r="BT12" s="64">
        <v>2.9038288369775955E-4</v>
      </c>
      <c r="BU12" s="64">
        <v>-1.2759839458126088E-2</v>
      </c>
      <c r="BV12" s="64">
        <v>-2.8388022814378466E-3</v>
      </c>
      <c r="BW12" s="64">
        <v>9.0574055490568739E-3</v>
      </c>
      <c r="BX12" s="64">
        <v>1.1003149434580806E-3</v>
      </c>
      <c r="BY12" s="64">
        <v>2.5718622419956816E-4</v>
      </c>
      <c r="BZ12" s="64">
        <v>1.6662226001957769E-3</v>
      </c>
      <c r="CA12" s="64">
        <v>1.14488720737973E-2</v>
      </c>
      <c r="CB12" s="64">
        <v>-2.2779462323598842E-3</v>
      </c>
      <c r="CC12" s="64">
        <v>-1.9536057600927359E-3</v>
      </c>
      <c r="CD12" s="64">
        <v>-2.8137975504729518E-3</v>
      </c>
      <c r="CE12" s="64">
        <v>-1.9824113724942194E-3</v>
      </c>
      <c r="CF12" s="64">
        <v>5.4481183696650781E-3</v>
      </c>
      <c r="CG12" s="64">
        <v>-6.1920175227322405E-3</v>
      </c>
      <c r="CH12" s="64">
        <v>1.1526847888589931E-3</v>
      </c>
      <c r="CI12" s="64">
        <v>1.2312587813984699E-2</v>
      </c>
      <c r="CJ12" s="64">
        <v>6.6572628127776756E-3</v>
      </c>
      <c r="CK12" s="64">
        <v>3.8536127323025582E-3</v>
      </c>
      <c r="CL12" s="64">
        <v>-1.8762400125258427E-3</v>
      </c>
      <c r="CM12" s="64">
        <v>6.9076712511968452E-3</v>
      </c>
      <c r="CN12" s="64">
        <v>2.1683646066250617E-4</v>
      </c>
      <c r="CO12" s="64">
        <v>-7.5230815969755671E-3</v>
      </c>
      <c r="CP12" s="64">
        <v>3.7893006165257148E-3</v>
      </c>
      <c r="CQ12" s="64">
        <v>-8.2059361620716587E-3</v>
      </c>
      <c r="CR12" s="64">
        <v>1.1492729021192361E-2</v>
      </c>
      <c r="CS12" s="64">
        <v>3.1265987882005408E-3</v>
      </c>
      <c r="CT12" s="64">
        <v>1.2915288013926052E-4</v>
      </c>
      <c r="CU12" s="64">
        <v>1.26617370385953E-2</v>
      </c>
      <c r="CV12" s="64">
        <v>1.1265290156112773E-3</v>
      </c>
      <c r="CW12" s="64">
        <v>-9.1740644237470192E-4</v>
      </c>
      <c r="CX12" s="64">
        <v>6.8715188565215968E-5</v>
      </c>
      <c r="CY12" s="64">
        <v>-8.2809088153057431E-4</v>
      </c>
      <c r="CZ12" s="64">
        <v>-1.0117209932731797E-3</v>
      </c>
      <c r="DA12" s="64">
        <v>1.3939211949347108E-2</v>
      </c>
      <c r="DB12" s="64">
        <v>-2.1945972773129707E-3</v>
      </c>
      <c r="DC12" s="64">
        <v>-1.893909241551861E-3</v>
      </c>
      <c r="DD12" s="64">
        <v>-1.5001355687327411E-4</v>
      </c>
      <c r="DE12" s="64">
        <v>-1.3923773465707501E-2</v>
      </c>
      <c r="DF12" s="64">
        <v>-1.145890216483747E-2</v>
      </c>
      <c r="DG12" s="48"/>
      <c r="DH12" s="48"/>
      <c r="DI12" s="48"/>
      <c r="DJ12" s="48"/>
      <c r="DK12" s="48"/>
      <c r="DL12" s="48"/>
      <c r="DM12" s="48"/>
      <c r="DN12" s="48"/>
      <c r="DO12" s="65">
        <v>1.3571188055059302E-3</v>
      </c>
      <c r="DP12" s="65">
        <v>-2.0614477217004712E-3</v>
      </c>
      <c r="DQ12" s="65">
        <v>1.898990556937763E-3</v>
      </c>
      <c r="DR12" s="65">
        <v>-1.065310350597537E-4</v>
      </c>
      <c r="DS12" s="65">
        <v>1.230488047507805E-4</v>
      </c>
      <c r="DT12" s="65">
        <v>-2.0285675526099389E-4</v>
      </c>
      <c r="DU12" s="65">
        <v>1.2432263895001405E-3</v>
      </c>
      <c r="DV12" s="65">
        <v>2.5341591377152639E-3</v>
      </c>
      <c r="DW12" s="65">
        <v>-3.8278741846109465E-4</v>
      </c>
    </row>
    <row r="13" spans="1:127" ht="20.25" customHeight="1" x14ac:dyDescent="0.3">
      <c r="A13" s="69"/>
      <c r="B13" s="63" t="s">
        <v>96</v>
      </c>
      <c r="C13" s="64">
        <v>-1.5315312995722863E-4</v>
      </c>
      <c r="D13" s="64">
        <v>5.7739609426359362E-3</v>
      </c>
      <c r="E13" s="64">
        <v>-4.7603716524270423E-3</v>
      </c>
      <c r="F13" s="64">
        <v>4.5991143245880384E-3</v>
      </c>
      <c r="G13" s="64">
        <v>8.8308423195715413E-3</v>
      </c>
      <c r="H13" s="64">
        <v>-1.005785908943313E-2</v>
      </c>
      <c r="I13" s="64">
        <v>1.028975669163934E-4</v>
      </c>
      <c r="J13" s="64">
        <v>-1.9911557193972307E-3</v>
      </c>
      <c r="K13" s="64">
        <v>3.9642071480461283E-3</v>
      </c>
      <c r="L13" s="64">
        <v>7.7123405279684309E-3</v>
      </c>
      <c r="M13" s="64">
        <v>7.7402777511137444E-4</v>
      </c>
      <c r="N13" s="64">
        <v>-4.3605801166346492E-3</v>
      </c>
      <c r="O13" s="64">
        <v>1.3337595549642867E-3</v>
      </c>
      <c r="P13" s="64">
        <v>2.5013045559898472E-3</v>
      </c>
      <c r="Q13" s="64">
        <v>-1.2736652173891416E-3</v>
      </c>
      <c r="R13" s="64">
        <v>-3.492875137264595E-3</v>
      </c>
      <c r="S13" s="64">
        <v>1.7694955531561973E-3</v>
      </c>
      <c r="T13" s="64">
        <v>-1.3894795227547996E-2</v>
      </c>
      <c r="U13" s="64">
        <v>-1.3394523574580264E-3</v>
      </c>
      <c r="V13" s="64">
        <v>-7.708397457055316E-3</v>
      </c>
      <c r="W13" s="64">
        <v>1.7677049383685972E-2</v>
      </c>
      <c r="X13" s="64">
        <v>3.3802762802879194E-3</v>
      </c>
      <c r="Y13" s="64">
        <v>2.385713909149656E-3</v>
      </c>
      <c r="Z13" s="64">
        <v>-1.3806644748502572E-2</v>
      </c>
      <c r="AA13" s="64">
        <v>1.6957071050447414E-3</v>
      </c>
      <c r="AB13" s="64">
        <v>-3.7105434168771545E-4</v>
      </c>
      <c r="AC13" s="64">
        <v>-7.0401067527814387E-3</v>
      </c>
      <c r="AD13" s="64">
        <v>3.8750953219168771E-4</v>
      </c>
      <c r="AE13" s="64">
        <v>-1.8818033958156732E-3</v>
      </c>
      <c r="AF13" s="64">
        <v>5.063668051820569E-3</v>
      </c>
      <c r="AG13" s="64">
        <v>-3.0936472673307458E-3</v>
      </c>
      <c r="AH13" s="64">
        <v>4.6509685178901528E-3</v>
      </c>
      <c r="AI13" s="64">
        <v>1.3572728582156524E-2</v>
      </c>
      <c r="AJ13" s="64">
        <v>1.2659957253199794E-2</v>
      </c>
      <c r="AK13" s="64">
        <v>-3.219907453466675E-5</v>
      </c>
      <c r="AL13" s="64">
        <v>-2.9052068516466356E-3</v>
      </c>
      <c r="AM13" s="64">
        <v>-1.920777784153449E-3</v>
      </c>
      <c r="AN13" s="64">
        <v>-1.2963003523319139E-2</v>
      </c>
      <c r="AO13" s="64">
        <v>1.1500085031115326E-3</v>
      </c>
      <c r="AP13" s="64">
        <v>2.155675504839083E-3</v>
      </c>
      <c r="AQ13" s="64">
        <v>5.7889374742052802E-3</v>
      </c>
      <c r="AR13" s="64">
        <v>3.9069508335880521E-3</v>
      </c>
      <c r="AS13" s="64">
        <v>-9.5323321094421543E-3</v>
      </c>
      <c r="AT13" s="64">
        <v>-1.0423525984643689E-2</v>
      </c>
      <c r="AU13" s="64">
        <v>1.8468572909125403E-2</v>
      </c>
      <c r="AV13" s="64">
        <v>3.1485162339326411E-3</v>
      </c>
      <c r="AW13" s="64">
        <v>-8.3486174101229382E-3</v>
      </c>
      <c r="AX13" s="64">
        <v>7.443498460493414E-3</v>
      </c>
      <c r="AY13" s="64">
        <v>3.948231044674344E-3</v>
      </c>
      <c r="AZ13" s="64">
        <v>2.9738702735504496E-4</v>
      </c>
      <c r="BA13" s="64">
        <v>-3.0378494589482496E-3</v>
      </c>
      <c r="BB13" s="64">
        <v>-2.6449958546881369E-4</v>
      </c>
      <c r="BC13" s="64">
        <v>-3.4552421835043479E-3</v>
      </c>
      <c r="BD13" s="64">
        <v>-2.2363806888674453E-3</v>
      </c>
      <c r="BE13" s="64">
        <v>2.3851511480272869E-3</v>
      </c>
      <c r="BF13" s="64">
        <v>-6.6985751095088863E-3</v>
      </c>
      <c r="BG13" s="64">
        <v>1.4862528122667085E-2</v>
      </c>
      <c r="BH13" s="64">
        <v>-3.2871448145331827E-3</v>
      </c>
      <c r="BI13" s="64">
        <v>9.1120407661235969E-3</v>
      </c>
      <c r="BJ13" s="64">
        <v>-1.2298884058274839E-2</v>
      </c>
      <c r="BK13" s="64">
        <v>-2.2099395588643933E-3</v>
      </c>
      <c r="BL13" s="64">
        <v>4.4164025561408415E-3</v>
      </c>
      <c r="BM13" s="64">
        <v>1.0886564880694838E-2</v>
      </c>
      <c r="BN13" s="64">
        <v>-2.4891282289598582E-3</v>
      </c>
      <c r="BO13" s="64">
        <v>-6.9337737829380242E-3</v>
      </c>
      <c r="BP13" s="64">
        <v>1.7336049780942719E-3</v>
      </c>
      <c r="BQ13" s="64">
        <v>2.0344933081051231E-3</v>
      </c>
      <c r="BR13" s="64">
        <v>-6.9791308502061833E-3</v>
      </c>
      <c r="BS13" s="64">
        <v>4.5045315380574102E-3</v>
      </c>
      <c r="BT13" s="64">
        <v>-1.4182618079032761E-3</v>
      </c>
      <c r="BU13" s="64">
        <v>-3.5823489401831665E-3</v>
      </c>
      <c r="BV13" s="64">
        <v>-3.1294595909282519E-3</v>
      </c>
      <c r="BW13" s="64">
        <v>1.7055143920035043E-3</v>
      </c>
      <c r="BX13" s="64">
        <v>9.4078355578044448E-3</v>
      </c>
      <c r="BY13" s="64">
        <v>2.0593290496471184E-3</v>
      </c>
      <c r="BZ13" s="64">
        <v>9.2053909402765033E-3</v>
      </c>
      <c r="CA13" s="64">
        <v>3.268198416666479E-3</v>
      </c>
      <c r="CB13" s="64">
        <v>-1.1952368580731898E-2</v>
      </c>
      <c r="CC13" s="64">
        <v>-3.6495044388409337E-3</v>
      </c>
      <c r="CD13" s="64">
        <v>-8.0275355771758372E-3</v>
      </c>
      <c r="CE13" s="64">
        <v>-5.7225318637802447E-3</v>
      </c>
      <c r="CF13" s="64">
        <v>3.2717133394488673E-3</v>
      </c>
      <c r="CG13" s="64">
        <v>-2.3632077696711384E-3</v>
      </c>
      <c r="CH13" s="64">
        <v>2.5449876567487095E-3</v>
      </c>
      <c r="CI13" s="64">
        <v>1.6928526950441558E-3</v>
      </c>
      <c r="CJ13" s="64">
        <v>6.592997035847814E-3</v>
      </c>
      <c r="CK13" s="64">
        <v>8.0105761910003181E-3</v>
      </c>
      <c r="CL13" s="64">
        <v>9.2347891685364836E-3</v>
      </c>
      <c r="CM13" s="64">
        <v>-7.070558010700112E-3</v>
      </c>
      <c r="CN13" s="64">
        <v>-1.0080896176165588E-2</v>
      </c>
      <c r="CO13" s="64">
        <v>-1.7030177743954433E-2</v>
      </c>
      <c r="CP13" s="64">
        <v>-1.8589263086338237E-3</v>
      </c>
      <c r="CQ13" s="64">
        <v>-7.0940627426115954E-3</v>
      </c>
      <c r="CR13" s="64">
        <v>1.0421234033870741E-2</v>
      </c>
      <c r="CS13" s="64">
        <v>1.1636582488570024E-3</v>
      </c>
      <c r="CT13" s="64">
        <v>1.1330880039919E-2</v>
      </c>
      <c r="CU13" s="64">
        <v>-3.399223523736894E-3</v>
      </c>
      <c r="CV13" s="64">
        <v>1.7005908306643169E-2</v>
      </c>
      <c r="CW13" s="64">
        <v>1.4522967018842037E-2</v>
      </c>
      <c r="CX13" s="64">
        <v>1.1749644532818904E-2</v>
      </c>
      <c r="CY13" s="64">
        <v>2.3085578513490912E-3</v>
      </c>
      <c r="CZ13" s="64">
        <v>-1.3375401344059235E-2</v>
      </c>
      <c r="DA13" s="64">
        <v>-1.2805963415398747E-3</v>
      </c>
      <c r="DB13" s="64">
        <v>-1.0193528554417575E-2</v>
      </c>
      <c r="DC13" s="64">
        <v>-2.5687650952338492E-3</v>
      </c>
      <c r="DD13" s="64">
        <v>-3.1344169988916093E-3</v>
      </c>
      <c r="DE13" s="64">
        <v>-9.4736968972989333E-3</v>
      </c>
      <c r="DF13" s="64">
        <v>2.0956705536867126E-2</v>
      </c>
      <c r="DG13" s="48"/>
      <c r="DH13" s="48"/>
      <c r="DI13" s="48"/>
      <c r="DJ13" s="48"/>
      <c r="DK13" s="48"/>
      <c r="DL13" s="48"/>
      <c r="DM13" s="48"/>
      <c r="DN13" s="48"/>
      <c r="DO13" s="65">
        <v>8.1817467133893373E-4</v>
      </c>
      <c r="DP13" s="65">
        <v>-1.0252399175531002E-3</v>
      </c>
      <c r="DQ13" s="65">
        <v>2.009542778833584E-3</v>
      </c>
      <c r="DR13" s="65">
        <v>-3.486679517961111E-4</v>
      </c>
      <c r="DS13" s="65">
        <v>-4.9483687676321608E-5</v>
      </c>
      <c r="DT13" s="65">
        <v>-2.9376963208149753E-4</v>
      </c>
      <c r="DU13" s="65">
        <v>-8.0682581174440493E-5</v>
      </c>
      <c r="DV13" s="65">
        <v>8.6811692664423568E-4</v>
      </c>
      <c r="DW13" s="65">
        <v>1.6229420163258457E-3</v>
      </c>
    </row>
    <row r="14" spans="1:127" ht="20.25" customHeight="1" x14ac:dyDescent="0.3">
      <c r="B14" s="66" t="s">
        <v>93</v>
      </c>
      <c r="C14" s="67">
        <v>-8.0911862891485109E-3</v>
      </c>
      <c r="D14" s="67">
        <v>-5.1370277277207332E-4</v>
      </c>
      <c r="E14" s="67">
        <v>-2.0935678309619288E-3</v>
      </c>
      <c r="F14" s="67">
        <v>3.2221337411222351E-3</v>
      </c>
      <c r="G14" s="67">
        <v>8.5035819065060192E-3</v>
      </c>
      <c r="H14" s="67">
        <v>2.3741917915629518E-3</v>
      </c>
      <c r="I14" s="67">
        <v>-5.1850229799280667E-3</v>
      </c>
      <c r="J14" s="67">
        <v>6.5881660386366558E-3</v>
      </c>
      <c r="K14" s="67">
        <v>9.6055916379667039E-4</v>
      </c>
      <c r="L14" s="67">
        <v>9.54185879900038E-4</v>
      </c>
      <c r="M14" s="67">
        <v>-1.4237555675268299E-3</v>
      </c>
      <c r="N14" s="67">
        <v>4.2640987919853046E-3</v>
      </c>
      <c r="O14" s="67">
        <v>-3.2770129033687923E-6</v>
      </c>
      <c r="P14" s="67">
        <v>-1.6983383016349052E-3</v>
      </c>
      <c r="Q14" s="67">
        <v>-5.9357062043409181E-3</v>
      </c>
      <c r="R14" s="67">
        <v>-2.0631304962981378E-4</v>
      </c>
      <c r="S14" s="67">
        <v>-1.4806016993216264E-3</v>
      </c>
      <c r="T14" s="67">
        <v>-1.8248704322025855E-3</v>
      </c>
      <c r="U14" s="67">
        <v>1.1233493413405071E-3</v>
      </c>
      <c r="V14" s="67">
        <v>3.8892979844173947E-3</v>
      </c>
      <c r="W14" s="67">
        <v>2.974929591198272E-3</v>
      </c>
      <c r="X14" s="67">
        <v>8.3964107028910995E-4</v>
      </c>
      <c r="Y14" s="67">
        <v>1.9967132627003448E-3</v>
      </c>
      <c r="Z14" s="67">
        <v>-1.2272415174210516E-2</v>
      </c>
      <c r="AA14" s="67">
        <v>-2.1307400837614621E-3</v>
      </c>
      <c r="AB14" s="67">
        <v>-2.7311542199492944E-3</v>
      </c>
      <c r="AC14" s="67">
        <v>-2.382622391340905E-3</v>
      </c>
      <c r="AD14" s="67">
        <v>1.7803741807369544E-3</v>
      </c>
      <c r="AE14" s="67">
        <v>-1.6280754538334774E-3</v>
      </c>
      <c r="AF14" s="67">
        <v>4.6616447137126649E-3</v>
      </c>
      <c r="AG14" s="67">
        <v>4.8379587265816593E-3</v>
      </c>
      <c r="AH14" s="67">
        <v>6.7704104822694511E-3</v>
      </c>
      <c r="AI14" s="67">
        <v>-2.3287603204430463E-3</v>
      </c>
      <c r="AJ14" s="67">
        <v>5.1938421140600433E-3</v>
      </c>
      <c r="AK14" s="67">
        <v>3.2445179219431353E-4</v>
      </c>
      <c r="AL14" s="67">
        <v>-2.7121892178771922E-3</v>
      </c>
      <c r="AM14" s="67">
        <v>1.0398595155589607E-3</v>
      </c>
      <c r="AN14" s="67">
        <v>3.0148630187840642E-3</v>
      </c>
      <c r="AO14" s="67">
        <v>-2.0376139878246491E-3</v>
      </c>
      <c r="AP14" s="67">
        <v>8.8337369743518579E-4</v>
      </c>
      <c r="AQ14" s="67">
        <v>-3.0570928483673043E-3</v>
      </c>
      <c r="AR14" s="67">
        <v>4.6189723774909819E-3</v>
      </c>
      <c r="AS14" s="67">
        <v>-1.4156666064226719E-3</v>
      </c>
      <c r="AT14" s="67">
        <v>-6.4664923769526261E-3</v>
      </c>
      <c r="AU14" s="67">
        <v>1.0555995813253283E-2</v>
      </c>
      <c r="AV14" s="67">
        <v>-1.9151609466401265E-3</v>
      </c>
      <c r="AW14" s="67">
        <v>-9.9065498166881483E-3</v>
      </c>
      <c r="AX14" s="67">
        <v>1.2421751293805183E-3</v>
      </c>
      <c r="AY14" s="67">
        <v>3.9351092696122691E-3</v>
      </c>
      <c r="AZ14" s="67">
        <v>-3.7769800117356533E-3</v>
      </c>
      <c r="BA14" s="67">
        <v>-2.9149084198781816E-3</v>
      </c>
      <c r="BB14" s="67">
        <v>-5.9693023267681777E-4</v>
      </c>
      <c r="BC14" s="67">
        <v>-5.5072282887121959E-3</v>
      </c>
      <c r="BD14" s="67">
        <v>6.5633496146160208E-3</v>
      </c>
      <c r="BE14" s="67">
        <v>2.9310011206131747E-3</v>
      </c>
      <c r="BF14" s="67">
        <v>-1.4842224152256112E-4</v>
      </c>
      <c r="BG14" s="67">
        <v>3.3418044863342544E-3</v>
      </c>
      <c r="BH14" s="67">
        <v>-3.5714918833240628E-4</v>
      </c>
      <c r="BI14" s="67">
        <v>6.2719199722089947E-3</v>
      </c>
      <c r="BJ14" s="67">
        <v>-7.0339241755751347E-3</v>
      </c>
      <c r="BK14" s="67">
        <v>-1.1910805545312098E-4</v>
      </c>
      <c r="BL14" s="67">
        <v>-3.0923891476563048E-3</v>
      </c>
      <c r="BM14" s="67">
        <v>5.0710308608108434E-3</v>
      </c>
      <c r="BN14" s="67">
        <v>-2.8699410175547779E-3</v>
      </c>
      <c r="BO14" s="67">
        <v>-3.3715083111609534E-3</v>
      </c>
      <c r="BP14" s="67">
        <v>5.3275636273077964E-3</v>
      </c>
      <c r="BQ14" s="67">
        <v>8.0332385639769743E-3</v>
      </c>
      <c r="BR14" s="67">
        <v>4.4756629262481251E-3</v>
      </c>
      <c r="BS14" s="67">
        <v>8.7363403892348757E-4</v>
      </c>
      <c r="BT14" s="67">
        <v>-4.4349617100958305E-3</v>
      </c>
      <c r="BU14" s="67">
        <v>-2.2242658817661631E-3</v>
      </c>
      <c r="BV14" s="67">
        <v>-6.204141037094324E-3</v>
      </c>
      <c r="BW14" s="67">
        <v>8.4151194851471711E-3</v>
      </c>
      <c r="BX14" s="67">
        <v>-2.3189685352354994E-3</v>
      </c>
      <c r="BY14" s="67">
        <v>-3.9016101981392826E-4</v>
      </c>
      <c r="BZ14" s="67">
        <v>-2.7533841007820747E-3</v>
      </c>
      <c r="CA14" s="67">
        <v>1.1674712531618336E-2</v>
      </c>
      <c r="CB14" s="67">
        <v>-2.1031754432492278E-3</v>
      </c>
      <c r="CC14" s="67">
        <v>-4.8298233176148342E-3</v>
      </c>
      <c r="CD14" s="67">
        <v>-2.588190342651675E-3</v>
      </c>
      <c r="CE14" s="67">
        <v>1.0955798709710862E-3</v>
      </c>
      <c r="CF14" s="67">
        <v>2.0712938333204978E-3</v>
      </c>
      <c r="CG14" s="67">
        <v>-3.0375338224495341E-3</v>
      </c>
      <c r="CH14" s="67">
        <v>1.1220761322183748E-3</v>
      </c>
      <c r="CI14" s="67">
        <v>1.4654529269991112E-2</v>
      </c>
      <c r="CJ14" s="67">
        <v>3.3463111696914183E-3</v>
      </c>
      <c r="CK14" s="67">
        <v>-1.7540612329141059E-3</v>
      </c>
      <c r="CL14" s="67">
        <v>-4.8028260338850437E-4</v>
      </c>
      <c r="CM14" s="67">
        <v>-2.2002480976958116E-3</v>
      </c>
      <c r="CN14" s="67">
        <v>-6.0065048170443447E-4</v>
      </c>
      <c r="CO14" s="67">
        <v>2.9287230049579449E-4</v>
      </c>
      <c r="CP14" s="67">
        <v>-2.2335209563228986E-4</v>
      </c>
      <c r="CQ14" s="67">
        <v>-4.5103531932625396E-3</v>
      </c>
      <c r="CR14" s="67">
        <v>8.2738027514577261E-3</v>
      </c>
      <c r="CS14" s="67">
        <v>4.0243283742673608E-3</v>
      </c>
      <c r="CT14" s="67">
        <v>-2.2560862237684942E-3</v>
      </c>
      <c r="CU14" s="67">
        <v>7.6723801833069594E-3</v>
      </c>
      <c r="CV14" s="67">
        <v>-2.9689760701075985E-3</v>
      </c>
      <c r="CW14" s="67">
        <v>-3.5168578799794625E-3</v>
      </c>
      <c r="CX14" s="67">
        <v>2.9049852838325396E-3</v>
      </c>
      <c r="CY14" s="67">
        <v>1.2344559256292076E-3</v>
      </c>
      <c r="CZ14" s="67">
        <v>-2.1312111053590765E-3</v>
      </c>
      <c r="DA14" s="67">
        <v>9.3145908875531536E-3</v>
      </c>
      <c r="DB14" s="67">
        <v>-5.6858553146282853E-3</v>
      </c>
      <c r="DC14" s="67">
        <v>1.4004610767095471E-3</v>
      </c>
      <c r="DD14" s="67">
        <v>5.6950326836324727E-4</v>
      </c>
      <c r="DE14" s="67">
        <v>-5.5684308472779831E-3</v>
      </c>
      <c r="DF14" s="67">
        <v>7.1148152407238818E-3</v>
      </c>
      <c r="DG14" s="48"/>
      <c r="DH14" s="48"/>
      <c r="DI14" s="48"/>
      <c r="DJ14" s="48"/>
      <c r="DK14" s="48"/>
      <c r="DL14" s="48"/>
      <c r="DM14" s="48"/>
      <c r="DN14" s="48"/>
      <c r="DO14" s="68">
        <v>7.9148571318765626E-4</v>
      </c>
      <c r="DP14" s="68">
        <v>-1.0564869695990353E-3</v>
      </c>
      <c r="DQ14" s="68">
        <v>7.9453020818531783E-4</v>
      </c>
      <c r="DR14" s="68">
        <v>-2.1142418969044563E-4</v>
      </c>
      <c r="DS14" s="68">
        <v>2.6489478084035234E-4</v>
      </c>
      <c r="DT14" s="68">
        <v>1.1765283744313848E-4</v>
      </c>
      <c r="DU14" s="68">
        <v>5.4163354553904419E-4</v>
      </c>
      <c r="DV14" s="68">
        <v>1.5171837660823417E-3</v>
      </c>
      <c r="DW14" s="68">
        <v>8.6811655752283556E-4</v>
      </c>
    </row>
    <row r="15" spans="1:127" ht="20.25" customHeight="1" x14ac:dyDescent="0.3">
      <c r="B15" s="70" t="s">
        <v>120</v>
      </c>
      <c r="C15" s="71">
        <v>6.8716702969116028E-3</v>
      </c>
      <c r="D15" s="71">
        <v>-6.1991339939834189E-3</v>
      </c>
      <c r="E15" s="71">
        <v>-1.3369552065615187E-2</v>
      </c>
      <c r="F15" s="71">
        <v>-5.5420742635888809E-3</v>
      </c>
      <c r="G15" s="71">
        <v>-6.5883521396802314E-3</v>
      </c>
      <c r="H15" s="71">
        <v>-2.462529489269949E-3</v>
      </c>
      <c r="I15" s="71">
        <v>2.173158438596845E-2</v>
      </c>
      <c r="J15" s="71">
        <v>-1.5922757929640707E-2</v>
      </c>
      <c r="K15" s="71">
        <v>-1.2096791438251042E-2</v>
      </c>
      <c r="L15" s="71">
        <v>1.6810940644351291E-2</v>
      </c>
      <c r="M15" s="71">
        <v>5.3540687429858291E-3</v>
      </c>
      <c r="N15" s="71">
        <v>-9.3971425973774503E-3</v>
      </c>
      <c r="O15" s="71">
        <v>-6.759205830550119E-3</v>
      </c>
      <c r="P15" s="71">
        <v>-2.9554199078627441E-3</v>
      </c>
      <c r="Q15" s="71">
        <v>-5.4780946285474252E-3</v>
      </c>
      <c r="R15" s="71">
        <v>2.2405989861513653E-3</v>
      </c>
      <c r="S15" s="71">
        <v>-2.0479333814857559E-2</v>
      </c>
      <c r="T15" s="71">
        <v>-1.4763848738313823E-2</v>
      </c>
      <c r="U15" s="71">
        <v>4.642460916690605E-2</v>
      </c>
      <c r="V15" s="71">
        <v>-4.2862826867506865E-4</v>
      </c>
      <c r="W15" s="71">
        <v>-8.2355577233739208E-3</v>
      </c>
      <c r="X15" s="71">
        <v>-4.9663660129097842E-3</v>
      </c>
      <c r="Y15" s="71">
        <v>1.2127058418207604E-2</v>
      </c>
      <c r="Z15" s="71">
        <v>-1.7192206927205245E-2</v>
      </c>
      <c r="AA15" s="71">
        <v>-1.1177583053973317E-2</v>
      </c>
      <c r="AB15" s="71">
        <v>2.8730659694575778E-4</v>
      </c>
      <c r="AC15" s="71">
        <v>-4.8335282172085048E-4</v>
      </c>
      <c r="AD15" s="71">
        <v>7.9656773397369651E-3</v>
      </c>
      <c r="AE15" s="71">
        <v>1.2226342088265563E-2</v>
      </c>
      <c r="AF15" s="71">
        <v>-8.8906286998875483E-3</v>
      </c>
      <c r="AG15" s="71">
        <v>1.2083051059422756E-2</v>
      </c>
      <c r="AH15" s="71">
        <v>1.2490704518240081E-2</v>
      </c>
      <c r="AI15" s="71">
        <v>2.0239404769517577E-3</v>
      </c>
      <c r="AJ15" s="71">
        <v>-9.0297129765634088E-3</v>
      </c>
      <c r="AK15" s="71">
        <v>-1.3201424921141514E-2</v>
      </c>
      <c r="AL15" s="71">
        <v>2.094880139628752E-2</v>
      </c>
      <c r="AM15" s="71">
        <v>3.3100601639026728E-3</v>
      </c>
      <c r="AN15" s="71">
        <v>7.1595995496487319E-4</v>
      </c>
      <c r="AO15" s="71">
        <v>2.0121188264611067E-2</v>
      </c>
      <c r="AP15" s="71">
        <v>-1.2550727996932465E-2</v>
      </c>
      <c r="AQ15" s="71">
        <v>-8.9760772508060693E-3</v>
      </c>
      <c r="AR15" s="71">
        <v>9.3975145596683074E-3</v>
      </c>
      <c r="AS15" s="71">
        <v>-9.5283132442187668E-3</v>
      </c>
      <c r="AT15" s="71">
        <v>8.308166069113998E-3</v>
      </c>
      <c r="AU15" s="71">
        <v>-5.4656996797542989E-3</v>
      </c>
      <c r="AV15" s="71">
        <v>-1.5691051106696219E-2</v>
      </c>
      <c r="AW15" s="71">
        <v>1.3018836756410801E-2</v>
      </c>
      <c r="AX15" s="71">
        <v>-1.6027205044598647E-2</v>
      </c>
      <c r="AY15" s="71">
        <v>-1.8449203838434292E-3</v>
      </c>
      <c r="AZ15" s="71">
        <v>3.616203715638644E-3</v>
      </c>
      <c r="BA15" s="71">
        <v>3.0491359221904712E-3</v>
      </c>
      <c r="BB15" s="71">
        <v>7.4205319693505523E-3</v>
      </c>
      <c r="BC15" s="71">
        <v>8.8692169588644454E-3</v>
      </c>
      <c r="BD15" s="71">
        <v>-5.5222032166912793E-3</v>
      </c>
      <c r="BE15" s="71">
        <v>1.3206550885597634E-2</v>
      </c>
      <c r="BF15" s="71">
        <v>1.4975115746435286E-2</v>
      </c>
      <c r="BG15" s="71">
        <v>-1.2548464766832024E-2</v>
      </c>
      <c r="BH15" s="71">
        <v>-1.3780520579630084E-2</v>
      </c>
      <c r="BI15" s="71">
        <v>2.5540294344821302E-2</v>
      </c>
      <c r="BJ15" s="71">
        <v>-1.9847869847881561E-2</v>
      </c>
      <c r="BK15" s="71">
        <v>5.6021571045747898E-3</v>
      </c>
      <c r="BL15" s="71">
        <v>2.8751296460727271E-3</v>
      </c>
      <c r="BM15" s="71">
        <v>3.1870787226400132E-3</v>
      </c>
      <c r="BN15" s="71">
        <v>4.2064351597712601E-3</v>
      </c>
      <c r="BO15" s="71">
        <v>-2.0177283634115195E-3</v>
      </c>
      <c r="BP15" s="71">
        <v>-7.5702348397791441E-3</v>
      </c>
      <c r="BQ15" s="71">
        <v>1.6605260268976352E-2</v>
      </c>
      <c r="BR15" s="71">
        <v>-9.8557260074749742E-4</v>
      </c>
      <c r="BS15" s="71">
        <v>2.3051785439909267E-3</v>
      </c>
      <c r="BT15" s="71">
        <v>-1.1826502072861955E-2</v>
      </c>
      <c r="BU15" s="71">
        <v>-1.4418816392751443E-2</v>
      </c>
      <c r="BV15" s="71">
        <v>-2.9472479569117915E-2</v>
      </c>
      <c r="BW15" s="71">
        <v>9.4968592104971439E-3</v>
      </c>
      <c r="BX15" s="71">
        <v>2.1907051916969511E-3</v>
      </c>
      <c r="BY15" s="71">
        <v>-5.5013835503929798E-3</v>
      </c>
      <c r="BZ15" s="71">
        <v>1.2430350755590291E-2</v>
      </c>
      <c r="CA15" s="71">
        <v>-1.487863056503147E-2</v>
      </c>
      <c r="CB15" s="71">
        <v>5.8955469462655952E-3</v>
      </c>
      <c r="CC15" s="71">
        <v>-8.1925547398153942E-4</v>
      </c>
      <c r="CD15" s="71">
        <v>-9.8614316803429247E-3</v>
      </c>
      <c r="CE15" s="71">
        <v>-8.0506986635749955E-3</v>
      </c>
      <c r="CF15" s="71">
        <v>7.2925612879712887E-3</v>
      </c>
      <c r="CG15" s="71">
        <v>8.6187671391435572E-3</v>
      </c>
      <c r="CH15" s="71">
        <v>-2.428289828524266E-2</v>
      </c>
      <c r="CI15" s="71">
        <v>-8.2482280121515261E-3</v>
      </c>
      <c r="CJ15" s="71">
        <v>7.7890050467439575E-3</v>
      </c>
      <c r="CK15" s="71">
        <v>3.2870850994117795E-3</v>
      </c>
      <c r="CL15" s="71">
        <v>2.9013799931391082E-2</v>
      </c>
      <c r="CM15" s="71">
        <v>5.6895180414058277E-3</v>
      </c>
      <c r="CN15" s="71">
        <v>2.3599935875346922E-3</v>
      </c>
      <c r="CO15" s="71">
        <v>-5.665687908931738E-3</v>
      </c>
      <c r="CP15" s="71">
        <v>1.3447967604796496E-2</v>
      </c>
      <c r="CQ15" s="71">
        <v>4.7322073170716905E-3</v>
      </c>
      <c r="CR15" s="71">
        <v>-1.1092321321974685E-2</v>
      </c>
      <c r="CS15" s="71">
        <v>-9.5835838935849349E-3</v>
      </c>
      <c r="CT15" s="71">
        <v>9.9797862057307007E-3</v>
      </c>
      <c r="CU15" s="71">
        <v>-2.9398313613561156E-3</v>
      </c>
      <c r="CV15" s="71">
        <v>-5.9132473433476385E-5</v>
      </c>
      <c r="CW15" s="71">
        <v>4.4506320331751947E-3</v>
      </c>
      <c r="CX15" s="71">
        <v>1.3779018046644387E-2</v>
      </c>
      <c r="CY15" s="71">
        <v>1.7819843587209006E-2</v>
      </c>
      <c r="CZ15" s="71">
        <v>1.2751861417670707E-2</v>
      </c>
      <c r="DA15" s="71">
        <v>-1.5461859004622935E-3</v>
      </c>
      <c r="DB15" s="71">
        <v>-1.9532060345882618E-3</v>
      </c>
      <c r="DC15" s="71">
        <v>7.6636827061722368E-3</v>
      </c>
      <c r="DD15" s="71">
        <v>-1.7812500566615874E-2</v>
      </c>
      <c r="DE15" s="71">
        <v>-7.4171699091902799E-3</v>
      </c>
      <c r="DF15" s="71">
        <v>-5.9275418401140145E-3</v>
      </c>
      <c r="DG15" s="48"/>
      <c r="DH15" s="48"/>
      <c r="DI15" s="48"/>
      <c r="DJ15" s="48"/>
      <c r="DK15" s="48"/>
      <c r="DL15" s="48"/>
      <c r="DM15" s="48"/>
      <c r="DN15" s="48"/>
      <c r="DO15" s="72">
        <v>-1.860930486159873E-3</v>
      </c>
      <c r="DP15" s="72">
        <v>-1.7049488339053731E-3</v>
      </c>
      <c r="DQ15" s="72">
        <v>2.2509322287134204E-3</v>
      </c>
      <c r="DR15" s="72">
        <v>-1.2560946041370036E-3</v>
      </c>
      <c r="DS15" s="72">
        <v>1.8255468070977887E-3</v>
      </c>
      <c r="DT15" s="72">
        <v>-3.0001324998991663E-3</v>
      </c>
      <c r="DU15" s="72">
        <v>-1.7701731710400015E-3</v>
      </c>
      <c r="DV15" s="72">
        <v>3.4633580881175963E-3</v>
      </c>
      <c r="DW15" s="72">
        <v>1.4551678734711082E-3</v>
      </c>
    </row>
    <row r="16" spans="1:127" ht="20.25" customHeight="1" x14ac:dyDescent="0.3">
      <c r="B16" s="70" t="s">
        <v>73</v>
      </c>
      <c r="C16" s="71">
        <v>4.3612370452930094E-3</v>
      </c>
      <c r="D16" s="71">
        <v>-1.8618665460047312E-3</v>
      </c>
      <c r="E16" s="71">
        <v>-1.2699395083431986E-3</v>
      </c>
      <c r="F16" s="71">
        <v>-6.9020002797099966E-3</v>
      </c>
      <c r="G16" s="71">
        <v>1.4804804252625869E-2</v>
      </c>
      <c r="H16" s="71">
        <v>-2.0510815967600404E-4</v>
      </c>
      <c r="I16" s="71">
        <v>-9.1190764238312516E-3</v>
      </c>
      <c r="J16" s="71">
        <v>3.7877174171105921E-3</v>
      </c>
      <c r="K16" s="71">
        <v>5.2514787374065008E-3</v>
      </c>
      <c r="L16" s="71">
        <v>6.7674127679189233E-3</v>
      </c>
      <c r="M16" s="71">
        <v>-1.2218312075303994E-2</v>
      </c>
      <c r="N16" s="71">
        <v>-4.0175535382072081E-3</v>
      </c>
      <c r="O16" s="71">
        <v>7.8676424806158884E-3</v>
      </c>
      <c r="P16" s="71">
        <v>-2.9745283429637448E-3</v>
      </c>
      <c r="Q16" s="71">
        <v>-4.0385556568280911E-3</v>
      </c>
      <c r="R16" s="71">
        <v>-9.4772818963956285E-3</v>
      </c>
      <c r="S16" s="71">
        <v>7.5405633997753796E-3</v>
      </c>
      <c r="T16" s="71">
        <v>1.173212667598067E-2</v>
      </c>
      <c r="U16" s="71">
        <v>-4.2667591752110212E-3</v>
      </c>
      <c r="V16" s="71">
        <v>7.9109446547793727E-3</v>
      </c>
      <c r="W16" s="71">
        <v>-2.3251334434061244E-3</v>
      </c>
      <c r="X16" s="71">
        <v>9.3666354805626018E-3</v>
      </c>
      <c r="Y16" s="71">
        <v>-1.5577005150725354E-3</v>
      </c>
      <c r="Z16" s="71">
        <v>-1.5190669322147299E-2</v>
      </c>
      <c r="AA16" s="71">
        <v>-6.0472417207746432E-4</v>
      </c>
      <c r="AB16" s="71">
        <v>-3.6488928710851631E-3</v>
      </c>
      <c r="AC16" s="71">
        <v>8.0186593691362607E-3</v>
      </c>
      <c r="AD16" s="71">
        <v>9.9808584327698568E-4</v>
      </c>
      <c r="AE16" s="71">
        <v>1.8326947421545281E-2</v>
      </c>
      <c r="AF16" s="71">
        <v>5.2314648795441787E-3</v>
      </c>
      <c r="AG16" s="71">
        <v>1.3637667717159019E-2</v>
      </c>
      <c r="AH16" s="71">
        <v>-2.5639363234153389E-3</v>
      </c>
      <c r="AI16" s="71">
        <v>-5.0365871370534609E-3</v>
      </c>
      <c r="AJ16" s="71">
        <v>2.8005160524946504E-4</v>
      </c>
      <c r="AK16" s="71">
        <v>1.1636752986894372E-3</v>
      </c>
      <c r="AL16" s="71">
        <v>-4.4140610711895789E-5</v>
      </c>
      <c r="AM16" s="71">
        <v>4.30443819643056E-3</v>
      </c>
      <c r="AN16" s="71">
        <v>-1.4246875549572824E-4</v>
      </c>
      <c r="AO16" s="71">
        <v>6.9670872130129791E-3</v>
      </c>
      <c r="AP16" s="71">
        <v>-1.4002433425305272E-2</v>
      </c>
      <c r="AQ16" s="71">
        <v>-2.4401654505997739E-3</v>
      </c>
      <c r="AR16" s="71">
        <v>1.1955309789184243E-2</v>
      </c>
      <c r="AS16" s="71">
        <v>6.6788456128952234E-5</v>
      </c>
      <c r="AT16" s="71">
        <v>-1.4491096391905045E-2</v>
      </c>
      <c r="AU16" s="71">
        <v>1.156946303714057E-2</v>
      </c>
      <c r="AV16" s="71">
        <v>-4.4146140502200337E-3</v>
      </c>
      <c r="AW16" s="71">
        <v>4.2165770077557951E-3</v>
      </c>
      <c r="AX16" s="71">
        <v>-2.1379167830937962E-2</v>
      </c>
      <c r="AY16" s="71">
        <v>4.0621368544102587E-4</v>
      </c>
      <c r="AZ16" s="71">
        <v>-2.1121949207190127E-3</v>
      </c>
      <c r="BA16" s="71">
        <v>8.9123511580437853E-3</v>
      </c>
      <c r="BB16" s="71">
        <v>-1.0177243819175064E-2</v>
      </c>
      <c r="BC16" s="71">
        <v>-2.6626593046558455E-2</v>
      </c>
      <c r="BD16" s="71">
        <v>1.8631682199418131E-2</v>
      </c>
      <c r="BE16" s="71">
        <v>9.3142881594676652E-4</v>
      </c>
      <c r="BF16" s="71">
        <v>1.0860668710397592E-2</v>
      </c>
      <c r="BG16" s="71">
        <v>-1.2031187155919776E-2</v>
      </c>
      <c r="BH16" s="71">
        <v>1.1028538808023125E-2</v>
      </c>
      <c r="BI16" s="71">
        <v>7.5210878315450369E-3</v>
      </c>
      <c r="BJ16" s="71">
        <v>-3.1045229529903517E-2</v>
      </c>
      <c r="BK16" s="71">
        <v>-1.4925954005188369E-2</v>
      </c>
      <c r="BL16" s="71">
        <v>-9.8859896799918801E-6</v>
      </c>
      <c r="BM16" s="71">
        <v>-1.346293733017867E-3</v>
      </c>
      <c r="BN16" s="71">
        <v>2.0679704783361785E-3</v>
      </c>
      <c r="BO16" s="71">
        <v>1.2093841812784056E-2</v>
      </c>
      <c r="BP16" s="71">
        <v>-5.5556312379895223E-3</v>
      </c>
      <c r="BQ16" s="71">
        <v>4.1662250509024723E-3</v>
      </c>
      <c r="BR16" s="71">
        <v>1.4180265377310208E-2</v>
      </c>
      <c r="BS16" s="71">
        <v>-8.7443703310812193E-3</v>
      </c>
      <c r="BT16" s="71">
        <v>2.9055793712811084E-3</v>
      </c>
      <c r="BU16" s="71">
        <v>7.5525586457525495E-3</v>
      </c>
      <c r="BV16" s="71">
        <v>-2.0376958496843733E-2</v>
      </c>
      <c r="BW16" s="71">
        <v>1.3194707453812793E-2</v>
      </c>
      <c r="BX16" s="71">
        <v>1.5699700147846496E-3</v>
      </c>
      <c r="BY16" s="71">
        <v>-4.572797041132004E-3</v>
      </c>
      <c r="BZ16" s="71">
        <v>-7.4450149627790507E-3</v>
      </c>
      <c r="CA16" s="71">
        <v>1.4812444297149563E-2</v>
      </c>
      <c r="CB16" s="71">
        <v>-2.4861451621772668E-3</v>
      </c>
      <c r="CC16" s="71">
        <v>-1.58186550069499E-2</v>
      </c>
      <c r="CD16" s="71">
        <v>3.6877243864916753E-3</v>
      </c>
      <c r="CE16" s="71">
        <v>3.3505370681770064E-3</v>
      </c>
      <c r="CF16" s="71">
        <v>1.5752260846081168E-2</v>
      </c>
      <c r="CG16" s="71">
        <v>-1.3834665855741668E-2</v>
      </c>
      <c r="CH16" s="71">
        <v>-8.9499846110899783E-3</v>
      </c>
      <c r="CI16" s="71">
        <v>1.8812981117031224E-2</v>
      </c>
      <c r="CJ16" s="71">
        <v>-6.4461009993865837E-3</v>
      </c>
      <c r="CK16" s="71">
        <v>5.195727002270667E-3</v>
      </c>
      <c r="CL16" s="71">
        <v>-5.6955930816215972E-4</v>
      </c>
      <c r="CM16" s="71">
        <v>1.2061292210221453E-2</v>
      </c>
      <c r="CN16" s="71">
        <v>1.4150590848100997E-3</v>
      </c>
      <c r="CO16" s="71">
        <v>5.9324419525093042E-3</v>
      </c>
      <c r="CP16" s="71">
        <v>-5.1596529033307581E-3</v>
      </c>
      <c r="CQ16" s="71">
        <v>-8.5235038756468207E-3</v>
      </c>
      <c r="CR16" s="71">
        <v>1.2019762989297522E-2</v>
      </c>
      <c r="CS16" s="71">
        <v>4.7150437783396448E-3</v>
      </c>
      <c r="CT16" s="71">
        <v>-3.4490228707297899E-3</v>
      </c>
      <c r="CU16" s="71">
        <v>1.4651072891439298E-2</v>
      </c>
      <c r="CV16" s="71">
        <v>2.091933388832512E-3</v>
      </c>
      <c r="CW16" s="71">
        <v>-4.3445849527360414E-3</v>
      </c>
      <c r="CX16" s="71">
        <v>4.3493628797628414E-3</v>
      </c>
      <c r="CY16" s="71">
        <v>-8.5375258309762225E-3</v>
      </c>
      <c r="CZ16" s="71">
        <v>-4.374883238705829E-4</v>
      </c>
      <c r="DA16" s="71">
        <v>-3.4031794722132469E-3</v>
      </c>
      <c r="DB16" s="71">
        <v>-1.6511930874065772E-3</v>
      </c>
      <c r="DC16" s="71">
        <v>4.6552983921932523E-4</v>
      </c>
      <c r="DD16" s="71">
        <v>9.3932233900355655E-3</v>
      </c>
      <c r="DE16" s="71">
        <v>-8.2028035493374452E-3</v>
      </c>
      <c r="DF16" s="71">
        <v>-5.7904596404317887E-3</v>
      </c>
      <c r="DG16" s="48"/>
      <c r="DH16" s="48"/>
      <c r="DI16" s="48"/>
      <c r="DJ16" s="48"/>
      <c r="DK16" s="48"/>
      <c r="DL16" s="48"/>
      <c r="DM16" s="48"/>
      <c r="DN16" s="48"/>
      <c r="DO16" s="72">
        <v>-3.1992595756369369E-5</v>
      </c>
      <c r="DP16" s="72">
        <v>2.6779115835129375E-4</v>
      </c>
      <c r="DQ16" s="72">
        <v>3.0053100703935076E-3</v>
      </c>
      <c r="DR16" s="72">
        <v>-8.5250064780262313E-4</v>
      </c>
      <c r="DS16" s="72">
        <v>-1.9780038941298317E-3</v>
      </c>
      <c r="DT16" s="72">
        <v>-6.4503823503869739E-4</v>
      </c>
      <c r="DU16" s="72">
        <v>4.1959918440470645E-5</v>
      </c>
      <c r="DV16" s="72">
        <v>2.8936484270376539E-3</v>
      </c>
      <c r="DW16" s="72">
        <v>-1.6339301339818313E-4</v>
      </c>
    </row>
    <row r="17" spans="2:127" ht="20.25" customHeight="1" x14ac:dyDescent="0.3">
      <c r="B17" s="70" t="s">
        <v>75</v>
      </c>
      <c r="C17" s="71">
        <v>9.748902661108616E-4</v>
      </c>
      <c r="D17" s="71">
        <v>7.0946007719374649E-4</v>
      </c>
      <c r="E17" s="71">
        <v>1.7628967941234475E-3</v>
      </c>
      <c r="F17" s="71">
        <v>-7.4942482262141397E-6</v>
      </c>
      <c r="G17" s="71">
        <v>1.6026910175526154E-4</v>
      </c>
      <c r="H17" s="71">
        <v>1.918950296417643E-3</v>
      </c>
      <c r="I17" s="71">
        <v>-5.1000334511261958E-3</v>
      </c>
      <c r="J17" s="71">
        <v>-8.1937329001380288E-4</v>
      </c>
      <c r="K17" s="71">
        <v>-2.8444138448087131E-3</v>
      </c>
      <c r="L17" s="71">
        <v>1.2924956121649345E-3</v>
      </c>
      <c r="M17" s="71">
        <v>3.3430993670013898E-3</v>
      </c>
      <c r="N17" s="71">
        <v>1.5857100893710285E-3</v>
      </c>
      <c r="O17" s="71">
        <v>8.239170099797466E-4</v>
      </c>
      <c r="P17" s="71">
        <v>1.2975535212762512E-3</v>
      </c>
      <c r="Q17" s="71">
        <v>-8.3173591905516542E-4</v>
      </c>
      <c r="R17" s="71">
        <v>4.251007193501577E-3</v>
      </c>
      <c r="S17" s="71">
        <v>2.0400634426227526E-3</v>
      </c>
      <c r="T17" s="71">
        <v>-4.3700995075078852E-3</v>
      </c>
      <c r="U17" s="71">
        <v>3.5734924957531167E-3</v>
      </c>
      <c r="V17" s="71">
        <v>4.7138497875365282E-4</v>
      </c>
      <c r="W17" s="71">
        <v>-3.8211334919187046E-3</v>
      </c>
      <c r="X17" s="71">
        <v>-5.7701533835174956E-4</v>
      </c>
      <c r="Y17" s="71">
        <v>-5.413956151600896E-4</v>
      </c>
      <c r="Z17" s="71">
        <v>-2.5611079514453738E-4</v>
      </c>
      <c r="AA17" s="71">
        <v>9.7648099298774937E-4</v>
      </c>
      <c r="AB17" s="71">
        <v>2.1490659387943811E-3</v>
      </c>
      <c r="AC17" s="71">
        <v>1.8698189654651198E-3</v>
      </c>
      <c r="AD17" s="71">
        <v>3.0387056372180865E-3</v>
      </c>
      <c r="AE17" s="71">
        <v>2.3874800656744632E-3</v>
      </c>
      <c r="AF17" s="71">
        <v>-3.2450832654368211E-3</v>
      </c>
      <c r="AG17" s="71">
        <v>-3.9904095936207362E-3</v>
      </c>
      <c r="AH17" s="71">
        <v>-4.3622067684719878E-3</v>
      </c>
      <c r="AI17" s="71">
        <v>-1.4577690012763656E-3</v>
      </c>
      <c r="AJ17" s="71">
        <v>-1.1147792863064332E-4</v>
      </c>
      <c r="AK17" s="71">
        <v>-4.0351298807098646E-3</v>
      </c>
      <c r="AL17" s="71">
        <v>4.2937593145029318E-3</v>
      </c>
      <c r="AM17" s="71">
        <v>3.2249836650903863E-3</v>
      </c>
      <c r="AN17" s="71">
        <v>-1.72603841930552E-3</v>
      </c>
      <c r="AO17" s="71">
        <v>4.2465048562139174E-3</v>
      </c>
      <c r="AP17" s="71">
        <v>3.3983399313983753E-3</v>
      </c>
      <c r="AQ17" s="71">
        <v>-2.9157008154193642E-3</v>
      </c>
      <c r="AR17" s="71">
        <v>-2.2772774096091464E-3</v>
      </c>
      <c r="AS17" s="71">
        <v>-6.6496861326093004E-5</v>
      </c>
      <c r="AT17" s="71">
        <v>-2.0155609138861053E-3</v>
      </c>
      <c r="AU17" s="71">
        <v>-4.1968489692889577E-3</v>
      </c>
      <c r="AV17" s="71">
        <v>-1.4874784614754555E-3</v>
      </c>
      <c r="AW17" s="71">
        <v>-4.9204872031971547E-4</v>
      </c>
      <c r="AX17" s="71">
        <v>1.489617577077329E-3</v>
      </c>
      <c r="AY17" s="71">
        <v>-1.1745285682673856E-4</v>
      </c>
      <c r="AZ17" s="71">
        <v>2.9749699371339755E-3</v>
      </c>
      <c r="BA17" s="71">
        <v>2.2919913820707016E-3</v>
      </c>
      <c r="BB17" s="71">
        <v>5.2386184353667709E-3</v>
      </c>
      <c r="BC17" s="71">
        <v>7.8387405539164234E-3</v>
      </c>
      <c r="BD17" s="71">
        <v>-4.4513809945883054E-3</v>
      </c>
      <c r="BE17" s="71">
        <v>-2.9987009651800678E-3</v>
      </c>
      <c r="BF17" s="71">
        <v>-4.5315502565315136E-3</v>
      </c>
      <c r="BG17" s="71">
        <v>-4.8308285838948306E-3</v>
      </c>
      <c r="BH17" s="71">
        <v>6.1145628674363905E-4</v>
      </c>
      <c r="BI17" s="71">
        <v>-1.1836067720161214E-4</v>
      </c>
      <c r="BJ17" s="71">
        <v>9.1940732062882891E-3</v>
      </c>
      <c r="BK17" s="71">
        <v>3.6376139724949574E-3</v>
      </c>
      <c r="BL17" s="71">
        <v>2.6676483491283598E-3</v>
      </c>
      <c r="BM17" s="71">
        <v>2.1959130396631554E-3</v>
      </c>
      <c r="BN17" s="71">
        <v>9.1911493401131139E-4</v>
      </c>
      <c r="BO17" s="71">
        <v>-1.4905485842322541E-3</v>
      </c>
      <c r="BP17" s="71">
        <v>-2.4400621979455694E-3</v>
      </c>
      <c r="BQ17" s="71">
        <v>-1.1197230105008948E-3</v>
      </c>
      <c r="BR17" s="71">
        <v>-4.35160933490919E-3</v>
      </c>
      <c r="BS17" s="71">
        <v>-2.7625029288084191E-3</v>
      </c>
      <c r="BT17" s="71">
        <v>-1.1294339512571971E-3</v>
      </c>
      <c r="BU17" s="71">
        <v>-1.611641787235496E-3</v>
      </c>
      <c r="BV17" s="71">
        <v>1.8504762431303945E-4</v>
      </c>
      <c r="BW17" s="71">
        <v>1.9642246836568678E-3</v>
      </c>
      <c r="BX17" s="71">
        <v>2.2406409950044281E-3</v>
      </c>
      <c r="BY17" s="71">
        <v>3.4389950521649393E-3</v>
      </c>
      <c r="BZ17" s="71">
        <v>5.6880798771752339E-5</v>
      </c>
      <c r="CA17" s="71">
        <v>2.034992846378092E-3</v>
      </c>
      <c r="CB17" s="71">
        <v>-2.0114916891251777E-3</v>
      </c>
      <c r="CC17" s="71">
        <v>-4.2876675270274722E-3</v>
      </c>
      <c r="CD17" s="71">
        <v>-3.4655699834965636E-3</v>
      </c>
      <c r="CE17" s="71">
        <v>-5.6689619230013699E-3</v>
      </c>
      <c r="CF17" s="71">
        <v>2.3501974244928281E-3</v>
      </c>
      <c r="CG17" s="71">
        <v>4.3753798489509776E-3</v>
      </c>
      <c r="CH17" s="71">
        <v>3.3900891374234465E-3</v>
      </c>
      <c r="CI17" s="71">
        <v>1.5805754746163192E-3</v>
      </c>
      <c r="CJ17" s="71">
        <v>8.7907532602615746E-4</v>
      </c>
      <c r="CK17" s="71">
        <v>1.1618482077235814E-3</v>
      </c>
      <c r="CL17" s="71">
        <v>1.0702663422212932E-3</v>
      </c>
      <c r="CM17" s="71">
        <v>3.906922876419916E-3</v>
      </c>
      <c r="CN17" s="71">
        <v>-5.1199242193007422E-3</v>
      </c>
      <c r="CO17" s="71">
        <v>-2.5462153185777936E-3</v>
      </c>
      <c r="CP17" s="71">
        <v>-4.2061772994071989E-3</v>
      </c>
      <c r="CQ17" s="71">
        <v>-1.2597108110079525E-3</v>
      </c>
      <c r="CR17" s="71">
        <v>4.240540080064914E-4</v>
      </c>
      <c r="CS17" s="71">
        <v>-2.6168328145385056E-3</v>
      </c>
      <c r="CT17" s="71">
        <v>4.2001100986712725E-3</v>
      </c>
      <c r="CU17" s="71">
        <v>3.4968206713432703E-3</v>
      </c>
      <c r="CV17" s="71">
        <v>1.6334761006777665E-3</v>
      </c>
      <c r="CW17" s="71">
        <v>-2.0784269727069926E-4</v>
      </c>
      <c r="CX17" s="71">
        <v>1.4779797682871187E-3</v>
      </c>
      <c r="CY17" s="71">
        <v>-1.8997532822819796E-3</v>
      </c>
      <c r="CZ17" s="71">
        <v>1.3952176826226292E-3</v>
      </c>
      <c r="DA17" s="71">
        <v>4.6474101775206833E-4</v>
      </c>
      <c r="DB17" s="71">
        <v>-2.5973384189327264E-3</v>
      </c>
      <c r="DC17" s="71">
        <v>-1.7623949799145944E-3</v>
      </c>
      <c r="DD17" s="71">
        <v>3.1520392962771648E-3</v>
      </c>
      <c r="DE17" s="71">
        <v>3.5915142576672388E-3</v>
      </c>
      <c r="DF17" s="71">
        <v>3.8054076182298946E-3</v>
      </c>
      <c r="DG17" s="48"/>
      <c r="DH17" s="48"/>
      <c r="DI17" s="48"/>
      <c r="DJ17" s="48"/>
      <c r="DK17" s="48"/>
      <c r="DL17" s="48"/>
      <c r="DM17" s="48"/>
      <c r="DN17" s="48"/>
      <c r="DO17" s="72">
        <v>2.4369413582392419E-4</v>
      </c>
      <c r="DP17" s="72">
        <v>1.7145467742740728E-4</v>
      </c>
      <c r="DQ17" s="72">
        <v>-2.1085560324274333E-4</v>
      </c>
      <c r="DR17" s="72">
        <v>-2.5733927252136191E-4</v>
      </c>
      <c r="DS17" s="72">
        <v>9.4506617191103537E-4</v>
      </c>
      <c r="DT17" s="72">
        <v>-4.1463874342984042E-4</v>
      </c>
      <c r="DU17" s="72">
        <v>3.7608377270115234E-4</v>
      </c>
      <c r="DV17" s="72">
        <v>-2.0985668618322961E-4</v>
      </c>
      <c r="DW17" s="72">
        <v>1.0383221186267555E-3</v>
      </c>
    </row>
    <row r="18" spans="2:127" ht="20.25" customHeight="1" x14ac:dyDescent="0.3">
      <c r="B18" s="70" t="s">
        <v>94</v>
      </c>
      <c r="C18" s="71">
        <v>-4.2860830679222195E-3</v>
      </c>
      <c r="D18" s="71">
        <v>4.0533417487456092E-3</v>
      </c>
      <c r="E18" s="71">
        <v>-1.1060644093575767E-2</v>
      </c>
      <c r="F18" s="71">
        <v>-7.9078787574387022E-3</v>
      </c>
      <c r="G18" s="71">
        <v>2.4406549407318678E-4</v>
      </c>
      <c r="H18" s="71">
        <v>5.7923686467702407E-3</v>
      </c>
      <c r="I18" s="71">
        <v>6.2734298695961144E-3</v>
      </c>
      <c r="J18" s="71">
        <v>-2.1600879804791751E-3</v>
      </c>
      <c r="K18" s="71">
        <v>2.0948108480487448E-3</v>
      </c>
      <c r="L18" s="71">
        <v>4.6481464230883063E-3</v>
      </c>
      <c r="M18" s="71">
        <v>-1.1738683452224064E-2</v>
      </c>
      <c r="N18" s="71">
        <v>5.7705302424957416E-3</v>
      </c>
      <c r="O18" s="71">
        <v>-2.2130503586703654E-3</v>
      </c>
      <c r="P18" s="71">
        <v>4.3464447535319639E-3</v>
      </c>
      <c r="Q18" s="71">
        <v>-1.1269818748793625E-4</v>
      </c>
      <c r="R18" s="71">
        <v>1.9156112533329495E-3</v>
      </c>
      <c r="S18" s="71">
        <v>-9.4245610782053291E-3</v>
      </c>
      <c r="T18" s="71">
        <v>2.2176041030164129E-3</v>
      </c>
      <c r="U18" s="71">
        <v>7.456596677422711E-3</v>
      </c>
      <c r="V18" s="71">
        <v>2.6067480967384427E-3</v>
      </c>
      <c r="W18" s="71">
        <v>-3.8227097911252006E-3</v>
      </c>
      <c r="X18" s="71">
        <v>-3.2886750446010637E-3</v>
      </c>
      <c r="Y18" s="71">
        <v>-6.7784587377454075E-3</v>
      </c>
      <c r="Z18" s="71">
        <v>-1.4441787359709135E-4</v>
      </c>
      <c r="AA18" s="71">
        <v>-9.1494795018594033E-3</v>
      </c>
      <c r="AB18" s="71">
        <v>3.1869582931858265E-3</v>
      </c>
      <c r="AC18" s="71">
        <v>3.1711395127409503E-3</v>
      </c>
      <c r="AD18" s="71">
        <v>4.6441957389888877E-3</v>
      </c>
      <c r="AE18" s="71">
        <v>-8.4890594219233506E-5</v>
      </c>
      <c r="AF18" s="71">
        <v>-7.8567957000785782E-5</v>
      </c>
      <c r="AG18" s="71">
        <v>-1.6430532798783481E-4</v>
      </c>
      <c r="AH18" s="71">
        <v>-1.5882034207895801E-3</v>
      </c>
      <c r="AI18" s="71">
        <v>2.3965880642555781E-3</v>
      </c>
      <c r="AJ18" s="71">
        <v>-9.8370716945033188E-3</v>
      </c>
      <c r="AK18" s="71">
        <v>4.213392738918742E-4</v>
      </c>
      <c r="AL18" s="71">
        <v>1.0096422204015632E-2</v>
      </c>
      <c r="AM18" s="71">
        <v>-7.3117444359172001E-4</v>
      </c>
      <c r="AN18" s="71">
        <v>-5.2135598153909557E-3</v>
      </c>
      <c r="AO18" s="71">
        <v>0.1043584258520811</v>
      </c>
      <c r="AP18" s="71">
        <v>2.3948187421552802E-2</v>
      </c>
      <c r="AQ18" s="71">
        <v>-3.2821721291745209E-2</v>
      </c>
      <c r="AR18" s="71">
        <v>1.5824105334107275E-2</v>
      </c>
      <c r="AS18" s="71">
        <v>-2.9073610282347451E-3</v>
      </c>
      <c r="AT18" s="71">
        <v>3.592656098647673E-4</v>
      </c>
      <c r="AU18" s="71">
        <v>-4.9694078711317591E-3</v>
      </c>
      <c r="AV18" s="71">
        <v>-7.936228452920524E-4</v>
      </c>
      <c r="AW18" s="71">
        <v>2.1562490887487851E-3</v>
      </c>
      <c r="AX18" s="71">
        <v>-4.9617646044327612E-3</v>
      </c>
      <c r="AY18" s="71">
        <v>3.4230469081069081E-3</v>
      </c>
      <c r="AZ18" s="71">
        <v>2.4046373876978056E-3</v>
      </c>
      <c r="BA18" s="71">
        <v>1.1681016634799146E-3</v>
      </c>
      <c r="BB18" s="71">
        <v>1.0241766935261687E-3</v>
      </c>
      <c r="BC18" s="71">
        <v>-1.1587355989417514E-4</v>
      </c>
      <c r="BD18" s="71">
        <v>-1.8347219600449716E-3</v>
      </c>
      <c r="BE18" s="71">
        <v>4.2327915619984058E-3</v>
      </c>
      <c r="BF18" s="71">
        <v>5.2932737235358296E-3</v>
      </c>
      <c r="BG18" s="71">
        <v>-8.0853845112783818E-3</v>
      </c>
      <c r="BH18" s="71">
        <v>-1.4589950496773918E-3</v>
      </c>
      <c r="BI18" s="71">
        <v>7.4862464990028688E-3</v>
      </c>
      <c r="BJ18" s="71">
        <v>-4.6445142210086443E-3</v>
      </c>
      <c r="BK18" s="71">
        <v>6.5597162544155374E-3</v>
      </c>
      <c r="BL18" s="71">
        <v>8.9582580690361624E-5</v>
      </c>
      <c r="BM18" s="71">
        <v>-2.8263859669257485E-3</v>
      </c>
      <c r="BN18" s="71">
        <v>-4.3056367242543248E-3</v>
      </c>
      <c r="BO18" s="71">
        <v>-5.9521142828933282E-4</v>
      </c>
      <c r="BP18" s="71">
        <v>-1.2139475195954708E-3</v>
      </c>
      <c r="BQ18" s="71">
        <v>-1.0275704495931737E-2</v>
      </c>
      <c r="BR18" s="71">
        <v>7.5128937701953724E-3</v>
      </c>
      <c r="BS18" s="71">
        <v>2.8852708100468583E-4</v>
      </c>
      <c r="BT18" s="71">
        <v>1.0548716981964024E-3</v>
      </c>
      <c r="BU18" s="71">
        <v>-1.9109777951371587E-3</v>
      </c>
      <c r="BV18" s="71">
        <v>-9.4373271203843645E-3</v>
      </c>
      <c r="BW18" s="71">
        <v>4.498524044785901E-3</v>
      </c>
      <c r="BX18" s="71">
        <v>1.7035554254218876E-3</v>
      </c>
      <c r="BY18" s="71">
        <v>-5.2354884952475755E-3</v>
      </c>
      <c r="BZ18" s="71">
        <v>-1.3432922296965688E-2</v>
      </c>
      <c r="CA18" s="71">
        <v>2.1800830749423294E-3</v>
      </c>
      <c r="CB18" s="71">
        <v>2.3044305890858041E-3</v>
      </c>
      <c r="CC18" s="71">
        <v>-2.563561879035392E-4</v>
      </c>
      <c r="CD18" s="71">
        <v>1.3333955614469595E-3</v>
      </c>
      <c r="CE18" s="71">
        <v>-3.279871797145395E-3</v>
      </c>
      <c r="CF18" s="71">
        <v>6.339992020671037E-3</v>
      </c>
      <c r="CG18" s="71">
        <v>-1.6430043140250872E-3</v>
      </c>
      <c r="CH18" s="71">
        <v>-1.2325179406190601E-2</v>
      </c>
      <c r="CI18" s="71">
        <v>4.2779515645494648E-3</v>
      </c>
      <c r="CJ18" s="71">
        <v>-2.4472641901343017E-3</v>
      </c>
      <c r="CK18" s="71">
        <v>-3.0885566889171656E-4</v>
      </c>
      <c r="CL18" s="71">
        <v>8.9074612030566325E-3</v>
      </c>
      <c r="CM18" s="71">
        <v>1.0553693996668834E-3</v>
      </c>
      <c r="CN18" s="71">
        <v>-6.5075572848677377E-3</v>
      </c>
      <c r="CO18" s="71">
        <v>3.3246344152604301E-3</v>
      </c>
      <c r="CP18" s="71">
        <v>-2.3244923554379682E-3</v>
      </c>
      <c r="CQ18" s="71">
        <v>-4.6963235763475275E-4</v>
      </c>
      <c r="CR18" s="71">
        <v>-4.0389550473973745E-3</v>
      </c>
      <c r="CS18" s="71">
        <v>4.1426564303965741E-3</v>
      </c>
      <c r="CT18" s="71">
        <v>1.4233518321222771E-3</v>
      </c>
      <c r="CU18" s="71">
        <v>-4.5184675228338023E-4</v>
      </c>
      <c r="CV18" s="71">
        <v>1.9119130513463034E-3</v>
      </c>
      <c r="CW18" s="71">
        <v>2.9862557421014291E-3</v>
      </c>
      <c r="CX18" s="71">
        <v>-2.1038537508775157E-3</v>
      </c>
      <c r="CY18" s="71">
        <v>-6.5940996059395962E-3</v>
      </c>
      <c r="CZ18" s="71">
        <v>6.5322483658130093E-3</v>
      </c>
      <c r="DA18" s="71">
        <v>-1.9995371197851775E-3</v>
      </c>
      <c r="DB18" s="71">
        <v>-1.0382793180965688E-2</v>
      </c>
      <c r="DC18" s="71">
        <v>5.8888380313795174E-3</v>
      </c>
      <c r="DD18" s="71">
        <v>2.3946605432125789E-3</v>
      </c>
      <c r="DE18" s="71">
        <v>-6.528498949306627E-3</v>
      </c>
      <c r="DF18" s="71">
        <v>2.1647060827110209E-3</v>
      </c>
      <c r="DG18" s="48"/>
      <c r="DH18" s="48"/>
      <c r="DI18" s="48"/>
      <c r="DJ18" s="48"/>
      <c r="DK18" s="48"/>
      <c r="DL18" s="48"/>
      <c r="DM18" s="48"/>
      <c r="DN18" s="48"/>
      <c r="DO18" s="72">
        <v>-6.74437728187538E-4</v>
      </c>
      <c r="DP18" s="72">
        <v>-5.9703557683865593E-4</v>
      </c>
      <c r="DQ18" s="72">
        <v>2.4269116840769378E-4</v>
      </c>
      <c r="DR18" s="72">
        <v>2.8930788029684074E-3</v>
      </c>
      <c r="DS18" s="72">
        <v>7.625526484040801E-4</v>
      </c>
      <c r="DT18" s="72">
        <v>-1.2439345644637001E-3</v>
      </c>
      <c r="DU18" s="72">
        <v>-1.4904704732366936E-3</v>
      </c>
      <c r="DV18" s="72">
        <v>5.8510050182181139E-4</v>
      </c>
      <c r="DW18" s="72">
        <v>-5.2024393346972175E-4</v>
      </c>
    </row>
    <row r="19" spans="2:127" ht="20.25" customHeight="1" x14ac:dyDescent="0.3">
      <c r="B19" s="70" t="s">
        <v>95</v>
      </c>
      <c r="C19" s="71">
        <v>5.0021542234655048E-3</v>
      </c>
      <c r="D19" s="71">
        <v>-1.0970007716626373E-3</v>
      </c>
      <c r="E19" s="71">
        <v>-1.5307248666608486E-2</v>
      </c>
      <c r="F19" s="71">
        <v>2.0816085538021056E-2</v>
      </c>
      <c r="G19" s="71">
        <v>4.248127172152838E-4</v>
      </c>
      <c r="H19" s="71">
        <v>6.0647958292110449E-3</v>
      </c>
      <c r="I19" s="71">
        <v>-6.0389026621030517E-3</v>
      </c>
      <c r="J19" s="71">
        <v>-4.4970331325405732E-3</v>
      </c>
      <c r="K19" s="71">
        <v>-8.4706535963414709E-3</v>
      </c>
      <c r="L19" s="71">
        <v>1.2482378325906263E-2</v>
      </c>
      <c r="M19" s="71">
        <v>6.6169168573024795E-3</v>
      </c>
      <c r="N19" s="71">
        <v>4.3932052801509691E-4</v>
      </c>
      <c r="O19" s="71">
        <v>2.030431287818768E-3</v>
      </c>
      <c r="P19" s="71">
        <v>4.5926378397465051E-4</v>
      </c>
      <c r="Q19" s="71">
        <v>-1.5383606560721019E-2</v>
      </c>
      <c r="R19" s="71">
        <v>2.2898963686595053E-2</v>
      </c>
      <c r="S19" s="71">
        <v>-9.6807205232425364E-3</v>
      </c>
      <c r="T19" s="71">
        <v>-6.2378501974681422E-3</v>
      </c>
      <c r="U19" s="71">
        <v>1.6832130586684757E-2</v>
      </c>
      <c r="V19" s="71">
        <v>7.6551259435209129E-3</v>
      </c>
      <c r="W19" s="71">
        <v>-5.9746176441554111E-3</v>
      </c>
      <c r="X19" s="71">
        <v>-4.6092911723366603E-3</v>
      </c>
      <c r="Y19" s="71">
        <v>2.0747297160188527E-3</v>
      </c>
      <c r="Z19" s="71">
        <v>-1.4817446754583963E-2</v>
      </c>
      <c r="AA19" s="71">
        <v>-7.5047590212621307E-3</v>
      </c>
      <c r="AB19" s="71">
        <v>2.8817731848926886E-3</v>
      </c>
      <c r="AC19" s="71">
        <v>4.860836871272145E-4</v>
      </c>
      <c r="AD19" s="71">
        <v>1.5369879196050817E-2</v>
      </c>
      <c r="AE19" s="71">
        <v>-2.4603569120551505E-4</v>
      </c>
      <c r="AF19" s="71">
        <v>1.0722953904724442E-2</v>
      </c>
      <c r="AG19" s="71">
        <v>-1.5445203548619446E-2</v>
      </c>
      <c r="AH19" s="71">
        <v>7.4346755038279255E-3</v>
      </c>
      <c r="AI19" s="71">
        <v>-3.4665921765358876E-3</v>
      </c>
      <c r="AJ19" s="71">
        <v>-9.8758701423700135E-3</v>
      </c>
      <c r="AK19" s="71">
        <v>1.0359638461517884E-2</v>
      </c>
      <c r="AL19" s="71">
        <v>7.0344346910131694E-3</v>
      </c>
      <c r="AM19" s="71">
        <v>2.9065148076361513E-3</v>
      </c>
      <c r="AN19" s="71">
        <v>3.8603955107476828E-3</v>
      </c>
      <c r="AO19" s="71">
        <v>1.3870306703607449E-2</v>
      </c>
      <c r="AP19" s="71">
        <v>-6.206121619035998E-3</v>
      </c>
      <c r="AQ19" s="71">
        <v>-6.1260526073958488E-3</v>
      </c>
      <c r="AR19" s="71">
        <v>1.3671112168068156E-2</v>
      </c>
      <c r="AS19" s="71">
        <v>-2.0554998051684481E-2</v>
      </c>
      <c r="AT19" s="71">
        <v>2.2608701502106809E-2</v>
      </c>
      <c r="AU19" s="71">
        <v>-9.0482393212805157E-3</v>
      </c>
      <c r="AV19" s="71">
        <v>-1.7608860320183273E-2</v>
      </c>
      <c r="AW19" s="71">
        <v>2.7402109982914036E-2</v>
      </c>
      <c r="AX19" s="71">
        <v>-2.5347726396230952E-2</v>
      </c>
      <c r="AY19" s="71">
        <v>8.7528804810312888E-3</v>
      </c>
      <c r="AZ19" s="71">
        <v>6.2768544557658679E-3</v>
      </c>
      <c r="BA19" s="71">
        <v>1.9403585527786316E-3</v>
      </c>
      <c r="BB19" s="71">
        <v>-3.1933204765285383E-3</v>
      </c>
      <c r="BC19" s="71">
        <v>1.8299330660707991E-2</v>
      </c>
      <c r="BD19" s="71">
        <v>6.1183622691740602E-4</v>
      </c>
      <c r="BE19" s="71">
        <v>-1.0124620301526499E-2</v>
      </c>
      <c r="BF19" s="71">
        <v>2.1206998441342106E-2</v>
      </c>
      <c r="BG19" s="71">
        <v>-2.0598377187481143E-2</v>
      </c>
      <c r="BH19" s="71">
        <v>-3.6600950820170342E-3</v>
      </c>
      <c r="BI19" s="71">
        <v>3.7584989904164923E-2</v>
      </c>
      <c r="BJ19" s="71">
        <v>-2.4740670888267702E-2</v>
      </c>
      <c r="BK19" s="71">
        <v>1.4416164217152971E-2</v>
      </c>
      <c r="BL19" s="71">
        <v>6.1832375288308761E-3</v>
      </c>
      <c r="BM19" s="71">
        <v>2.5272594043590502E-4</v>
      </c>
      <c r="BN19" s="71">
        <v>-5.7800412292496883E-3</v>
      </c>
      <c r="BO19" s="71">
        <v>-1.2436545432954138E-2</v>
      </c>
      <c r="BP19" s="71">
        <v>-2.8167996435084497E-3</v>
      </c>
      <c r="BQ19" s="71">
        <v>4.529950747974798E-3</v>
      </c>
      <c r="BR19" s="71">
        <v>1.5632892735653048E-2</v>
      </c>
      <c r="BS19" s="71">
        <v>-1.0088622038193495E-2</v>
      </c>
      <c r="BT19" s="71">
        <v>-7.2428018143804174E-3</v>
      </c>
      <c r="BU19" s="71">
        <v>2.1710779208796493E-2</v>
      </c>
      <c r="BV19" s="71">
        <v>-4.5576782079033928E-2</v>
      </c>
      <c r="BW19" s="71">
        <v>1.0363455511776198E-2</v>
      </c>
      <c r="BX19" s="71">
        <v>5.966249745539276E-3</v>
      </c>
      <c r="BY19" s="71">
        <v>-5.1564225035363176E-3</v>
      </c>
      <c r="BZ19" s="71">
        <v>1.8379637745669086E-3</v>
      </c>
      <c r="CA19" s="71">
        <v>4.939700642756284E-3</v>
      </c>
      <c r="CB19" s="71">
        <v>-6.6240339597805065E-3</v>
      </c>
      <c r="CC19" s="71">
        <v>-3.843231488956933E-3</v>
      </c>
      <c r="CD19" s="71">
        <v>2.2334481758168323E-4</v>
      </c>
      <c r="CE19" s="71">
        <v>-9.2928267941603249E-3</v>
      </c>
      <c r="CF19" s="71">
        <v>1.0482524012443761E-2</v>
      </c>
      <c r="CG19" s="71">
        <v>2.7451146857317088E-2</v>
      </c>
      <c r="CH19" s="71">
        <v>-1.9226443580884434E-2</v>
      </c>
      <c r="CI19" s="71">
        <v>3.9650623624873926E-3</v>
      </c>
      <c r="CJ19" s="71">
        <v>6.2106440254345863E-3</v>
      </c>
      <c r="CK19" s="71">
        <v>5.4280987127002245E-3</v>
      </c>
      <c r="CL19" s="71">
        <v>6.9175892681134776E-3</v>
      </c>
      <c r="CM19" s="71">
        <v>4.7670873658087753E-3</v>
      </c>
      <c r="CN19" s="71">
        <v>-4.6860441859438717E-3</v>
      </c>
      <c r="CO19" s="71">
        <v>-6.9507927662961766E-3</v>
      </c>
      <c r="CP19" s="71">
        <v>1.5868446187690122E-3</v>
      </c>
      <c r="CQ19" s="71">
        <v>4.9585928653421707E-3</v>
      </c>
      <c r="CR19" s="71">
        <v>-3.9324824062514363E-3</v>
      </c>
      <c r="CS19" s="71">
        <v>1.5031747436853538E-2</v>
      </c>
      <c r="CT19" s="71">
        <v>-4.5505105845455862E-4</v>
      </c>
      <c r="CU19" s="71">
        <v>-2.7712368315718772E-3</v>
      </c>
      <c r="CV19" s="71">
        <v>5.1529587305654267E-3</v>
      </c>
      <c r="CW19" s="71">
        <v>-3.3489814204423762E-4</v>
      </c>
      <c r="CX19" s="71">
        <v>3.5124162262074599E-3</v>
      </c>
      <c r="CY19" s="71">
        <v>-9.6803634300025587E-3</v>
      </c>
      <c r="CZ19" s="71">
        <v>1.1349127108556623E-2</v>
      </c>
      <c r="DA19" s="71">
        <v>6.6272432311276219E-4</v>
      </c>
      <c r="DB19" s="71">
        <v>8.3807086409191101E-3</v>
      </c>
      <c r="DC19" s="71">
        <v>2.5154625141168285E-3</v>
      </c>
      <c r="DD19" s="71">
        <v>-6.5819379046774262E-3</v>
      </c>
      <c r="DE19" s="71">
        <v>1.4163355488914675E-2</v>
      </c>
      <c r="DF19" s="71">
        <v>-1.0514300683190148E-2</v>
      </c>
      <c r="DG19" s="48"/>
      <c r="DH19" s="48"/>
      <c r="DI19" s="48"/>
      <c r="DJ19" s="48"/>
      <c r="DK19" s="48"/>
      <c r="DL19" s="48"/>
      <c r="DM19" s="48"/>
      <c r="DN19" s="48"/>
      <c r="DO19" s="72">
        <v>1.2513251993606644E-3</v>
      </c>
      <c r="DP19" s="72">
        <v>-3.4644699802177659E-4</v>
      </c>
      <c r="DQ19" s="72">
        <v>1.4768537001492721E-3</v>
      </c>
      <c r="DR19" s="72">
        <v>5.6203906036111917E-5</v>
      </c>
      <c r="DS19" s="72">
        <v>2.5601087347189022E-3</v>
      </c>
      <c r="DT19" s="72">
        <v>-1.9344131061178604E-3</v>
      </c>
      <c r="DU19" s="72">
        <v>1.1755456303383927E-3</v>
      </c>
      <c r="DV19" s="72">
        <v>2.7299450896649535E-3</v>
      </c>
      <c r="DW19" s="72">
        <v>1.288445767936075E-3</v>
      </c>
    </row>
    <row r="20" spans="2:127" ht="20.25" customHeight="1" x14ac:dyDescent="0.3">
      <c r="B20" s="70" t="s">
        <v>82</v>
      </c>
      <c r="C20" s="71">
        <v>9.9007243477253759E-3</v>
      </c>
      <c r="D20" s="71">
        <v>3.5619079902249329E-3</v>
      </c>
      <c r="E20" s="71">
        <v>-1.608980753819067E-2</v>
      </c>
      <c r="F20" s="71">
        <v>-2.0993299833886203E-2</v>
      </c>
      <c r="G20" s="71">
        <v>6.7342354944721627E-3</v>
      </c>
      <c r="H20" s="71">
        <v>5.8021928266167588E-3</v>
      </c>
      <c r="I20" s="71">
        <v>-6.6946869461415037E-4</v>
      </c>
      <c r="J20" s="71">
        <v>7.1833104358189903E-3</v>
      </c>
      <c r="K20" s="71">
        <v>8.5713508391920268E-3</v>
      </c>
      <c r="L20" s="71">
        <v>1.7541421245036437E-2</v>
      </c>
      <c r="M20" s="71">
        <v>6.558952214743119E-3</v>
      </c>
      <c r="N20" s="71">
        <v>5.9316572517198463E-3</v>
      </c>
      <c r="O20" s="71">
        <v>1.3430492714179287E-2</v>
      </c>
      <c r="P20" s="71">
        <v>-1.5146108447418039E-3</v>
      </c>
      <c r="Q20" s="71">
        <v>-2.089093520464258E-2</v>
      </c>
      <c r="R20" s="71">
        <v>-1.4035006893834967E-2</v>
      </c>
      <c r="S20" s="71">
        <v>-2.4009488853207195E-2</v>
      </c>
      <c r="T20" s="71">
        <v>-1.5213320177344114E-3</v>
      </c>
      <c r="U20" s="71">
        <v>-5.3805371857595929E-3</v>
      </c>
      <c r="V20" s="71">
        <v>1.9669944912695581E-2</v>
      </c>
      <c r="W20" s="71">
        <v>8.9751919084986032E-3</v>
      </c>
      <c r="X20" s="71">
        <v>1.8249641913433035E-2</v>
      </c>
      <c r="Y20" s="71">
        <v>2.6184049733515735E-2</v>
      </c>
      <c r="Z20" s="71">
        <v>-1.829445905013527E-2</v>
      </c>
      <c r="AA20" s="71">
        <v>-1.4415202164877905E-2</v>
      </c>
      <c r="AB20" s="71">
        <v>-8.2755667612086636E-3</v>
      </c>
      <c r="AC20" s="71">
        <v>-1.7851526875001467E-2</v>
      </c>
      <c r="AD20" s="71">
        <v>-5.5296902722393737E-3</v>
      </c>
      <c r="AE20" s="71">
        <v>-6.1327510504316507E-3</v>
      </c>
      <c r="AF20" s="71">
        <v>1.2328419474720187E-2</v>
      </c>
      <c r="AG20" s="71">
        <v>1.7974442063370288E-2</v>
      </c>
      <c r="AH20" s="71">
        <v>2.0958616123094354E-2</v>
      </c>
      <c r="AI20" s="71">
        <v>1.4287311575085448E-2</v>
      </c>
      <c r="AJ20" s="71">
        <v>1.6847329780173892E-2</v>
      </c>
      <c r="AK20" s="71">
        <v>1.3215551739989007E-2</v>
      </c>
      <c r="AL20" s="71">
        <v>1.7313687089481888E-4</v>
      </c>
      <c r="AM20" s="71">
        <v>-9.4786357562484103E-3</v>
      </c>
      <c r="AN20" s="71">
        <v>-1.5920468601510973E-2</v>
      </c>
      <c r="AO20" s="71">
        <v>-1.0644279020669667E-2</v>
      </c>
      <c r="AP20" s="71">
        <v>-4.5652365736006395E-3</v>
      </c>
      <c r="AQ20" s="71">
        <v>-2.4567134439456573E-2</v>
      </c>
      <c r="AR20" s="71">
        <v>2.199222696097114E-2</v>
      </c>
      <c r="AS20" s="71">
        <v>3.2348325228215291E-3</v>
      </c>
      <c r="AT20" s="71">
        <v>5.4616687019226617E-5</v>
      </c>
      <c r="AU20" s="71">
        <v>2.0259089532603802E-2</v>
      </c>
      <c r="AV20" s="71">
        <v>8.8408265841810607E-3</v>
      </c>
      <c r="AW20" s="71">
        <v>7.9448589543833492E-3</v>
      </c>
      <c r="AX20" s="71">
        <v>-1.8560343870829277E-2</v>
      </c>
      <c r="AY20" s="71">
        <v>-2.3637447583554572E-2</v>
      </c>
      <c r="AZ20" s="71">
        <v>-1.5467477510897609E-2</v>
      </c>
      <c r="BA20" s="71">
        <v>-7.24234517310407E-3</v>
      </c>
      <c r="BB20" s="71">
        <v>4.1707454541917155E-3</v>
      </c>
      <c r="BC20" s="71">
        <v>-4.2684709821700695E-2</v>
      </c>
      <c r="BD20" s="71">
        <v>1.4955968579925205E-2</v>
      </c>
      <c r="BE20" s="71">
        <v>1.1213893957739529E-2</v>
      </c>
      <c r="BF20" s="71">
        <v>3.6148046261207822E-2</v>
      </c>
      <c r="BG20" s="71">
        <v>1.4587721000539844E-2</v>
      </c>
      <c r="BH20" s="71">
        <v>7.1049232383726402E-3</v>
      </c>
      <c r="BI20" s="71">
        <v>1.6303368052893896E-2</v>
      </c>
      <c r="BJ20" s="71">
        <v>-4.1109978191779639E-2</v>
      </c>
      <c r="BK20" s="71">
        <v>-4.0379197682836598E-2</v>
      </c>
      <c r="BL20" s="71">
        <v>-1.3350353903505474E-2</v>
      </c>
      <c r="BM20" s="71">
        <v>-3.3320946565653653E-3</v>
      </c>
      <c r="BN20" s="71">
        <v>8.3702483754373169E-3</v>
      </c>
      <c r="BO20" s="71">
        <v>5.5246793745193923E-3</v>
      </c>
      <c r="BP20" s="71">
        <v>1.8320153121048621E-2</v>
      </c>
      <c r="BQ20" s="71">
        <v>9.699917558406268E-3</v>
      </c>
      <c r="BR20" s="71">
        <v>4.6052755923755573E-2</v>
      </c>
      <c r="BS20" s="71">
        <v>1.4000331098923846E-2</v>
      </c>
      <c r="BT20" s="71">
        <v>8.8019454113963391E-5</v>
      </c>
      <c r="BU20" s="71">
        <v>-1.637194961762789E-2</v>
      </c>
      <c r="BV20" s="71">
        <v>-2.544804717829996E-2</v>
      </c>
      <c r="BW20" s="71">
        <v>-5.4089962016525828E-3</v>
      </c>
      <c r="BX20" s="71">
        <v>-8.4263701916710287E-3</v>
      </c>
      <c r="BY20" s="71">
        <v>-1.4918865891873079E-3</v>
      </c>
      <c r="BZ20" s="71">
        <v>1.0523577773987602E-2</v>
      </c>
      <c r="CA20" s="71">
        <v>3.4535432561525692E-2</v>
      </c>
      <c r="CB20" s="71">
        <v>8.459992300338115E-3</v>
      </c>
      <c r="CC20" s="71">
        <v>-9.8426620564540102E-3</v>
      </c>
      <c r="CD20" s="71">
        <v>2.2573228064979523E-2</v>
      </c>
      <c r="CE20" s="71">
        <v>7.2923882486783942E-3</v>
      </c>
      <c r="CF20" s="71">
        <v>3.8741125510366459E-3</v>
      </c>
      <c r="CG20" s="71">
        <v>-2.0350186381015156E-2</v>
      </c>
      <c r="CH20" s="71">
        <v>-1.7033299242012689E-2</v>
      </c>
      <c r="CI20" s="71">
        <v>7.9922858990109091E-3</v>
      </c>
      <c r="CJ20" s="71">
        <v>-2.073786910519404E-3</v>
      </c>
      <c r="CK20" s="71">
        <v>7.8946386662903656E-4</v>
      </c>
      <c r="CL20" s="71">
        <v>1.8116123120849537E-2</v>
      </c>
      <c r="CM20" s="71">
        <v>1.4139684793091245E-2</v>
      </c>
      <c r="CN20" s="71">
        <v>7.0622053944169316E-4</v>
      </c>
      <c r="CO20" s="71">
        <v>2.3830440234844374E-3</v>
      </c>
      <c r="CP20" s="71">
        <v>2.7683149397308204E-2</v>
      </c>
      <c r="CQ20" s="71">
        <v>3.1168521674438399E-3</v>
      </c>
      <c r="CR20" s="71">
        <v>-2.6333905189024343E-4</v>
      </c>
      <c r="CS20" s="71">
        <v>7.2988847142916313E-3</v>
      </c>
      <c r="CT20" s="71">
        <v>-2.2275582714076592E-2</v>
      </c>
      <c r="CU20" s="71">
        <v>3.5823585940646385E-3</v>
      </c>
      <c r="CV20" s="71">
        <v>3.3376038233952077E-3</v>
      </c>
      <c r="CW20" s="71">
        <v>-1.0107754824385529E-3</v>
      </c>
      <c r="CX20" s="71">
        <v>1.7508567188479152E-2</v>
      </c>
      <c r="CY20" s="71">
        <v>3.341732072315029E-3</v>
      </c>
      <c r="CZ20" s="71">
        <v>8.6523209182574057E-3</v>
      </c>
      <c r="DA20" s="71">
        <v>7.425351585819584E-3</v>
      </c>
      <c r="DB20" s="71">
        <v>1.5017515358719313E-2</v>
      </c>
      <c r="DC20" s="71">
        <v>3.81547678213634E-3</v>
      </c>
      <c r="DD20" s="71">
        <v>8.0628873994981198E-4</v>
      </c>
      <c r="DE20" s="71">
        <v>-2.0930262533887189E-2</v>
      </c>
      <c r="DF20" s="71">
        <v>-1.4145515453364621E-2</v>
      </c>
      <c r="DG20" s="48"/>
      <c r="DH20" s="48"/>
      <c r="DI20" s="48"/>
      <c r="DJ20" s="48"/>
      <c r="DK20" s="48"/>
      <c r="DL20" s="48"/>
      <c r="DM20" s="48"/>
      <c r="DN20" s="48"/>
      <c r="DO20" s="72">
        <v>2.7843728412519919E-3</v>
      </c>
      <c r="DP20" s="72">
        <v>-2.5485536060665392E-4</v>
      </c>
      <c r="DQ20" s="72">
        <v>3.4300299647560539E-3</v>
      </c>
      <c r="DR20" s="72">
        <v>-7.8963005795984476E-4</v>
      </c>
      <c r="DS20" s="72">
        <v>-4.3320987056331139E-3</v>
      </c>
      <c r="DT20" s="72">
        <v>-1.433996995643616E-3</v>
      </c>
      <c r="DU20" s="72">
        <v>1.9046957024067002E-3</v>
      </c>
      <c r="DV20" s="72">
        <v>4.9999802987876762E-3</v>
      </c>
      <c r="DW20" s="72">
        <v>2.226313745859132E-3</v>
      </c>
    </row>
    <row r="21" spans="2:127" ht="20.25" customHeight="1" x14ac:dyDescent="0.3">
      <c r="B21" s="63" t="s">
        <v>42</v>
      </c>
      <c r="C21" s="64">
        <v>1.3676936979064358E-2</v>
      </c>
      <c r="D21" s="64">
        <v>5.3201396589956929E-3</v>
      </c>
      <c r="E21" s="64">
        <v>-1.0025488707265939E-4</v>
      </c>
      <c r="F21" s="64">
        <v>4.444824740144071E-3</v>
      </c>
      <c r="G21" s="64">
        <v>5.9518018012723051E-3</v>
      </c>
      <c r="H21" s="64">
        <v>6.9106441343216307E-3</v>
      </c>
      <c r="I21" s="64">
        <v>-8.3956415142281138E-3</v>
      </c>
      <c r="J21" s="64">
        <v>-6.3272839756548516E-3</v>
      </c>
      <c r="K21" s="64">
        <v>-7.0741093306112557E-3</v>
      </c>
      <c r="L21" s="64">
        <v>-5.8420268588088575E-3</v>
      </c>
      <c r="M21" s="64">
        <v>-1.0582420454583019E-2</v>
      </c>
      <c r="N21" s="64">
        <v>1.3992219159975949E-2</v>
      </c>
      <c r="O21" s="64">
        <v>1.521587076912323E-2</v>
      </c>
      <c r="P21" s="64">
        <v>5.6892859824551056E-3</v>
      </c>
      <c r="Q21" s="64">
        <v>5.2935237992510764E-3</v>
      </c>
      <c r="R21" s="64">
        <v>4.6717556859499076E-4</v>
      </c>
      <c r="S21" s="64">
        <v>1.3734127976259281E-3</v>
      </c>
      <c r="T21" s="64">
        <v>2.4775785645994031E-3</v>
      </c>
      <c r="U21" s="64">
        <v>7.8488058852659304E-3</v>
      </c>
      <c r="V21" s="64">
        <v>5.769442656178736E-3</v>
      </c>
      <c r="W21" s="64">
        <v>6.0898717263091484E-4</v>
      </c>
      <c r="X21" s="64">
        <v>-9.3706146220927655E-3</v>
      </c>
      <c r="Y21" s="64">
        <v>-1.3568635307979915E-2</v>
      </c>
      <c r="Z21" s="64">
        <v>-4.0960191411663405E-2</v>
      </c>
      <c r="AA21" s="64">
        <v>-1.3304357805854927E-2</v>
      </c>
      <c r="AB21" s="64">
        <v>-9.9101323427633892E-3</v>
      </c>
      <c r="AC21" s="64">
        <v>4.7952094310386162E-3</v>
      </c>
      <c r="AD21" s="64">
        <v>5.2607077157191817E-3</v>
      </c>
      <c r="AE21" s="64">
        <v>7.3297969975349986E-5</v>
      </c>
      <c r="AF21" s="64">
        <v>1.4757573990526796E-2</v>
      </c>
      <c r="AG21" s="64">
        <v>1.3753436208523429E-2</v>
      </c>
      <c r="AH21" s="64">
        <v>6.8787277167561278E-3</v>
      </c>
      <c r="AI21" s="64">
        <v>-3.2292544322629624E-3</v>
      </c>
      <c r="AJ21" s="64">
        <v>4.6910873604404379E-3</v>
      </c>
      <c r="AK21" s="64">
        <v>2.7410085892709546E-4</v>
      </c>
      <c r="AL21" s="64">
        <v>-8.0885030479672659E-3</v>
      </c>
      <c r="AM21" s="64">
        <v>-1.6130964529763148E-2</v>
      </c>
      <c r="AN21" s="64">
        <v>-3.702413314815578E-3</v>
      </c>
      <c r="AO21" s="64">
        <v>2.1808034746188643E-2</v>
      </c>
      <c r="AP21" s="64">
        <v>5.8129430848543606E-3</v>
      </c>
      <c r="AQ21" s="64">
        <v>-3.3752887962785971E-2</v>
      </c>
      <c r="AR21" s="64">
        <v>3.1048902623299846E-2</v>
      </c>
      <c r="AS21" s="64">
        <v>1.9609063760288148E-2</v>
      </c>
      <c r="AT21" s="64">
        <v>2.8236109127879327E-3</v>
      </c>
      <c r="AU21" s="64">
        <v>1.7776251097747942E-2</v>
      </c>
      <c r="AV21" s="64">
        <v>-4.4088650940261598E-3</v>
      </c>
      <c r="AW21" s="64">
        <v>-2.0239028394015812E-2</v>
      </c>
      <c r="AX21" s="64">
        <v>-6.3548183425744531E-3</v>
      </c>
      <c r="AY21" s="64">
        <v>-2.14433797380984E-2</v>
      </c>
      <c r="AZ21" s="64">
        <v>-1.02842544511067E-2</v>
      </c>
      <c r="BA21" s="64">
        <v>-3.428515226105322E-3</v>
      </c>
      <c r="BB21" s="64">
        <v>3.1602634628364878E-3</v>
      </c>
      <c r="BC21" s="64">
        <v>-7.7171715536372698E-4</v>
      </c>
      <c r="BD21" s="64">
        <v>1.3828237806018162E-2</v>
      </c>
      <c r="BE21" s="64">
        <v>1.6600143114149368E-2</v>
      </c>
      <c r="BF21" s="64">
        <v>9.7056160959678728E-3</v>
      </c>
      <c r="BG21" s="64">
        <v>3.5876125853679941E-3</v>
      </c>
      <c r="BH21" s="64">
        <v>-1.738754288531541E-3</v>
      </c>
      <c r="BI21" s="64">
        <v>1.3197653988361591E-3</v>
      </c>
      <c r="BJ21" s="64">
        <v>-5.6796904718864338E-3</v>
      </c>
      <c r="BK21" s="64">
        <v>-2.104977851846257E-2</v>
      </c>
      <c r="BL21" s="64">
        <v>-6.868774030468594E-3</v>
      </c>
      <c r="BM21" s="64">
        <v>3.2712256742521983E-3</v>
      </c>
      <c r="BN21" s="64">
        <v>-3.3568766640791337E-3</v>
      </c>
      <c r="BO21" s="64">
        <v>-3.7645746371990363E-3</v>
      </c>
      <c r="BP21" s="64">
        <v>5.9544694934781095E-3</v>
      </c>
      <c r="BQ21" s="64">
        <v>7.4276692680161904E-3</v>
      </c>
      <c r="BR21" s="64">
        <v>1.5045634213737724E-2</v>
      </c>
      <c r="BS21" s="64">
        <v>7.034711260688109E-3</v>
      </c>
      <c r="BT21" s="64">
        <v>-1.2831274651173397E-2</v>
      </c>
      <c r="BU21" s="64">
        <v>-1.7483935068012268E-3</v>
      </c>
      <c r="BV21" s="64">
        <v>1.5081288132958726E-3</v>
      </c>
      <c r="BW21" s="64">
        <v>1.7647420327758567E-2</v>
      </c>
      <c r="BX21" s="64">
        <v>5.8348682021669429E-3</v>
      </c>
      <c r="BY21" s="64">
        <v>-3.5177530666058443E-3</v>
      </c>
      <c r="BZ21" s="64">
        <v>-5.1197434167966627E-3</v>
      </c>
      <c r="CA21" s="64">
        <v>2.44177680698483E-2</v>
      </c>
      <c r="CB21" s="64">
        <v>-5.2958305943763273E-3</v>
      </c>
      <c r="CC21" s="64">
        <v>-1.9480994422461873E-2</v>
      </c>
      <c r="CD21" s="64">
        <v>-8.7712869768357127E-3</v>
      </c>
      <c r="CE21" s="64">
        <v>-1.2828733199937492E-2</v>
      </c>
      <c r="CF21" s="64">
        <v>-2.1855141920365306E-2</v>
      </c>
      <c r="CG21" s="64">
        <v>-5.2586523290615306E-3</v>
      </c>
      <c r="CH21" s="64">
        <v>8.2665640477201929E-3</v>
      </c>
      <c r="CI21" s="64">
        <v>5.8042351743047504E-2</v>
      </c>
      <c r="CJ21" s="64">
        <v>4.303165811842713E-2</v>
      </c>
      <c r="CK21" s="64">
        <v>6.5304738130502749E-3</v>
      </c>
      <c r="CL21" s="64">
        <v>7.0635956231999142E-3</v>
      </c>
      <c r="CM21" s="64">
        <v>1.0201963042415718E-2</v>
      </c>
      <c r="CN21" s="64">
        <v>-7.5499150754715361E-3</v>
      </c>
      <c r="CO21" s="64">
        <v>-1.2214606349808865E-2</v>
      </c>
      <c r="CP21" s="64">
        <v>-1.3765066523174885E-2</v>
      </c>
      <c r="CQ21" s="64">
        <v>-2.4262814690715673E-2</v>
      </c>
      <c r="CR21" s="64">
        <v>-2.0879780021328176E-2</v>
      </c>
      <c r="CS21" s="64">
        <v>-1.2456310971740603E-2</v>
      </c>
      <c r="CT21" s="64">
        <v>-1.608382566646982E-2</v>
      </c>
      <c r="CU21" s="64">
        <v>6.5194301296975343E-2</v>
      </c>
      <c r="CV21" s="64">
        <v>3.5754477447934807E-2</v>
      </c>
      <c r="CW21" s="64">
        <v>1.0553012261969918E-2</v>
      </c>
      <c r="CX21" s="64">
        <v>1.3943535304534738E-2</v>
      </c>
      <c r="CY21" s="64">
        <v>-5.9765209878935854E-3</v>
      </c>
      <c r="CZ21" s="64">
        <v>-7.0868761202338426E-3</v>
      </c>
      <c r="DA21" s="64">
        <v>-2.7252383590954388E-3</v>
      </c>
      <c r="DB21" s="64">
        <v>-2.3725288799240629E-2</v>
      </c>
      <c r="DC21" s="64">
        <v>-1.7518637542021875E-2</v>
      </c>
      <c r="DD21" s="64">
        <v>-2.8502133103013083E-2</v>
      </c>
      <c r="DE21" s="64">
        <v>-3.3701888482592035E-2</v>
      </c>
      <c r="DF21" s="64">
        <v>-2.4636860020800122E-2</v>
      </c>
      <c r="DG21" s="48"/>
      <c r="DH21" s="48"/>
      <c r="DI21" s="48"/>
      <c r="DJ21" s="48"/>
      <c r="DK21" s="48"/>
      <c r="DL21" s="48"/>
      <c r="DM21" s="48"/>
      <c r="DN21" s="48"/>
      <c r="DO21" s="65">
        <v>1.0646191171830299E-3</v>
      </c>
      <c r="DP21" s="65">
        <v>-1.0918395365361322E-3</v>
      </c>
      <c r="DQ21" s="65">
        <v>1.2597509557079611E-3</v>
      </c>
      <c r="DR21" s="65">
        <v>7.2278565957661911E-4</v>
      </c>
      <c r="DS21" s="65">
        <v>5.7565820831984027E-4</v>
      </c>
      <c r="DT21" s="65">
        <v>-7.6802774456075085E-4</v>
      </c>
      <c r="DU21" s="65">
        <v>-2.0897615256164626E-3</v>
      </c>
      <c r="DV21" s="65">
        <v>9.0162451103736885E-4</v>
      </c>
      <c r="DW21" s="65">
        <v>-1.2418486555210162E-3</v>
      </c>
    </row>
    <row r="22" spans="2:127" ht="20.25" customHeight="1" x14ac:dyDescent="0.3">
      <c r="B22" s="63" t="s">
        <v>45</v>
      </c>
      <c r="C22" s="64">
        <v>4.6603919744891975E-4</v>
      </c>
      <c r="D22" s="64">
        <v>-8.6451070697912691E-4</v>
      </c>
      <c r="E22" s="64">
        <v>-1.4082622624868701E-2</v>
      </c>
      <c r="F22" s="64">
        <v>4.7915670076703609E-3</v>
      </c>
      <c r="G22" s="64">
        <v>9.7333247011415214E-3</v>
      </c>
      <c r="H22" s="64">
        <v>5.2493938034865462E-3</v>
      </c>
      <c r="I22" s="64">
        <v>1.1443876785934837E-3</v>
      </c>
      <c r="J22" s="64">
        <v>2.3611983187870056E-3</v>
      </c>
      <c r="K22" s="64">
        <v>-1.7584151743657017E-3</v>
      </c>
      <c r="L22" s="64">
        <v>4.2241899514898762E-3</v>
      </c>
      <c r="M22" s="64">
        <v>2.1787833774822296E-4</v>
      </c>
      <c r="N22" s="64">
        <v>-4.9144806672012376E-3</v>
      </c>
      <c r="O22" s="64">
        <v>4.6157157369197677E-3</v>
      </c>
      <c r="P22" s="64">
        <v>2.557593817115178E-3</v>
      </c>
      <c r="Q22" s="64">
        <v>-5.8236263618560713E-3</v>
      </c>
      <c r="R22" s="64">
        <v>-3.3749794447296422E-3</v>
      </c>
      <c r="S22" s="64">
        <v>-7.895063833909699E-3</v>
      </c>
      <c r="T22" s="64">
        <v>-6.4422566866018105E-4</v>
      </c>
      <c r="U22" s="64">
        <v>6.2336617024363328E-3</v>
      </c>
      <c r="V22" s="64">
        <v>5.0478176564472399E-3</v>
      </c>
      <c r="W22" s="64">
        <v>6.3903158869735854E-3</v>
      </c>
      <c r="X22" s="64">
        <v>-5.8391962602338809E-3</v>
      </c>
      <c r="Y22" s="64">
        <v>-5.8315254563724439E-3</v>
      </c>
      <c r="Z22" s="64">
        <v>-2.8922012130823793E-2</v>
      </c>
      <c r="AA22" s="64">
        <v>-1.6838186083351081E-3</v>
      </c>
      <c r="AB22" s="64">
        <v>2.1629108148815135E-3</v>
      </c>
      <c r="AC22" s="64">
        <v>-3.5044251089444423E-4</v>
      </c>
      <c r="AD22" s="64">
        <v>5.4588143339069362E-3</v>
      </c>
      <c r="AE22" s="64">
        <v>5.1628454541718938E-4</v>
      </c>
      <c r="AF22" s="64">
        <v>1.3886785064724183E-2</v>
      </c>
      <c r="AG22" s="64">
        <v>-6.0471620742408305E-4</v>
      </c>
      <c r="AH22" s="64">
        <v>-5.8870975585298968E-3</v>
      </c>
      <c r="AI22" s="64">
        <v>1.5860518719290617E-4</v>
      </c>
      <c r="AJ22" s="64">
        <v>3.7818333705370577E-3</v>
      </c>
      <c r="AK22" s="64">
        <v>7.4163250463705754E-3</v>
      </c>
      <c r="AL22" s="64">
        <v>-4.600899493979238E-3</v>
      </c>
      <c r="AM22" s="64">
        <v>-7.092757027866714E-4</v>
      </c>
      <c r="AN22" s="64">
        <v>6.9228316252958333E-3</v>
      </c>
      <c r="AO22" s="64">
        <v>4.65524615439179E-2</v>
      </c>
      <c r="AP22" s="64">
        <v>1.3453131964741294E-2</v>
      </c>
      <c r="AQ22" s="64">
        <v>-1.03991202334065E-2</v>
      </c>
      <c r="AR22" s="64">
        <v>2.3881347159587785E-2</v>
      </c>
      <c r="AS22" s="64">
        <v>-2.0012963205970791E-2</v>
      </c>
      <c r="AT22" s="64">
        <v>-1.4979500816107882E-2</v>
      </c>
      <c r="AU22" s="64">
        <v>1.6035184049318918E-2</v>
      </c>
      <c r="AV22" s="64">
        <v>1.4284972324274392E-4</v>
      </c>
      <c r="AW22" s="64">
        <v>-3.0537438133367845E-3</v>
      </c>
      <c r="AX22" s="64">
        <v>-9.9263632393299384E-3</v>
      </c>
      <c r="AY22" s="64">
        <v>1.288611077535462E-2</v>
      </c>
      <c r="AZ22" s="64">
        <v>-2.447969554705276E-3</v>
      </c>
      <c r="BA22" s="64">
        <v>-2.7792621295780195E-3</v>
      </c>
      <c r="BB22" s="64">
        <v>-2.1956285754153315E-3</v>
      </c>
      <c r="BC22" s="64">
        <v>-2.1168838953367075E-4</v>
      </c>
      <c r="BD22" s="64">
        <v>7.3551192169363233E-3</v>
      </c>
      <c r="BE22" s="64">
        <v>1.8235312717818086E-3</v>
      </c>
      <c r="BF22" s="64">
        <v>3.405342199554573E-3</v>
      </c>
      <c r="BG22" s="64">
        <v>3.1022468495403022E-3</v>
      </c>
      <c r="BH22" s="64">
        <v>8.9608112131434048E-4</v>
      </c>
      <c r="BI22" s="64">
        <v>1.1059540341043617E-2</v>
      </c>
      <c r="BJ22" s="64">
        <v>-2.9511037862798961E-2</v>
      </c>
      <c r="BK22" s="64">
        <v>6.6048078520584141E-3</v>
      </c>
      <c r="BL22" s="64">
        <v>-9.7223906095744717E-4</v>
      </c>
      <c r="BM22" s="64">
        <v>3.2306298176580928E-3</v>
      </c>
      <c r="BN22" s="64">
        <v>-1.9273548738985014E-4</v>
      </c>
      <c r="BO22" s="64">
        <v>-3.8458760502623202E-3</v>
      </c>
      <c r="BP22" s="64">
        <v>3.0561566656417405E-4</v>
      </c>
      <c r="BQ22" s="64">
        <v>1.3429825089528169E-3</v>
      </c>
      <c r="BR22" s="64">
        <v>1.5165165988471729E-2</v>
      </c>
      <c r="BS22" s="64">
        <v>5.942227047146531E-4</v>
      </c>
      <c r="BT22" s="64">
        <v>-7.5055654230005153E-4</v>
      </c>
      <c r="BU22" s="64">
        <v>-2.1633219126923064E-3</v>
      </c>
      <c r="BV22" s="64">
        <v>-2.4565956482139328E-2</v>
      </c>
      <c r="BW22" s="64">
        <v>1.2223500309573421E-2</v>
      </c>
      <c r="BX22" s="64">
        <v>3.6265612543506798E-3</v>
      </c>
      <c r="BY22" s="64">
        <v>-2.0749738124097084E-2</v>
      </c>
      <c r="BZ22" s="64">
        <v>7.8619843438909598E-3</v>
      </c>
      <c r="CA22" s="64">
        <v>1.5588770140281039E-2</v>
      </c>
      <c r="CB22" s="64">
        <v>-1.4765841529162937E-2</v>
      </c>
      <c r="CC22" s="64">
        <v>5.1138936616510478E-3</v>
      </c>
      <c r="CD22" s="64">
        <v>4.0396266390527735E-3</v>
      </c>
      <c r="CE22" s="64">
        <v>4.1544971091722616E-3</v>
      </c>
      <c r="CF22" s="64">
        <v>5.3248479994789655E-3</v>
      </c>
      <c r="CG22" s="64">
        <v>-8.2060733099126315E-3</v>
      </c>
      <c r="CH22" s="64">
        <v>-6.3912007136641691E-3</v>
      </c>
      <c r="CI22" s="64">
        <v>1.480229077556583E-2</v>
      </c>
      <c r="CJ22" s="64">
        <v>6.9479059536055043E-3</v>
      </c>
      <c r="CK22" s="64">
        <v>-1.3469819198075328E-4</v>
      </c>
      <c r="CL22" s="64">
        <v>4.4107476599359874E-3</v>
      </c>
      <c r="CM22" s="64">
        <v>1.3044603282637013E-3</v>
      </c>
      <c r="CN22" s="64">
        <v>1.919416310638189E-3</v>
      </c>
      <c r="CO22" s="64">
        <v>-4.3484019868688106E-3</v>
      </c>
      <c r="CP22" s="64">
        <v>3.40594577954767E-3</v>
      </c>
      <c r="CQ22" s="64">
        <v>1.7854268178085775E-4</v>
      </c>
      <c r="CR22" s="64">
        <v>1.4055051882424507E-3</v>
      </c>
      <c r="CS22" s="64">
        <v>6.9660997578202544E-3</v>
      </c>
      <c r="CT22" s="64">
        <v>-2.4378778138336443E-3</v>
      </c>
      <c r="CU22" s="64">
        <v>9.1673803725567105E-3</v>
      </c>
      <c r="CV22" s="64">
        <v>6.4247586792112177E-3</v>
      </c>
      <c r="CW22" s="64">
        <v>-2.9151048088786879E-3</v>
      </c>
      <c r="CX22" s="64">
        <v>3.2300815879096056E-3</v>
      </c>
      <c r="CY22" s="64">
        <v>-8.6992811039854345E-3</v>
      </c>
      <c r="CZ22" s="64">
        <v>-2.6309687880443633E-4</v>
      </c>
      <c r="DA22" s="64">
        <v>1.0112568594899951E-2</v>
      </c>
      <c r="DB22" s="64">
        <v>-1.82471642744364E-3</v>
      </c>
      <c r="DC22" s="64">
        <v>4.073848495218968E-3</v>
      </c>
      <c r="DD22" s="64">
        <v>-1.2134838113021518E-2</v>
      </c>
      <c r="DE22" s="64">
        <v>-3.9646125437082791E-3</v>
      </c>
      <c r="DF22" s="64">
        <v>-1.1923965419540217E-3</v>
      </c>
      <c r="DG22" s="48"/>
      <c r="DH22" s="48"/>
      <c r="DI22" s="48"/>
      <c r="DJ22" s="48"/>
      <c r="DK22" s="48"/>
      <c r="DL22" s="48"/>
      <c r="DM22" s="48"/>
      <c r="DN22" s="48"/>
      <c r="DO22" s="65">
        <v>5.3449101162739154E-4</v>
      </c>
      <c r="DP22" s="65">
        <v>-2.876404563268431E-3</v>
      </c>
      <c r="DQ22" s="65">
        <v>1.6613707534420818E-3</v>
      </c>
      <c r="DR22" s="65">
        <v>2.4486861434869223E-3</v>
      </c>
      <c r="DS22" s="65">
        <v>2.8792840118208041E-4</v>
      </c>
      <c r="DT22" s="65">
        <v>-4.6248585786456964E-4</v>
      </c>
      <c r="DU22" s="65">
        <v>4.6712873207144234E-4</v>
      </c>
      <c r="DV22" s="65">
        <v>2.8512272295746488E-3</v>
      </c>
      <c r="DW22" s="65">
        <v>2.6914111704234855E-4</v>
      </c>
    </row>
    <row r="23" spans="2:127" ht="20.25" customHeight="1" x14ac:dyDescent="0.3">
      <c r="B23" s="66" t="s">
        <v>85</v>
      </c>
      <c r="C23" s="67">
        <v>8.1704490720497791E-3</v>
      </c>
      <c r="D23" s="67">
        <v>2.7370135931013007E-3</v>
      </c>
      <c r="E23" s="67">
        <v>-6.0826484607359177E-3</v>
      </c>
      <c r="F23" s="67">
        <v>4.5918480327622468E-3</v>
      </c>
      <c r="G23" s="67">
        <v>7.5777583565213025E-3</v>
      </c>
      <c r="H23" s="67">
        <v>6.1987371495628718E-3</v>
      </c>
      <c r="I23" s="67">
        <v>-4.2815348111150398E-3</v>
      </c>
      <c r="J23" s="67">
        <v>-2.5960757887559804E-3</v>
      </c>
      <c r="K23" s="67">
        <v>-4.7881298103421566E-3</v>
      </c>
      <c r="L23" s="67">
        <v>-1.5117816580234589E-3</v>
      </c>
      <c r="M23" s="67">
        <v>-5.9267927496593487E-3</v>
      </c>
      <c r="N23" s="67">
        <v>5.6920848323791517E-3</v>
      </c>
      <c r="O23" s="67">
        <v>1.0664539860642197E-2</v>
      </c>
      <c r="P23" s="67">
        <v>4.3048571301929073E-3</v>
      </c>
      <c r="Q23" s="67">
        <v>4.0846255747628568E-4</v>
      </c>
      <c r="R23" s="67">
        <v>-1.2548799827231116E-3</v>
      </c>
      <c r="S23" s="67">
        <v>-2.7788224915751281E-3</v>
      </c>
      <c r="T23" s="67">
        <v>1.0713913132613939E-3</v>
      </c>
      <c r="U23" s="67">
        <v>7.1187207762382076E-3</v>
      </c>
      <c r="V23" s="67">
        <v>5.4415597084769285E-3</v>
      </c>
      <c r="W23" s="67">
        <v>3.2420083469997252E-3</v>
      </c>
      <c r="X23" s="67">
        <v>-7.7157684279455241E-3</v>
      </c>
      <c r="Y23" s="67">
        <v>-9.9538677918931118E-3</v>
      </c>
      <c r="Z23" s="67">
        <v>-3.5208654931783268E-2</v>
      </c>
      <c r="AA23" s="67">
        <v>-7.8926529491781805E-3</v>
      </c>
      <c r="AB23" s="67">
        <v>-4.1786424923692111E-3</v>
      </c>
      <c r="AC23" s="67">
        <v>2.3624825022190432E-3</v>
      </c>
      <c r="AD23" s="67">
        <v>5.3541661945586405E-3</v>
      </c>
      <c r="AE23" s="67">
        <v>2.8258122116397999E-4</v>
      </c>
      <c r="AF23" s="67">
        <v>1.4348274083627377E-2</v>
      </c>
      <c r="AG23" s="67">
        <v>6.8906940091866264E-3</v>
      </c>
      <c r="AH23" s="67">
        <v>7.3646508797997612E-4</v>
      </c>
      <c r="AI23" s="67">
        <v>-1.5994824590618295E-3</v>
      </c>
      <c r="AJ23" s="67">
        <v>4.2543284730278685E-3</v>
      </c>
      <c r="AK23" s="67">
        <v>3.717038519179372E-3</v>
      </c>
      <c r="AL23" s="67">
        <v>-6.399732161759264E-3</v>
      </c>
      <c r="AM23" s="67">
        <v>-8.6137899392281225E-3</v>
      </c>
      <c r="AN23" s="67">
        <v>1.4474315134103133E-3</v>
      </c>
      <c r="AO23" s="67">
        <v>3.3336310422046322E-2</v>
      </c>
      <c r="AP23" s="67">
        <v>9.0407221825528072E-3</v>
      </c>
      <c r="AQ23" s="67">
        <v>-2.3321880352297764E-2</v>
      </c>
      <c r="AR23" s="67">
        <v>2.7671372858314225E-2</v>
      </c>
      <c r="AS23" s="67">
        <v>1.9247856062998281E-4</v>
      </c>
      <c r="AT23" s="67">
        <v>-5.8004819782594419E-3</v>
      </c>
      <c r="AU23" s="67">
        <v>1.6930371839139813E-2</v>
      </c>
      <c r="AV23" s="67">
        <v>-2.2272953675073204E-3</v>
      </c>
      <c r="AW23" s="67">
        <v>-1.2059578992207887E-2</v>
      </c>
      <c r="AX23" s="67">
        <v>-8.0861392307375324E-3</v>
      </c>
      <c r="AY23" s="67">
        <v>-4.7249616779624359E-3</v>
      </c>
      <c r="AZ23" s="67">
        <v>-6.4747295848205377E-3</v>
      </c>
      <c r="BA23" s="67">
        <v>-3.1262510767799956E-3</v>
      </c>
      <c r="BB23" s="67">
        <v>6.9001770861110145E-4</v>
      </c>
      <c r="BC23" s="67">
        <v>-5.1336207981766968E-4</v>
      </c>
      <c r="BD23" s="67">
        <v>1.0798562620904839E-2</v>
      </c>
      <c r="BE23" s="67">
        <v>9.6030269812650282E-3</v>
      </c>
      <c r="BF23" s="67">
        <v>6.7045751031689083E-3</v>
      </c>
      <c r="BG23" s="67">
        <v>3.3560616382801722E-3</v>
      </c>
      <c r="BH23" s="67">
        <v>-4.7923676732308795E-4</v>
      </c>
      <c r="BI23" s="67">
        <v>5.9858731794801834E-3</v>
      </c>
      <c r="BJ23" s="67">
        <v>-1.719224158847843E-2</v>
      </c>
      <c r="BK23" s="67">
        <v>-7.5558265461724838E-3</v>
      </c>
      <c r="BL23" s="67">
        <v>-4.0077893789379759E-3</v>
      </c>
      <c r="BM23" s="67">
        <v>3.2514120385591649E-3</v>
      </c>
      <c r="BN23" s="67">
        <v>-1.8024898086081986E-3</v>
      </c>
      <c r="BO23" s="67">
        <v>-3.8050101633928524E-3</v>
      </c>
      <c r="BP23" s="67">
        <v>3.1278214286936112E-3</v>
      </c>
      <c r="BQ23" s="67">
        <v>4.4232245900588385E-3</v>
      </c>
      <c r="BR23" s="67">
        <v>1.5104993178054027E-2</v>
      </c>
      <c r="BS23" s="67">
        <v>3.8480985305502369E-3</v>
      </c>
      <c r="BT23" s="67">
        <v>-6.8544743185229295E-3</v>
      </c>
      <c r="BU23" s="67">
        <v>-1.9544261607493674E-3</v>
      </c>
      <c r="BV23" s="67">
        <v>-1.14304507922941E-2</v>
      </c>
      <c r="BW23" s="67">
        <v>1.490761586004874E-2</v>
      </c>
      <c r="BX23" s="67">
        <v>4.7225573162210654E-3</v>
      </c>
      <c r="BY23" s="67">
        <v>-1.2510168100060337E-2</v>
      </c>
      <c r="BZ23" s="67">
        <v>1.4613889694894411E-3</v>
      </c>
      <c r="CA23" s="67">
        <v>1.9929777804330584E-2</v>
      </c>
      <c r="CB23" s="67">
        <v>-1.0197147540857876E-2</v>
      </c>
      <c r="CC23" s="67">
        <v>-6.8885232844539956E-3</v>
      </c>
      <c r="CD23" s="67">
        <v>-2.2376526408359743E-3</v>
      </c>
      <c r="CE23" s="67">
        <v>-4.1258116964620895E-3</v>
      </c>
      <c r="CF23" s="67">
        <v>-7.8069002683537336E-3</v>
      </c>
      <c r="CG23" s="67">
        <v>-6.7592572942382079E-3</v>
      </c>
      <c r="CH23" s="67">
        <v>7.1838396016321582E-4</v>
      </c>
      <c r="CI23" s="67">
        <v>3.5296647196932263E-2</v>
      </c>
      <c r="CJ23" s="67">
        <v>2.4141867376923809E-2</v>
      </c>
      <c r="CK23" s="67">
        <v>3.0401420607382157E-3</v>
      </c>
      <c r="CL23" s="67">
        <v>5.6924128256541362E-3</v>
      </c>
      <c r="CM23" s="67">
        <v>5.6295842074398639E-3</v>
      </c>
      <c r="CN23" s="67">
        <v>-2.7865023195464689E-3</v>
      </c>
      <c r="CO23" s="67">
        <v>-8.199007256236901E-3</v>
      </c>
      <c r="CP23" s="67">
        <v>-5.007802940413475E-3</v>
      </c>
      <c r="CQ23" s="67">
        <v>-1.179850525887649E-2</v>
      </c>
      <c r="CR23" s="67">
        <v>-9.469399352925012E-3</v>
      </c>
      <c r="CS23" s="67">
        <v>-2.4176178178296759E-3</v>
      </c>
      <c r="CT23" s="67">
        <v>-9.0230125474514145E-3</v>
      </c>
      <c r="CU23" s="67">
        <v>3.6460926292173346E-2</v>
      </c>
      <c r="CV23" s="67">
        <v>2.0627433924678806E-2</v>
      </c>
      <c r="CW23" s="67">
        <v>3.674699669943049E-3</v>
      </c>
      <c r="CX23" s="67">
        <v>8.4623045381932993E-3</v>
      </c>
      <c r="CY23" s="67">
        <v>-7.3591606505901686E-3</v>
      </c>
      <c r="CZ23" s="67">
        <v>-3.6137483382328028E-3</v>
      </c>
      <c r="DA23" s="67">
        <v>3.8283864197838913E-3</v>
      </c>
      <c r="DB23" s="67">
        <v>-1.2573515891126097E-2</v>
      </c>
      <c r="DC23" s="67">
        <v>-6.4209731428749306E-3</v>
      </c>
      <c r="DD23" s="67">
        <v>-2.027192337933803E-2</v>
      </c>
      <c r="DE23" s="67">
        <v>-1.8787829200742845E-2</v>
      </c>
      <c r="DF23" s="67">
        <v>-1.3016558285264268E-2</v>
      </c>
      <c r="DG23" s="48"/>
      <c r="DH23" s="48"/>
      <c r="DI23" s="48"/>
      <c r="DJ23" s="48"/>
      <c r="DK23" s="48"/>
      <c r="DL23" s="48"/>
      <c r="DM23" s="48"/>
      <c r="DN23" s="48"/>
      <c r="DO23" s="68">
        <v>8.3773278871257517E-4</v>
      </c>
      <c r="DP23" s="68">
        <v>-1.8993056384036811E-3</v>
      </c>
      <c r="DQ23" s="68">
        <v>1.4509965291973348E-3</v>
      </c>
      <c r="DR23" s="68">
        <v>1.5442684478401691E-3</v>
      </c>
      <c r="DS23" s="68">
        <v>4.3910868685426152E-4</v>
      </c>
      <c r="DT23" s="68">
        <v>-6.172046859732605E-4</v>
      </c>
      <c r="DU23" s="68">
        <v>-7.8160378018965471E-4</v>
      </c>
      <c r="DV23" s="68">
        <v>1.9061666013888701E-3</v>
      </c>
      <c r="DW23" s="68">
        <v>-4.734267242613166E-4</v>
      </c>
    </row>
    <row r="24" spans="2:127" ht="20.25" customHeight="1" x14ac:dyDescent="0.3">
      <c r="B24" s="63" t="s">
        <v>52</v>
      </c>
      <c r="C24" s="64">
        <v>-8.9835835066361946E-3</v>
      </c>
      <c r="D24" s="64">
        <v>4.3792240724416232E-4</v>
      </c>
      <c r="E24" s="64">
        <v>6.8331792655338397E-3</v>
      </c>
      <c r="F24" s="64">
        <v>-1.1042096873535856E-2</v>
      </c>
      <c r="G24" s="64">
        <v>3.2167008850663148E-3</v>
      </c>
      <c r="H24" s="64">
        <v>-2.6030117977529077E-3</v>
      </c>
      <c r="I24" s="64">
        <v>1.1804036424155839E-2</v>
      </c>
      <c r="J24" s="64">
        <v>-9.8990846899441598E-3</v>
      </c>
      <c r="K24" s="64">
        <v>-1.6963287086968482E-4</v>
      </c>
      <c r="L24" s="64">
        <v>-8.0152448119293895E-3</v>
      </c>
      <c r="M24" s="64">
        <v>4.7478130057463375E-3</v>
      </c>
      <c r="N24" s="64">
        <v>-9.4983601981565302E-3</v>
      </c>
      <c r="O24" s="64">
        <v>-4.0245031670477216E-3</v>
      </c>
      <c r="P24" s="64">
        <v>-2.1905877887116176E-3</v>
      </c>
      <c r="Q24" s="64">
        <v>-1.3625312281804081E-2</v>
      </c>
      <c r="R24" s="64">
        <v>1.3144761508225633E-2</v>
      </c>
      <c r="S24" s="64">
        <v>-1.924328900851513E-2</v>
      </c>
      <c r="T24" s="64">
        <v>3.9628084517393525E-3</v>
      </c>
      <c r="U24" s="64">
        <v>3.4957916628182151E-3</v>
      </c>
      <c r="V24" s="64">
        <v>2.8765647036730346E-3</v>
      </c>
      <c r="W24" s="64">
        <v>-2.2998886045946243E-3</v>
      </c>
      <c r="X24" s="64">
        <v>-1.1392319092298209E-3</v>
      </c>
      <c r="Y24" s="64">
        <v>4.0543811550273201E-3</v>
      </c>
      <c r="Z24" s="64">
        <v>1.4846220012878497E-3</v>
      </c>
      <c r="AA24" s="64">
        <v>-1.267722663195614E-2</v>
      </c>
      <c r="AB24" s="64">
        <v>-5.5214342533115301E-3</v>
      </c>
      <c r="AC24" s="64">
        <v>-3.6209912446527603E-3</v>
      </c>
      <c r="AD24" s="64">
        <v>-1.1659146317952618E-2</v>
      </c>
      <c r="AE24" s="64">
        <v>-3.42751354291293E-4</v>
      </c>
      <c r="AF24" s="64">
        <v>-4.2797680250168391E-3</v>
      </c>
      <c r="AG24" s="64">
        <v>1.1911127746946137E-2</v>
      </c>
      <c r="AH24" s="64">
        <v>3.3323729772356536E-3</v>
      </c>
      <c r="AI24" s="64">
        <v>7.7588683750497989E-3</v>
      </c>
      <c r="AJ24" s="64">
        <v>-1.0177638565912139E-2</v>
      </c>
      <c r="AK24" s="64">
        <v>-6.650805490627576E-3</v>
      </c>
      <c r="AL24" s="64">
        <v>-1.1938993616287807E-2</v>
      </c>
      <c r="AM24" s="64">
        <v>2.2615517094386473E-3</v>
      </c>
      <c r="AN24" s="64">
        <v>3.273643576417995E-2</v>
      </c>
      <c r="AO24" s="64">
        <v>-6.7433502580032112E-3</v>
      </c>
      <c r="AP24" s="64">
        <v>2.1666061865828201E-3</v>
      </c>
      <c r="AQ24" s="64">
        <v>2.336925734785833E-3</v>
      </c>
      <c r="AR24" s="64">
        <v>-3.2825189857698112E-3</v>
      </c>
      <c r="AS24" s="64">
        <v>6.2883810763447734E-3</v>
      </c>
      <c r="AT24" s="64">
        <v>1.3892725788811733E-2</v>
      </c>
      <c r="AU24" s="64">
        <v>-9.5845594914396592E-3</v>
      </c>
      <c r="AV24" s="64">
        <v>-2.8878137188630415E-3</v>
      </c>
      <c r="AW24" s="64">
        <v>4.9451268900233547E-3</v>
      </c>
      <c r="AX24" s="64">
        <v>-7.0628038952381678E-3</v>
      </c>
      <c r="AY24" s="64">
        <v>-4.4282574994025659E-4</v>
      </c>
      <c r="AZ24" s="64">
        <v>-1.3412275913612826E-2</v>
      </c>
      <c r="BA24" s="64">
        <v>-7.3158616407560384E-3</v>
      </c>
      <c r="BB24" s="64">
        <v>5.2406764609778111E-3</v>
      </c>
      <c r="BC24" s="64">
        <v>1.525851965986802E-2</v>
      </c>
      <c r="BD24" s="64">
        <v>-4.5706749530172175E-4</v>
      </c>
      <c r="BE24" s="64">
        <v>-1.9586754072232759E-3</v>
      </c>
      <c r="BF24" s="64">
        <v>-8.5304368852678891E-5</v>
      </c>
      <c r="BG24" s="64">
        <v>3.5911385513736072E-3</v>
      </c>
      <c r="BH24" s="64">
        <v>-2.6211857123262794E-3</v>
      </c>
      <c r="BI24" s="64">
        <v>-5.3292852507490496E-3</v>
      </c>
      <c r="BJ24" s="64">
        <v>1.1122007196883166E-2</v>
      </c>
      <c r="BK24" s="64">
        <v>1.162316036741573E-2</v>
      </c>
      <c r="BL24" s="64">
        <v>-1.5694625543185237E-2</v>
      </c>
      <c r="BM24" s="64">
        <v>-7.5201395003507976E-3</v>
      </c>
      <c r="BN24" s="64">
        <v>-3.021884557627974E-3</v>
      </c>
      <c r="BO24" s="64">
        <v>8.6754643341162563E-3</v>
      </c>
      <c r="BP24" s="64">
        <v>5.7200078176884439E-3</v>
      </c>
      <c r="BQ24" s="64">
        <v>4.4558009175601487E-3</v>
      </c>
      <c r="BR24" s="64">
        <v>-3.0029516846163951E-5</v>
      </c>
      <c r="BS24" s="64">
        <v>-3.0310784530418466E-3</v>
      </c>
      <c r="BT24" s="64">
        <v>8.6926805131173346E-3</v>
      </c>
      <c r="BU24" s="64">
        <v>-1.103033269559095E-2</v>
      </c>
      <c r="BV24" s="64">
        <v>2.5352284236872524E-3</v>
      </c>
      <c r="BW24" s="64">
        <v>-1.9759048845213734E-4</v>
      </c>
      <c r="BX24" s="64">
        <v>-1.8356945334355168E-2</v>
      </c>
      <c r="BY24" s="64">
        <v>-7.2664570915514926E-4</v>
      </c>
      <c r="BZ24" s="64">
        <v>3.4371415124552218E-3</v>
      </c>
      <c r="CA24" s="64">
        <v>-5.5465879757593539E-3</v>
      </c>
      <c r="CB24" s="64">
        <v>6.3199726345168905E-3</v>
      </c>
      <c r="CC24" s="64">
        <v>1.1011551276719933E-2</v>
      </c>
      <c r="CD24" s="64">
        <v>-1.1359207713013464E-2</v>
      </c>
      <c r="CE24" s="64">
        <v>-4.7541629914965577E-3</v>
      </c>
      <c r="CF24" s="64">
        <v>-2.1170657779276958E-3</v>
      </c>
      <c r="CG24" s="64">
        <v>6.9355785802687198E-3</v>
      </c>
      <c r="CH24" s="64">
        <v>-5.9520551467642235E-3</v>
      </c>
      <c r="CI24" s="64">
        <v>-1.0709210573142114E-3</v>
      </c>
      <c r="CJ24" s="64">
        <v>2.2494422066252406E-2</v>
      </c>
      <c r="CK24" s="64">
        <v>-1.716254071518708E-2</v>
      </c>
      <c r="CL24" s="64">
        <v>1.0514133319899921E-2</v>
      </c>
      <c r="CM24" s="64">
        <v>-7.4819034643875959E-3</v>
      </c>
      <c r="CN24" s="64">
        <v>1.0840668935898634E-3</v>
      </c>
      <c r="CO24" s="64">
        <v>1.0742697732888384E-2</v>
      </c>
      <c r="CP24" s="64">
        <v>-1.1087440688937189E-3</v>
      </c>
      <c r="CQ24" s="64">
        <v>5.6299493860187955E-3</v>
      </c>
      <c r="CR24" s="64">
        <v>-5.0581586235897147E-3</v>
      </c>
      <c r="CS24" s="64">
        <v>-1.887162073847537E-3</v>
      </c>
      <c r="CT24" s="64">
        <v>-9.9932311680429597E-3</v>
      </c>
      <c r="CU24" s="64">
        <v>-1.0498024973969455E-3</v>
      </c>
      <c r="CV24" s="64">
        <v>-1.7096764794085728E-2</v>
      </c>
      <c r="CW24" s="64">
        <v>5.7741534390554072E-4</v>
      </c>
      <c r="CX24" s="64">
        <v>-4.7750760278131299E-3</v>
      </c>
      <c r="CY24" s="64">
        <v>4.1281903420420374E-3</v>
      </c>
      <c r="CZ24" s="64">
        <v>4.5081126597315002E-3</v>
      </c>
      <c r="DA24" s="64">
        <v>-5.5480950597082135E-3</v>
      </c>
      <c r="DB24" s="64">
        <v>-2.0268618820243889E-3</v>
      </c>
      <c r="DC24" s="64">
        <v>-3.7297210985024476E-3</v>
      </c>
      <c r="DD24" s="64">
        <v>8.1054624467562508E-3</v>
      </c>
      <c r="DE24" s="64">
        <v>2.3566728406447801E-3</v>
      </c>
      <c r="DF24" s="64">
        <v>1.1970962406786079E-2</v>
      </c>
      <c r="DG24" s="48"/>
      <c r="DH24" s="48"/>
      <c r="DI24" s="48"/>
      <c r="DJ24" s="48"/>
      <c r="DK24" s="48"/>
      <c r="DL24" s="48"/>
      <c r="DM24" s="48"/>
      <c r="DN24" s="48"/>
      <c r="DO24" s="65">
        <v>-1.8843803139698689E-3</v>
      </c>
      <c r="DP24" s="65">
        <v>-1.1212784145950838E-3</v>
      </c>
      <c r="DQ24" s="65">
        <v>-3.7210853139058031E-3</v>
      </c>
      <c r="DR24" s="65">
        <v>2.5290110191580339E-3</v>
      </c>
      <c r="DS24" s="65">
        <v>3.9688035215790229E-4</v>
      </c>
      <c r="DT24" s="65">
        <v>2.2008365367232052E-4</v>
      </c>
      <c r="DU24" s="65">
        <v>-1.6231751685689133E-3</v>
      </c>
      <c r="DV24" s="65">
        <v>4.6835552814972203E-4</v>
      </c>
      <c r="DW24" s="65">
        <v>-2.1177452573850619E-4</v>
      </c>
    </row>
    <row r="25" spans="2:127" ht="20.25" customHeight="1" x14ac:dyDescent="0.3">
      <c r="B25" s="63" t="s">
        <v>98</v>
      </c>
      <c r="C25" s="64">
        <v>6.5563375232002841E-3</v>
      </c>
      <c r="D25" s="64">
        <v>6.1354805113602584E-3</v>
      </c>
      <c r="E25" s="64">
        <v>-1.1958640613574101E-3</v>
      </c>
      <c r="F25" s="64">
        <v>-9.5248526366997766E-3</v>
      </c>
      <c r="G25" s="64">
        <v>2.8014643931165928E-2</v>
      </c>
      <c r="H25" s="64">
        <v>-1.3526068105271016E-2</v>
      </c>
      <c r="I25" s="64">
        <v>8.6686456851634563E-3</v>
      </c>
      <c r="J25" s="64">
        <v>-9.5967862184876962E-3</v>
      </c>
      <c r="K25" s="64">
        <v>-2.3840643369115733E-2</v>
      </c>
      <c r="L25" s="64">
        <v>-6.1424591936612982E-3</v>
      </c>
      <c r="M25" s="64">
        <v>7.6730592776907969E-4</v>
      </c>
      <c r="N25" s="64">
        <v>-9.9552493131421782E-3</v>
      </c>
      <c r="O25" s="64">
        <v>8.350451411424098E-3</v>
      </c>
      <c r="P25" s="64">
        <v>-6.4059936752799418E-3</v>
      </c>
      <c r="Q25" s="64">
        <v>1.2089910001549908E-2</v>
      </c>
      <c r="R25" s="64">
        <v>1.1462357949696633E-2</v>
      </c>
      <c r="S25" s="64">
        <v>2.1103192324067876E-5</v>
      </c>
      <c r="T25" s="64">
        <v>-2.55230832845732E-3</v>
      </c>
      <c r="U25" s="64">
        <v>4.4512570215651248E-3</v>
      </c>
      <c r="V25" s="64">
        <v>-9.7395062656709941E-3</v>
      </c>
      <c r="W25" s="64">
        <v>-1.8240749162491965E-2</v>
      </c>
      <c r="X25" s="64">
        <v>1.5951868365746247E-2</v>
      </c>
      <c r="Y25" s="64">
        <v>-1.2741070709957558E-2</v>
      </c>
      <c r="Z25" s="64">
        <v>1.4438394715971636E-2</v>
      </c>
      <c r="AA25" s="64">
        <v>-2.4076067226753706E-3</v>
      </c>
      <c r="AB25" s="64">
        <v>-1.1014873485650778E-2</v>
      </c>
      <c r="AC25" s="64">
        <v>-5.4296359615606526E-3</v>
      </c>
      <c r="AD25" s="64">
        <v>1.1589429770287873E-2</v>
      </c>
      <c r="AE25" s="64">
        <v>-1.8091174753838812E-2</v>
      </c>
      <c r="AF25" s="64">
        <v>-6.6151087653402163E-3</v>
      </c>
      <c r="AG25" s="64">
        <v>1.0260979065495723E-2</v>
      </c>
      <c r="AH25" s="64">
        <v>4.8109377777543205E-3</v>
      </c>
      <c r="AI25" s="64">
        <v>1.1926826307941951E-2</v>
      </c>
      <c r="AJ25" s="64">
        <v>3.0935420856770257E-4</v>
      </c>
      <c r="AK25" s="64">
        <v>-5.698429826520357E-3</v>
      </c>
      <c r="AL25" s="64">
        <v>4.639306058072945E-3</v>
      </c>
      <c r="AM25" s="64">
        <v>-2.1586697929379395E-2</v>
      </c>
      <c r="AN25" s="64">
        <v>7.0421573974079887E-3</v>
      </c>
      <c r="AO25" s="64">
        <v>2.4701584168318247E-2</v>
      </c>
      <c r="AP25" s="64">
        <v>-1.0224184022463834E-2</v>
      </c>
      <c r="AQ25" s="64">
        <v>-2.3586768974746541E-2</v>
      </c>
      <c r="AR25" s="64">
        <v>1.5223103591749831E-2</v>
      </c>
      <c r="AS25" s="64">
        <v>-2.4125566532143372E-2</v>
      </c>
      <c r="AT25" s="64">
        <v>1.441117846789175E-2</v>
      </c>
      <c r="AU25" s="64">
        <v>6.0839200931979143E-3</v>
      </c>
      <c r="AV25" s="64">
        <v>-1.1211459529909762E-2</v>
      </c>
      <c r="AW25" s="64">
        <v>5.7309269311363042E-3</v>
      </c>
      <c r="AX25" s="64">
        <v>3.8710433282926893E-3</v>
      </c>
      <c r="AY25" s="64">
        <v>-3.1690474651772438E-2</v>
      </c>
      <c r="AZ25" s="64">
        <v>1.2536674496484101E-2</v>
      </c>
      <c r="BA25" s="64">
        <v>4.3811617185432139E-2</v>
      </c>
      <c r="BB25" s="64">
        <v>-2.5521856478886162E-2</v>
      </c>
      <c r="BC25" s="64">
        <v>9.5961358006817488E-3</v>
      </c>
      <c r="BD25" s="64">
        <v>7.3077538237016348E-3</v>
      </c>
      <c r="BE25" s="64">
        <v>-9.3879948747069841E-3</v>
      </c>
      <c r="BF25" s="64">
        <v>-2.2485645882323047E-3</v>
      </c>
      <c r="BG25" s="64">
        <v>2.0247402680171334E-3</v>
      </c>
      <c r="BH25" s="64">
        <v>-1.3323744230400281E-2</v>
      </c>
      <c r="BI25" s="64">
        <v>9.6193438850393775E-3</v>
      </c>
      <c r="BJ25" s="64">
        <v>-1.3703916857899734E-2</v>
      </c>
      <c r="BK25" s="64">
        <v>3.2280102956097068E-3</v>
      </c>
      <c r="BL25" s="64">
        <v>5.8599295027319531E-3</v>
      </c>
      <c r="BM25" s="64">
        <v>2.0856407032151081E-2</v>
      </c>
      <c r="BN25" s="64">
        <v>-7.3962355416476999E-3</v>
      </c>
      <c r="BO25" s="64">
        <v>3.2396163766224007E-4</v>
      </c>
      <c r="BP25" s="64">
        <v>-1.3800490959733791E-2</v>
      </c>
      <c r="BQ25" s="64">
        <v>-8.796558571931512E-3</v>
      </c>
      <c r="BR25" s="64">
        <v>1.3532789406627055E-2</v>
      </c>
      <c r="BS25" s="64">
        <v>-6.0279320711132955E-3</v>
      </c>
      <c r="BT25" s="64">
        <v>2.8480949178908865E-2</v>
      </c>
      <c r="BU25" s="64">
        <v>-7.4714881892146146E-5</v>
      </c>
      <c r="BV25" s="64">
        <v>-4.723796053838214E-3</v>
      </c>
      <c r="BW25" s="64">
        <v>6.016381564478035E-3</v>
      </c>
      <c r="BX25" s="64">
        <v>-2.3256113547203139E-3</v>
      </c>
      <c r="BY25" s="64">
        <v>-5.8955908318123473E-3</v>
      </c>
      <c r="BZ25" s="64">
        <v>2.5284702477741394E-3</v>
      </c>
      <c r="CA25" s="64">
        <v>7.4719842556361105E-3</v>
      </c>
      <c r="CB25" s="64">
        <v>-4.63782914420382E-2</v>
      </c>
      <c r="CC25" s="64">
        <v>1.3039528538302925E-2</v>
      </c>
      <c r="CD25" s="64">
        <v>5.5564530648828381E-3</v>
      </c>
      <c r="CE25" s="64">
        <v>5.3609634732116884E-3</v>
      </c>
      <c r="CF25" s="64">
        <v>1.6808671399332953E-2</v>
      </c>
      <c r="CG25" s="64">
        <v>7.5157070142057858E-3</v>
      </c>
      <c r="CH25" s="64">
        <v>-4.55465492251661E-3</v>
      </c>
      <c r="CI25" s="64">
        <v>1.9986480011145336E-2</v>
      </c>
      <c r="CJ25" s="64">
        <v>6.3478455062466743E-3</v>
      </c>
      <c r="CK25" s="64">
        <v>-1.7410023513195871E-2</v>
      </c>
      <c r="CL25" s="64">
        <v>2.2404762147522073E-2</v>
      </c>
      <c r="CM25" s="64">
        <v>-1.5665060068852377E-2</v>
      </c>
      <c r="CN25" s="64">
        <v>-1.4765783073552474E-2</v>
      </c>
      <c r="CO25" s="64">
        <v>4.391118797474336E-3</v>
      </c>
      <c r="CP25" s="64">
        <v>-6.2252013771511017E-3</v>
      </c>
      <c r="CQ25" s="64">
        <v>6.5267906051520441E-3</v>
      </c>
      <c r="CR25" s="64">
        <v>-4.3827435250134439E-3</v>
      </c>
      <c r="CS25" s="64">
        <v>7.1333510273665635E-3</v>
      </c>
      <c r="CT25" s="64">
        <v>9.8907944735624476E-3</v>
      </c>
      <c r="CU25" s="64">
        <v>6.0895703713070848E-3</v>
      </c>
      <c r="CV25" s="64">
        <v>2.4510839431135523E-3</v>
      </c>
      <c r="CW25" s="64">
        <v>1.0730235356066764E-2</v>
      </c>
      <c r="CX25" s="64">
        <v>8.1709080538190371E-3</v>
      </c>
      <c r="CY25" s="64">
        <v>3.365591994923145E-3</v>
      </c>
      <c r="CZ25" s="64">
        <v>8.2749577468845814E-3</v>
      </c>
      <c r="DA25" s="64">
        <v>-2.4284614592369191E-3</v>
      </c>
      <c r="DB25" s="64">
        <v>-1.7044177798197113E-2</v>
      </c>
      <c r="DC25" s="64">
        <v>-1.8006506134043976E-3</v>
      </c>
      <c r="DD25" s="64">
        <v>-3.2374946945127547E-2</v>
      </c>
      <c r="DE25" s="64">
        <v>1.5945697573552353E-2</v>
      </c>
      <c r="DF25" s="64">
        <v>4.2564374855136311E-3</v>
      </c>
      <c r="DG25" s="48"/>
      <c r="DH25" s="48"/>
      <c r="DI25" s="48"/>
      <c r="DJ25" s="48"/>
      <c r="DK25" s="48"/>
      <c r="DL25" s="48"/>
      <c r="DM25" s="48"/>
      <c r="DN25" s="48"/>
      <c r="DO25" s="65">
        <v>-1.8773131515089636E-3</v>
      </c>
      <c r="DP25" s="65">
        <v>1.4816593696704849E-3</v>
      </c>
      <c r="DQ25" s="65">
        <v>-4.6825651533255463E-4</v>
      </c>
      <c r="DR25" s="65">
        <v>-1.3210111298845861E-3</v>
      </c>
      <c r="DS25" s="65">
        <v>-7.5199865958908152E-4</v>
      </c>
      <c r="DT25" s="65">
        <v>2.5198661909977549E-3</v>
      </c>
      <c r="DU25" s="65">
        <v>8.8933251294109894E-4</v>
      </c>
      <c r="DV25" s="65">
        <v>1.4561658337217676E-3</v>
      </c>
      <c r="DW25" s="65">
        <v>5.500612203350741E-4</v>
      </c>
    </row>
    <row r="26" spans="2:127" ht="20.25" customHeight="1" x14ac:dyDescent="0.3">
      <c r="B26" s="66" t="s">
        <v>86</v>
      </c>
      <c r="C26" s="67">
        <v>-3.1469604830262066E-3</v>
      </c>
      <c r="D26" s="67">
        <v>2.5846086809444557E-3</v>
      </c>
      <c r="E26" s="67">
        <v>3.8434126701176741E-3</v>
      </c>
      <c r="F26" s="67">
        <v>-1.0463245431375445E-2</v>
      </c>
      <c r="G26" s="67">
        <v>1.2686087135942214E-2</v>
      </c>
      <c r="H26" s="67">
        <v>-6.7089204796682012E-3</v>
      </c>
      <c r="I26" s="67">
        <v>1.063053247761836E-2</v>
      </c>
      <c r="J26" s="67">
        <v>-9.7850258386461553E-3</v>
      </c>
      <c r="K26" s="67">
        <v>-9.1449971742022518E-3</v>
      </c>
      <c r="L26" s="67">
        <v>-7.3098844590918644E-3</v>
      </c>
      <c r="M26" s="67">
        <v>3.2431112479078816E-3</v>
      </c>
      <c r="N26" s="67">
        <v>-9.6714087633159584E-3</v>
      </c>
      <c r="O26" s="67">
        <v>6.6542944620495703E-4</v>
      </c>
      <c r="P26" s="67">
        <v>-3.7938664931851385E-3</v>
      </c>
      <c r="Q26" s="67">
        <v>-3.8526310119122442E-3</v>
      </c>
      <c r="R26" s="67">
        <v>1.2491104978511247E-2</v>
      </c>
      <c r="S26" s="67">
        <v>-1.1835106412199758E-2</v>
      </c>
      <c r="T26" s="67">
        <v>1.4232395529976127E-3</v>
      </c>
      <c r="U26" s="67">
        <v>3.8684356589897551E-3</v>
      </c>
      <c r="V26" s="67">
        <v>-1.9552625233953957E-3</v>
      </c>
      <c r="W26" s="67">
        <v>-8.295934425425755E-3</v>
      </c>
      <c r="X26" s="67">
        <v>5.4273897941414795E-3</v>
      </c>
      <c r="Y26" s="67">
        <v>-2.3932575879647144E-3</v>
      </c>
      <c r="Z26" s="67">
        <v>6.4671802873721429E-3</v>
      </c>
      <c r="AA26" s="67">
        <v>-8.7112566320701745E-3</v>
      </c>
      <c r="AB26" s="67">
        <v>-7.6506077621359969E-3</v>
      </c>
      <c r="AC26" s="67">
        <v>-4.3202248675991983E-3</v>
      </c>
      <c r="AD26" s="67">
        <v>-2.673484442866747E-3</v>
      </c>
      <c r="AE26" s="67">
        <v>-7.2601398419542829E-3</v>
      </c>
      <c r="AF26" s="67">
        <v>-5.1790600342955795E-3</v>
      </c>
      <c r="AG26" s="67">
        <v>1.1267637946418718E-2</v>
      </c>
      <c r="AH26" s="67">
        <v>3.9091612196182624E-3</v>
      </c>
      <c r="AI26" s="67">
        <v>9.4076852977185155E-3</v>
      </c>
      <c r="AJ26" s="67">
        <v>-6.200547017237712E-3</v>
      </c>
      <c r="AK26" s="67">
        <v>-6.2855119784833713E-3</v>
      </c>
      <c r="AL26" s="67">
        <v>-5.5915650717729415E-3</v>
      </c>
      <c r="AM26" s="67">
        <v>-7.122134952567416E-3</v>
      </c>
      <c r="AN26" s="67">
        <v>2.2927328853507456E-2</v>
      </c>
      <c r="AO26" s="67">
        <v>2.6995154274285227E-3</v>
      </c>
      <c r="AP26" s="67">
        <v>-9.2658962450120619E-4</v>
      </c>
      <c r="AQ26" s="67">
        <v>-5.5554653285819766E-3</v>
      </c>
      <c r="AR26" s="67">
        <v>2.7452435136592346E-3</v>
      </c>
      <c r="AS26" s="67">
        <v>-5.189175641046373E-3</v>
      </c>
      <c r="AT26" s="67">
        <v>1.4090204824529051E-2</v>
      </c>
      <c r="AU26" s="67">
        <v>-3.572407219112339E-3</v>
      </c>
      <c r="AV26" s="67">
        <v>-6.0703345972376033E-3</v>
      </c>
      <c r="AW26" s="67">
        <v>5.2445941211944902E-3</v>
      </c>
      <c r="AX26" s="67">
        <v>-2.8578396692425789E-3</v>
      </c>
      <c r="AY26" s="67">
        <v>-1.2309758230171219E-2</v>
      </c>
      <c r="AZ26" s="67">
        <v>-3.5847821006571579E-3</v>
      </c>
      <c r="BA26" s="67">
        <v>1.201362465346989E-2</v>
      </c>
      <c r="BB26" s="67">
        <v>-4.8762536293430747E-3</v>
      </c>
      <c r="BC26" s="67">
        <v>1.3141013914463429E-2</v>
      </c>
      <c r="BD26" s="67">
        <v>2.5428645386591509E-3</v>
      </c>
      <c r="BE26" s="67">
        <v>-4.7805769403447274E-3</v>
      </c>
      <c r="BF26" s="67">
        <v>-9.1033389225547712E-4</v>
      </c>
      <c r="BG26" s="67">
        <v>3.0006314280599522E-3</v>
      </c>
      <c r="BH26" s="67">
        <v>-6.687077137875419E-3</v>
      </c>
      <c r="BI26" s="67">
        <v>2.8651193001549835E-4</v>
      </c>
      <c r="BJ26" s="67">
        <v>1.9013835788823652E-3</v>
      </c>
      <c r="BK26" s="67">
        <v>8.7836661443474462E-3</v>
      </c>
      <c r="BL26" s="67">
        <v>-7.9555765756317287E-3</v>
      </c>
      <c r="BM26" s="67">
        <v>2.7786754597738383E-3</v>
      </c>
      <c r="BN26" s="67">
        <v>-4.6046469708582727E-3</v>
      </c>
      <c r="BO26" s="67">
        <v>5.4802464550620655E-3</v>
      </c>
      <c r="BP26" s="67">
        <v>-1.4955176074412657E-3</v>
      </c>
      <c r="BQ26" s="67">
        <v>-4.6024747552531053E-4</v>
      </c>
      <c r="BR26" s="67">
        <v>4.9323617642873518E-3</v>
      </c>
      <c r="BS26" s="67">
        <v>-4.121717509410483E-3</v>
      </c>
      <c r="BT26" s="67">
        <v>1.5806004378028593E-2</v>
      </c>
      <c r="BU26" s="67">
        <v>-7.058285541311049E-3</v>
      </c>
      <c r="BV26" s="67">
        <v>-6.9265224909798029E-5</v>
      </c>
      <c r="BW26" s="67">
        <v>2.0480607009258911E-3</v>
      </c>
      <c r="BX26" s="67">
        <v>-1.2543775998129725E-2</v>
      </c>
      <c r="BY26" s="67">
        <v>-2.5929588035279449E-3</v>
      </c>
      <c r="BZ26" s="67">
        <v>3.1084620737800162E-3</v>
      </c>
      <c r="CA26" s="67">
        <v>-8.812716705669521E-4</v>
      </c>
      <c r="CB26" s="67">
        <v>-1.2931962286742427E-2</v>
      </c>
      <c r="CC26" s="67">
        <v>1.1782947652424713E-2</v>
      </c>
      <c r="CD26" s="67">
        <v>-5.3966398644137437E-3</v>
      </c>
      <c r="CE26" s="67">
        <v>-1.2016009237070246E-3</v>
      </c>
      <c r="CF26" s="67">
        <v>4.6381507777233377E-3</v>
      </c>
      <c r="CG26" s="67">
        <v>7.1418477600815322E-3</v>
      </c>
      <c r="CH26" s="67">
        <v>-5.4541732275957822E-3</v>
      </c>
      <c r="CI26" s="67">
        <v>6.318447256307147E-3</v>
      </c>
      <c r="CJ26" s="67">
        <v>1.6709879730881561E-2</v>
      </c>
      <c r="CK26" s="67">
        <v>-1.7250013073683346E-2</v>
      </c>
      <c r="CL26" s="67">
        <v>1.4750555962214751E-2</v>
      </c>
      <c r="CM26" s="67">
        <v>-1.0348282387877217E-2</v>
      </c>
      <c r="CN26" s="67">
        <v>-4.5519261119425503E-3</v>
      </c>
      <c r="CO26" s="67">
        <v>8.5431017588231128E-3</v>
      </c>
      <c r="CP26" s="67">
        <v>-2.875476774469643E-3</v>
      </c>
      <c r="CQ26" s="67">
        <v>5.9393473601088154E-3</v>
      </c>
      <c r="CR26" s="67">
        <v>-4.8260104362823908E-3</v>
      </c>
      <c r="CS26" s="67">
        <v>1.2034525661062112E-3</v>
      </c>
      <c r="CT26" s="67">
        <v>-3.1525876699647348E-3</v>
      </c>
      <c r="CU26" s="67">
        <v>1.4019755778744702E-3</v>
      </c>
      <c r="CV26" s="67">
        <v>-1.0468098999650399E-2</v>
      </c>
      <c r="CW26" s="67">
        <v>4.0318196053759081E-3</v>
      </c>
      <c r="CX26" s="67">
        <v>-3.9075022236445545E-4</v>
      </c>
      <c r="CY26" s="67">
        <v>3.8682819488855547E-3</v>
      </c>
      <c r="CZ26" s="67">
        <v>5.7877010092464154E-3</v>
      </c>
      <c r="DA26" s="67">
        <v>-4.4838685425827585E-3</v>
      </c>
      <c r="DB26" s="67">
        <v>-7.0971840055508162E-3</v>
      </c>
      <c r="DC26" s="67">
        <v>-3.0833596826279619E-3</v>
      </c>
      <c r="DD26" s="67">
        <v>-5.4279650338300289E-3</v>
      </c>
      <c r="DE26" s="67">
        <v>6.8864666423156251E-3</v>
      </c>
      <c r="DF26" s="67">
        <v>9.425124729054879E-3</v>
      </c>
      <c r="DG26" s="48"/>
      <c r="DH26" s="48"/>
      <c r="DI26" s="48"/>
      <c r="DJ26" s="48"/>
      <c r="DK26" s="48"/>
      <c r="DL26" s="48"/>
      <c r="DM26" s="48"/>
      <c r="DN26" s="48"/>
      <c r="DO26" s="68">
        <v>-1.8817136718854988E-3</v>
      </c>
      <c r="DP26" s="68">
        <v>-1.2259327710750778E-4</v>
      </c>
      <c r="DQ26" s="68">
        <v>-2.4625519924554862E-3</v>
      </c>
      <c r="DR26" s="68">
        <v>1.1921516113648778E-3</v>
      </c>
      <c r="DS26" s="68">
        <v>-3.2474199517018576E-5</v>
      </c>
      <c r="DT26" s="68">
        <v>1.0547069340181014E-3</v>
      </c>
      <c r="DU26" s="68">
        <v>-7.1731311038680801E-4</v>
      </c>
      <c r="DV26" s="68">
        <v>8.1332268075118286E-4</v>
      </c>
      <c r="DW26" s="68">
        <v>4.5569787531229977E-5</v>
      </c>
    </row>
    <row r="27" spans="2:127" ht="20.25" customHeight="1" x14ac:dyDescent="0.3">
      <c r="B27" s="66" t="s">
        <v>119</v>
      </c>
      <c r="C27" s="67">
        <v>2.1386814549875677E-2</v>
      </c>
      <c r="D27" s="67">
        <v>2.3110658130787387E-2</v>
      </c>
      <c r="E27" s="67">
        <v>5.7816969028468002E-4</v>
      </c>
      <c r="F27" s="67">
        <v>-1.2088451687919388E-3</v>
      </c>
      <c r="G27" s="67">
        <v>-6.2318491810343657E-3</v>
      </c>
      <c r="H27" s="67">
        <v>-7.355217948043169E-3</v>
      </c>
      <c r="I27" s="67">
        <v>-8.4454177400873354E-3</v>
      </c>
      <c r="J27" s="67">
        <v>-1.7207514044855321E-2</v>
      </c>
      <c r="K27" s="67">
        <v>-1.2046054506696713E-2</v>
      </c>
      <c r="L27" s="67">
        <v>-1.4882686817629054E-2</v>
      </c>
      <c r="M27" s="67">
        <v>1.2342702911816161E-3</v>
      </c>
      <c r="N27" s="67">
        <v>1.717821312615686E-2</v>
      </c>
      <c r="O27" s="67">
        <v>8.339697084931208E-3</v>
      </c>
      <c r="P27" s="67">
        <v>1.4793431810090185E-2</v>
      </c>
      <c r="Q27" s="67">
        <v>8.3972468951107881E-3</v>
      </c>
      <c r="R27" s="67">
        <v>9.0959714224188026E-3</v>
      </c>
      <c r="S27" s="67">
        <v>-3.9515018694182835E-3</v>
      </c>
      <c r="T27" s="67">
        <v>-4.070075494366221E-3</v>
      </c>
      <c r="U27" s="67">
        <v>-3.0027460390873451E-3</v>
      </c>
      <c r="V27" s="67">
        <v>-1.2674527511850386E-2</v>
      </c>
      <c r="W27" s="67">
        <v>-1.0866938151302241E-2</v>
      </c>
      <c r="X27" s="67">
        <v>-1.8823957946026759E-2</v>
      </c>
      <c r="Y27" s="67">
        <v>-5.0124637831914232E-3</v>
      </c>
      <c r="Z27" s="67">
        <v>8.3861220605128128E-3</v>
      </c>
      <c r="AA27" s="67">
        <v>1.826377268728141E-3</v>
      </c>
      <c r="AB27" s="67">
        <v>6.6297882122086094E-3</v>
      </c>
      <c r="AC27" s="67">
        <v>9.9703543541032058E-3</v>
      </c>
      <c r="AD27" s="67">
        <v>2.89904267696528E-3</v>
      </c>
      <c r="AE27" s="67">
        <v>-1.6142021231608794E-3</v>
      </c>
      <c r="AF27" s="67">
        <v>-1.2886404174843546E-2</v>
      </c>
      <c r="AG27" s="67">
        <v>9.1975217137492127E-3</v>
      </c>
      <c r="AH27" s="67">
        <v>5.8373418469963578E-3</v>
      </c>
      <c r="AI27" s="67">
        <v>-1.4985154075796148E-3</v>
      </c>
      <c r="AJ27" s="67">
        <v>-1.2609470072791673E-2</v>
      </c>
      <c r="AK27" s="67">
        <v>2.1025445496841266E-2</v>
      </c>
      <c r="AL27" s="67">
        <v>2.9411236994865142E-2</v>
      </c>
      <c r="AM27" s="67">
        <v>1.9235795400155409E-2</v>
      </c>
      <c r="AN27" s="67">
        <v>5.8378172180959531E-3</v>
      </c>
      <c r="AO27" s="67">
        <v>-3.8653315351000139E-2</v>
      </c>
      <c r="AP27" s="67">
        <v>-4.6537308749826423E-2</v>
      </c>
      <c r="AQ27" s="67">
        <v>-4.1730500336743637E-2</v>
      </c>
      <c r="AR27" s="67">
        <v>-5.2768019077849004E-2</v>
      </c>
      <c r="AS27" s="67">
        <v>2.8902054328928894E-2</v>
      </c>
      <c r="AT27" s="67">
        <v>3.89535220828503E-2</v>
      </c>
      <c r="AU27" s="67">
        <v>1.8103068984452575E-2</v>
      </c>
      <c r="AV27" s="67">
        <v>1.1180921349094763E-2</v>
      </c>
      <c r="AW27" s="67">
        <v>5.596330386225512E-2</v>
      </c>
      <c r="AX27" s="67">
        <v>3.7923298731717514E-2</v>
      </c>
      <c r="AY27" s="67">
        <v>2.3018483627593511E-2</v>
      </c>
      <c r="AZ27" s="67">
        <v>-1.027967284781639E-2</v>
      </c>
      <c r="BA27" s="67">
        <v>-5.9509169223183389E-2</v>
      </c>
      <c r="BB27" s="67">
        <v>-5.9185204493170218E-2</v>
      </c>
      <c r="BC27" s="67">
        <v>-4.1924910256005643E-2</v>
      </c>
      <c r="BD27" s="67">
        <v>-4.4705660355395471E-2</v>
      </c>
      <c r="BE27" s="67">
        <v>3.4536274043210025E-2</v>
      </c>
      <c r="BF27" s="67">
        <v>3.8547353828604303E-2</v>
      </c>
      <c r="BG27" s="67">
        <v>1.8842834079049631E-2</v>
      </c>
      <c r="BH27" s="67">
        <v>1.6596040604962115E-2</v>
      </c>
      <c r="BI27" s="67">
        <v>4.7005984612315421E-2</v>
      </c>
      <c r="BJ27" s="67">
        <v>1.2733289440582052E-2</v>
      </c>
      <c r="BK27" s="67">
        <v>-8.8447713948204276E-3</v>
      </c>
      <c r="BL27" s="67">
        <v>-1.7435786176584478E-2</v>
      </c>
      <c r="BM27" s="67">
        <v>-2.9455033611781589E-2</v>
      </c>
      <c r="BN27" s="67">
        <v>-2.2143242744327329E-2</v>
      </c>
      <c r="BO27" s="67">
        <v>-1.5525913676366021E-2</v>
      </c>
      <c r="BP27" s="67">
        <v>-9.4332270523521666E-3</v>
      </c>
      <c r="BQ27" s="67">
        <v>3.556320847524308E-2</v>
      </c>
      <c r="BR27" s="67">
        <v>1.4965178367487564E-2</v>
      </c>
      <c r="BS27" s="67">
        <v>1.0839286383768965E-2</v>
      </c>
      <c r="BT27" s="67">
        <v>9.9064632879974912E-3</v>
      </c>
      <c r="BU27" s="67">
        <v>1.2720732767254939E-2</v>
      </c>
      <c r="BV27" s="67">
        <v>-1.1817499923301833E-2</v>
      </c>
      <c r="BW27" s="67">
        <v>-1.5964376274822611E-2</v>
      </c>
      <c r="BX27" s="67">
        <v>-1.0311269603512807E-2</v>
      </c>
      <c r="BY27" s="67">
        <v>-2.6969199812094669E-3</v>
      </c>
      <c r="BZ27" s="67">
        <v>-9.2113403159558294E-3</v>
      </c>
      <c r="CA27" s="67">
        <v>3.769560974421049E-3</v>
      </c>
      <c r="CB27" s="67">
        <v>-6.5450203652813732E-3</v>
      </c>
      <c r="CC27" s="67">
        <v>2.0011779561132759E-2</v>
      </c>
      <c r="CD27" s="67">
        <v>-3.8824895416124106E-3</v>
      </c>
      <c r="CE27" s="67">
        <v>6.4408950021375144E-3</v>
      </c>
      <c r="CF27" s="67">
        <v>1.0514643302952154E-2</v>
      </c>
      <c r="CG27" s="67">
        <v>1.1750613628464635E-2</v>
      </c>
      <c r="CH27" s="67">
        <v>1.0745889621287974E-2</v>
      </c>
      <c r="CI27" s="67">
        <v>6.1034372261898895E-3</v>
      </c>
      <c r="CJ27" s="67">
        <v>6.2468245679445644E-3</v>
      </c>
      <c r="CK27" s="67">
        <v>3.4845795265172619E-3</v>
      </c>
      <c r="CL27" s="67">
        <v>-1.1826624512516593E-2</v>
      </c>
      <c r="CM27" s="67">
        <v>-1.2829971652245087E-3</v>
      </c>
      <c r="CN27" s="67">
        <v>-8.686182573985457E-3</v>
      </c>
      <c r="CO27" s="67">
        <v>8.226974603324777E-4</v>
      </c>
      <c r="CP27" s="67">
        <v>-2.2542878621665152E-2</v>
      </c>
      <c r="CQ27" s="67">
        <v>4.3668246621222373E-3</v>
      </c>
      <c r="CR27" s="67">
        <v>1.9512709554552199E-3</v>
      </c>
      <c r="CS27" s="67">
        <v>6.8368091966064526E-3</v>
      </c>
      <c r="CT27" s="67">
        <v>-1.7434889951396526E-3</v>
      </c>
      <c r="CU27" s="67">
        <v>1.552214187968004E-2</v>
      </c>
      <c r="CV27" s="67">
        <v>1.187409578098042E-2</v>
      </c>
      <c r="CW27" s="67">
        <v>1.7347231624613935E-2</v>
      </c>
      <c r="CX27" s="67">
        <v>1.5563602148694233E-2</v>
      </c>
      <c r="CY27" s="67">
        <v>2.639551737944501E-3</v>
      </c>
      <c r="CZ27" s="67">
        <v>1.0944458195197848E-2</v>
      </c>
      <c r="DA27" s="67">
        <v>-2.5188273919471982E-3</v>
      </c>
      <c r="DB27" s="67">
        <v>-4.1658470713641704E-2</v>
      </c>
      <c r="DC27" s="67">
        <v>1.085961131777724E-2</v>
      </c>
      <c r="DD27" s="67">
        <v>3.2238719909014613E-3</v>
      </c>
      <c r="DE27" s="67">
        <v>-3.1716777855091971E-3</v>
      </c>
      <c r="DF27" s="67">
        <v>-7.6061543715177926E-3</v>
      </c>
      <c r="DG27" s="48"/>
      <c r="DH27" s="48"/>
      <c r="DI27" s="48"/>
      <c r="DJ27" s="48"/>
      <c r="DK27" s="48"/>
      <c r="DL27" s="48"/>
      <c r="DM27" s="48"/>
      <c r="DN27" s="48"/>
      <c r="DO27" s="68">
        <v>-2.783801401206043E-4</v>
      </c>
      <c r="DP27" s="68">
        <v>-7.6104999396575668E-4</v>
      </c>
      <c r="DQ27" s="68">
        <v>4.8108665055526245E-3</v>
      </c>
      <c r="DR27" s="68">
        <v>4.3296375971606516E-3</v>
      </c>
      <c r="DS27" s="68">
        <v>-1.8667522257839186E-3</v>
      </c>
      <c r="DT27" s="68">
        <v>-2.7601919372355344E-3</v>
      </c>
      <c r="DU27" s="68">
        <v>1.2418865532952683E-3</v>
      </c>
      <c r="DV27" s="68">
        <v>-1.399702661091573E-3</v>
      </c>
      <c r="DW27" s="68">
        <v>2.8161112849913739E-3</v>
      </c>
    </row>
    <row r="28" spans="2:127" ht="20.25" customHeight="1" x14ac:dyDescent="0.3">
      <c r="B28" s="63" t="s">
        <v>46</v>
      </c>
      <c r="C28" s="64">
        <v>-6.7811432273593431E-3</v>
      </c>
      <c r="D28" s="64">
        <v>4.1402870494282595E-3</v>
      </c>
      <c r="E28" s="64">
        <v>6.1774644601699791E-3</v>
      </c>
      <c r="F28" s="64">
        <v>1.2638515876077783E-3</v>
      </c>
      <c r="G28" s="64">
        <v>1.6305946663747628E-2</v>
      </c>
      <c r="H28" s="64">
        <v>8.3651167742901933E-3</v>
      </c>
      <c r="I28" s="64">
        <v>-1.8717691964725502E-2</v>
      </c>
      <c r="J28" s="64">
        <v>2.3171228487095519E-3</v>
      </c>
      <c r="K28" s="64">
        <v>-1.1200739829620998E-3</v>
      </c>
      <c r="L28" s="64">
        <v>-5.2080090444285299E-3</v>
      </c>
      <c r="M28" s="64">
        <v>4.5665017641072225E-3</v>
      </c>
      <c r="N28" s="64">
        <v>1.7300904740356282E-2</v>
      </c>
      <c r="O28" s="64">
        <v>9.5916141232716967E-3</v>
      </c>
      <c r="P28" s="64">
        <v>2.9797683970926858E-3</v>
      </c>
      <c r="Q28" s="64">
        <v>4.316324370494673E-4</v>
      </c>
      <c r="R28" s="64">
        <v>-8.3284966508795355E-3</v>
      </c>
      <c r="S28" s="64">
        <v>7.3391580653032751E-3</v>
      </c>
      <c r="T28" s="64">
        <v>-4.4167027096043698E-3</v>
      </c>
      <c r="U28" s="64">
        <v>-9.2771388956477407E-3</v>
      </c>
      <c r="V28" s="64">
        <v>-1.1622670775833788E-3</v>
      </c>
      <c r="W28" s="64">
        <v>-3.5413139067855814E-3</v>
      </c>
      <c r="X28" s="64">
        <v>2.0126926207082452E-3</v>
      </c>
      <c r="Y28" s="64">
        <v>2.179544463405847E-3</v>
      </c>
      <c r="Z28" s="64">
        <v>-9.4466333118680135E-3</v>
      </c>
      <c r="AA28" s="64">
        <v>7.486514441473302E-3</v>
      </c>
      <c r="AB28" s="64">
        <v>2.853220507845533E-3</v>
      </c>
      <c r="AC28" s="64">
        <v>-2.2310392304991655E-3</v>
      </c>
      <c r="AD28" s="64">
        <v>-2.4904969675746402E-3</v>
      </c>
      <c r="AE28" s="64">
        <v>-7.0004215251561197E-3</v>
      </c>
      <c r="AF28" s="64">
        <v>-8.6293118996472185E-4</v>
      </c>
      <c r="AG28" s="64">
        <v>6.1661214355090976E-4</v>
      </c>
      <c r="AH28" s="64">
        <v>-2.3077375516180609E-3</v>
      </c>
      <c r="AI28" s="64">
        <v>-1.3630505841339291E-2</v>
      </c>
      <c r="AJ28" s="64">
        <v>1.4126342397446034E-2</v>
      </c>
      <c r="AK28" s="64">
        <v>4.2045390612523992E-3</v>
      </c>
      <c r="AL28" s="64">
        <v>-4.6606608470161071E-3</v>
      </c>
      <c r="AM28" s="64">
        <v>4.9592892572136726E-3</v>
      </c>
      <c r="AN28" s="64">
        <v>1.2957836071469941E-4</v>
      </c>
      <c r="AO28" s="64">
        <v>-9.5102705315037728E-3</v>
      </c>
      <c r="AP28" s="64">
        <v>1.0736770121948069E-2</v>
      </c>
      <c r="AQ28" s="64">
        <v>-8.3481799864871808E-3</v>
      </c>
      <c r="AR28" s="64">
        <v>-5.1174734257565246E-3</v>
      </c>
      <c r="AS28" s="64">
        <v>5.2669764308359568E-3</v>
      </c>
      <c r="AT28" s="64">
        <v>-1.6724497144639083E-2</v>
      </c>
      <c r="AU28" s="64">
        <v>9.7205320271078755E-3</v>
      </c>
      <c r="AV28" s="64">
        <v>4.8431281005480997E-3</v>
      </c>
      <c r="AW28" s="64">
        <v>-2.5085174437237456E-2</v>
      </c>
      <c r="AX28" s="64">
        <v>1.9776898103637475E-2</v>
      </c>
      <c r="AY28" s="64">
        <v>2.195681602496613E-3</v>
      </c>
      <c r="AZ28" s="64">
        <v>2.5494753636954304E-3</v>
      </c>
      <c r="BA28" s="64">
        <v>-1.7349921521603306E-3</v>
      </c>
      <c r="BB28" s="64">
        <v>5.9041009330409455E-3</v>
      </c>
      <c r="BC28" s="64">
        <v>-6.4754541228490003E-3</v>
      </c>
      <c r="BD28" s="64">
        <v>3.7974515380045926E-3</v>
      </c>
      <c r="BE28" s="64">
        <v>-3.6979862289469034E-3</v>
      </c>
      <c r="BF28" s="64">
        <v>-1.172202253993182E-2</v>
      </c>
      <c r="BG28" s="64">
        <v>6.3250576045312812E-3</v>
      </c>
      <c r="BH28" s="64">
        <v>1.8550038723668116E-3</v>
      </c>
      <c r="BI28" s="64">
        <v>-5.690627964196171E-3</v>
      </c>
      <c r="BJ28" s="64">
        <v>1.8855060587102512E-2</v>
      </c>
      <c r="BK28" s="64">
        <v>-3.9381940768105084E-3</v>
      </c>
      <c r="BL28" s="64">
        <v>1.9678003367034069E-3</v>
      </c>
      <c r="BM28" s="64">
        <v>9.8332282520912084E-3</v>
      </c>
      <c r="BN28" s="64">
        <v>4.5403692652188354E-3</v>
      </c>
      <c r="BO28" s="64">
        <v>-8.478173030003977E-3</v>
      </c>
      <c r="BP28" s="64">
        <v>1.1288280907791437E-2</v>
      </c>
      <c r="BQ28" s="64">
        <v>-1.5381629301930433E-3</v>
      </c>
      <c r="BR28" s="64">
        <v>3.85214158773306E-3</v>
      </c>
      <c r="BS28" s="64">
        <v>1.8058424422724428E-3</v>
      </c>
      <c r="BT28" s="64">
        <v>-1.1651624198263377E-2</v>
      </c>
      <c r="BU28" s="64">
        <v>-3.7900625848319436E-3</v>
      </c>
      <c r="BV28" s="64">
        <v>8.7819213712174715E-3</v>
      </c>
      <c r="BW28" s="64">
        <v>6.7338925910400693E-3</v>
      </c>
      <c r="BX28" s="64">
        <v>1.274591529562441E-3</v>
      </c>
      <c r="BY28" s="64">
        <v>7.4150391267790994E-3</v>
      </c>
      <c r="BZ28" s="64">
        <v>2.5819761281091758E-3</v>
      </c>
      <c r="CA28" s="64">
        <v>2.6220671362706227E-2</v>
      </c>
      <c r="CB28" s="64">
        <v>-2.3319092936058272E-4</v>
      </c>
      <c r="CC28" s="64">
        <v>-1.6049413814090974E-2</v>
      </c>
      <c r="CD28" s="64">
        <v>-8.3572062378800549E-4</v>
      </c>
      <c r="CE28" s="64">
        <v>-3.0855467106294387E-4</v>
      </c>
      <c r="CF28" s="64">
        <v>-8.1688081094564158E-3</v>
      </c>
      <c r="CG28" s="64">
        <v>-4.5336538474066712E-3</v>
      </c>
      <c r="CH28" s="64">
        <v>1.210729393247223E-2</v>
      </c>
      <c r="CI28" s="64">
        <v>2.6551275439496758E-2</v>
      </c>
      <c r="CJ28" s="64">
        <v>1.4386403982191709E-4</v>
      </c>
      <c r="CK28" s="64">
        <v>-2.8945878797088653E-3</v>
      </c>
      <c r="CL28" s="64">
        <v>1.2786775586455246E-3</v>
      </c>
      <c r="CM28" s="64">
        <v>9.4629410393110014E-4</v>
      </c>
      <c r="CN28" s="64">
        <v>-4.7545431931985682E-3</v>
      </c>
      <c r="CO28" s="64">
        <v>5.6082942076485232E-4</v>
      </c>
      <c r="CP28" s="64">
        <v>-8.5403540031733227E-3</v>
      </c>
      <c r="CQ28" s="64">
        <v>-1.4338297512077713E-2</v>
      </c>
      <c r="CR28" s="64">
        <v>1.0088520929731004E-2</v>
      </c>
      <c r="CS28" s="64">
        <v>5.2302058525872663E-3</v>
      </c>
      <c r="CT28" s="64">
        <v>-1.5779372761830168E-2</v>
      </c>
      <c r="CU28" s="64">
        <v>2.0923100957588758E-2</v>
      </c>
      <c r="CV28" s="64">
        <v>-4.0529094787655762E-4</v>
      </c>
      <c r="CW28" s="64">
        <v>-1.5156227879275397E-2</v>
      </c>
      <c r="CX28" s="64">
        <v>2.0838720926992682E-2</v>
      </c>
      <c r="CY28" s="64">
        <v>-5.1522390977425392E-3</v>
      </c>
      <c r="CZ28" s="64">
        <v>-4.540051965481795E-3</v>
      </c>
      <c r="DA28" s="64">
        <v>2.0111625581297643E-2</v>
      </c>
      <c r="DB28" s="64">
        <v>-1.3336315427184053E-2</v>
      </c>
      <c r="DC28" s="64">
        <v>-7.8884571779278545E-3</v>
      </c>
      <c r="DD28" s="64">
        <v>5.6433565273219521E-3</v>
      </c>
      <c r="DE28" s="64">
        <v>-9.6259567140193347E-3</v>
      </c>
      <c r="DF28" s="64">
        <v>-3.0281545450651093E-3</v>
      </c>
      <c r="DG28" s="48"/>
      <c r="DH28" s="48"/>
      <c r="DI28" s="48"/>
      <c r="DJ28" s="48"/>
      <c r="DK28" s="48"/>
      <c r="DL28" s="48"/>
      <c r="DM28" s="48"/>
      <c r="DN28" s="48"/>
      <c r="DO28" s="65">
        <v>2.3582245561419857E-3</v>
      </c>
      <c r="DP28" s="65">
        <v>-9.7991546233766602E-4</v>
      </c>
      <c r="DQ28" s="65">
        <v>-3.4367978406502075E-4</v>
      </c>
      <c r="DR28" s="65">
        <v>-8.5563167191593514E-4</v>
      </c>
      <c r="DS28" s="65">
        <v>1.0209918798886886E-3</v>
      </c>
      <c r="DT28" s="65">
        <v>1.0604167926229202E-3</v>
      </c>
      <c r="DU28" s="65">
        <v>2.114190337725752E-3</v>
      </c>
      <c r="DV28" s="65">
        <v>-1.7371060459236976E-4</v>
      </c>
      <c r="DW28" s="65">
        <v>6.0610891599255368E-4</v>
      </c>
    </row>
    <row r="29" spans="2:127" ht="20.25" customHeight="1" x14ac:dyDescent="0.3">
      <c r="B29" s="63" t="s">
        <v>47</v>
      </c>
      <c r="C29" s="64">
        <v>-8.8721919541769889E-3</v>
      </c>
      <c r="D29" s="64">
        <v>-4.6838129591209032E-4</v>
      </c>
      <c r="E29" s="64">
        <v>4.8539182139766268E-3</v>
      </c>
      <c r="F29" s="64">
        <v>7.7363917898933821E-3</v>
      </c>
      <c r="G29" s="64">
        <v>1.3755729853531795E-2</v>
      </c>
      <c r="H29" s="64">
        <v>1.1393271087743795E-2</v>
      </c>
      <c r="I29" s="64">
        <v>-2.518473692675105E-3</v>
      </c>
      <c r="J29" s="64">
        <v>4.3025375424503576E-3</v>
      </c>
      <c r="K29" s="64">
        <v>7.7415164971350592E-3</v>
      </c>
      <c r="L29" s="64">
        <v>-7.6759459554029963E-3</v>
      </c>
      <c r="M29" s="64">
        <v>5.6685212008540375E-3</v>
      </c>
      <c r="N29" s="64">
        <v>2.9979528742654082E-3</v>
      </c>
      <c r="O29" s="64">
        <v>8.465142483990773E-3</v>
      </c>
      <c r="P29" s="64">
        <v>1.5123669783141391E-3</v>
      </c>
      <c r="Q29" s="64">
        <v>3.8967181400575424E-3</v>
      </c>
      <c r="R29" s="64">
        <v>-1.0287954778054886E-2</v>
      </c>
      <c r="S29" s="64">
        <v>7.8826229849562335E-3</v>
      </c>
      <c r="T29" s="64">
        <v>-3.1625365305754105E-3</v>
      </c>
      <c r="U29" s="64">
        <v>-8.7570468537128132E-3</v>
      </c>
      <c r="V29" s="64">
        <v>1.462616878994405E-3</v>
      </c>
      <c r="W29" s="64">
        <v>5.5290006457964225E-3</v>
      </c>
      <c r="X29" s="64">
        <v>-2.2469781234342179E-3</v>
      </c>
      <c r="Y29" s="64">
        <v>8.0759558307013091E-3</v>
      </c>
      <c r="Z29" s="64">
        <v>-3.7088423787859592E-2</v>
      </c>
      <c r="AA29" s="64">
        <v>7.5245849491185623E-3</v>
      </c>
      <c r="AB29" s="64">
        <v>3.7247686060546403E-3</v>
      </c>
      <c r="AC29" s="64">
        <v>-3.8082415834987948E-3</v>
      </c>
      <c r="AD29" s="64">
        <v>-1.7037781057083201E-3</v>
      </c>
      <c r="AE29" s="64">
        <v>-3.5374964708019263E-3</v>
      </c>
      <c r="AF29" s="64">
        <v>9.4925540462236224E-3</v>
      </c>
      <c r="AG29" s="64">
        <v>6.5997018586383405E-4</v>
      </c>
      <c r="AH29" s="64">
        <v>5.0651255278826302E-3</v>
      </c>
      <c r="AI29" s="64">
        <v>-1.5562272736180494E-2</v>
      </c>
      <c r="AJ29" s="64">
        <v>1.691385099810927E-2</v>
      </c>
      <c r="AK29" s="64">
        <v>2.8592559583882515E-2</v>
      </c>
      <c r="AL29" s="64">
        <v>-3.35122491805947E-2</v>
      </c>
      <c r="AM29" s="64">
        <v>3.4524266647180113E-3</v>
      </c>
      <c r="AN29" s="64">
        <v>1.9335484497968514E-2</v>
      </c>
      <c r="AO29" s="64">
        <v>-1.7191317424388175E-2</v>
      </c>
      <c r="AP29" s="64">
        <v>1.5776983598296823E-2</v>
      </c>
      <c r="AQ29" s="64">
        <v>2.1424765461786066E-4</v>
      </c>
      <c r="AR29" s="64">
        <v>-6.4390284208003523E-3</v>
      </c>
      <c r="AS29" s="64">
        <v>4.2019891359557082E-3</v>
      </c>
      <c r="AT29" s="64">
        <v>-1.5698653401118978E-2</v>
      </c>
      <c r="AU29" s="64">
        <v>1.0316204775724369E-2</v>
      </c>
      <c r="AV29" s="64">
        <v>1.2933618360550181E-2</v>
      </c>
      <c r="AW29" s="64">
        <v>-1.4186687640246221E-2</v>
      </c>
      <c r="AX29" s="64">
        <v>-5.589759307724651E-3</v>
      </c>
      <c r="AY29" s="64">
        <v>6.5146014660970586E-3</v>
      </c>
      <c r="AZ29" s="64">
        <v>5.2640492855242638E-3</v>
      </c>
      <c r="BA29" s="64">
        <v>-1.0948610158161065E-2</v>
      </c>
      <c r="BB29" s="64">
        <v>1.1732676499551342E-2</v>
      </c>
      <c r="BC29" s="64">
        <v>-1.6838307864947555E-2</v>
      </c>
      <c r="BD29" s="64">
        <v>-2.0025412791541131E-3</v>
      </c>
      <c r="BE29" s="64">
        <v>1.2156926386444278E-2</v>
      </c>
      <c r="BF29" s="64">
        <v>-1.0750455933265735E-2</v>
      </c>
      <c r="BG29" s="64">
        <v>5.4020233428810904E-3</v>
      </c>
      <c r="BH29" s="64">
        <v>1.2694918842292902E-2</v>
      </c>
      <c r="BI29" s="64">
        <v>5.5295806278912174E-3</v>
      </c>
      <c r="BJ29" s="64">
        <v>-1.5556540343569347E-2</v>
      </c>
      <c r="BK29" s="64">
        <v>-1.5184151839511939E-2</v>
      </c>
      <c r="BL29" s="64">
        <v>5.8403415335870346E-3</v>
      </c>
      <c r="BM29" s="64">
        <v>1.0396309684000071E-2</v>
      </c>
      <c r="BN29" s="64">
        <v>1.145124003897946E-2</v>
      </c>
      <c r="BO29" s="64">
        <v>-1.9314929713511564E-2</v>
      </c>
      <c r="BP29" s="64">
        <v>1.1739995408791781E-2</v>
      </c>
      <c r="BQ29" s="64">
        <v>5.1028495387615003E-3</v>
      </c>
      <c r="BR29" s="64">
        <v>3.4000020925206709E-3</v>
      </c>
      <c r="BS29" s="64">
        <v>-1.1819404570073688E-3</v>
      </c>
      <c r="BT29" s="64">
        <v>2.461794598358491E-3</v>
      </c>
      <c r="BU29" s="64">
        <v>2.9832851967845908E-3</v>
      </c>
      <c r="BV29" s="64">
        <v>1.6784467127868297E-3</v>
      </c>
      <c r="BW29" s="64">
        <v>-5.5000741046051793E-3</v>
      </c>
      <c r="BX29" s="64">
        <v>2.298982421793605E-3</v>
      </c>
      <c r="BY29" s="64">
        <v>5.1448524737307544E-3</v>
      </c>
      <c r="BZ29" s="64">
        <v>6.4962494961817718E-3</v>
      </c>
      <c r="CA29" s="64">
        <v>2.724563821541226E-2</v>
      </c>
      <c r="CB29" s="64">
        <v>-2.6001072037334927E-3</v>
      </c>
      <c r="CC29" s="64">
        <v>-1.0688005346141671E-2</v>
      </c>
      <c r="CD29" s="64">
        <v>-3.1239323724286949E-3</v>
      </c>
      <c r="CE29" s="64">
        <v>2.3175801699548693E-4</v>
      </c>
      <c r="CF29" s="64">
        <v>6.0139679357291698E-3</v>
      </c>
      <c r="CG29" s="64">
        <v>-3.7354793435350198E-3</v>
      </c>
      <c r="CH29" s="64">
        <v>1.6994049340365747E-2</v>
      </c>
      <c r="CI29" s="64">
        <v>1.5989494653240621E-2</v>
      </c>
      <c r="CJ29" s="64">
        <v>1.1949049414623936E-2</v>
      </c>
      <c r="CK29" s="64">
        <v>3.9643079333140374E-3</v>
      </c>
      <c r="CL29" s="64">
        <v>-9.7003654330910516E-3</v>
      </c>
      <c r="CM29" s="64">
        <v>2.8682176852872221E-3</v>
      </c>
      <c r="CN29" s="64">
        <v>7.6002695368759809E-4</v>
      </c>
      <c r="CO29" s="64">
        <v>-1.2545956707282757E-2</v>
      </c>
      <c r="CP29" s="64">
        <v>-5.6348401462171793E-3</v>
      </c>
      <c r="CQ29" s="64">
        <v>-1.8156957011936647E-2</v>
      </c>
      <c r="CR29" s="64">
        <v>2.8050250239470165E-2</v>
      </c>
      <c r="CS29" s="64">
        <v>1.8119480740249827E-2</v>
      </c>
      <c r="CT29" s="64">
        <v>-1.0473853728300897E-2</v>
      </c>
      <c r="CU29" s="64">
        <v>1.2877040636018355E-2</v>
      </c>
      <c r="CV29" s="64">
        <v>-2.7682637223389595E-3</v>
      </c>
      <c r="CW29" s="64">
        <v>-9.2239309360210298E-3</v>
      </c>
      <c r="CX29" s="64">
        <v>7.0599413864438354E-3</v>
      </c>
      <c r="CY29" s="64">
        <v>-8.9522809030911921E-3</v>
      </c>
      <c r="CZ29" s="64">
        <v>-4.4294472127945905E-3</v>
      </c>
      <c r="DA29" s="64">
        <v>1.5918124833252723E-2</v>
      </c>
      <c r="DB29" s="64">
        <v>-7.7895857739606056E-3</v>
      </c>
      <c r="DC29" s="64">
        <v>-6.9730066020232684E-3</v>
      </c>
      <c r="DD29" s="64">
        <v>1.9121701866580354E-2</v>
      </c>
      <c r="DE29" s="64">
        <v>-1.0608418899644478E-2</v>
      </c>
      <c r="DF29" s="64">
        <v>-5.6262035774855557E-3</v>
      </c>
      <c r="DG29" s="48"/>
      <c r="DH29" s="48"/>
      <c r="DI29" s="48"/>
      <c r="DJ29" s="48"/>
      <c r="DK29" s="48"/>
      <c r="DL29" s="48"/>
      <c r="DM29" s="48"/>
      <c r="DN29" s="48"/>
      <c r="DO29" s="65">
        <v>3.2147858858342371E-3</v>
      </c>
      <c r="DP29" s="65">
        <v>-1.9537253895163254E-3</v>
      </c>
      <c r="DQ29" s="65">
        <v>1.2032487384907586E-3</v>
      </c>
      <c r="DR29" s="65">
        <v>5.5852761655428296E-4</v>
      </c>
      <c r="DS29" s="65">
        <v>1.358874113190911E-4</v>
      </c>
      <c r="DT29" s="65">
        <v>1.3189748661597278E-3</v>
      </c>
      <c r="DU29" s="65">
        <v>3.1562841428141031E-3</v>
      </c>
      <c r="DV29" s="65">
        <v>1.9598679424317478E-3</v>
      </c>
      <c r="DW29" s="65">
        <v>-1.5960438896911455E-4</v>
      </c>
    </row>
    <row r="30" spans="2:127" ht="20.25" customHeight="1" x14ac:dyDescent="0.3">
      <c r="B30" s="63" t="s">
        <v>49</v>
      </c>
      <c r="C30" s="64">
        <v>-7.4310167241372627E-3</v>
      </c>
      <c r="D30" s="64">
        <v>2.7235172749362491E-3</v>
      </c>
      <c r="E30" s="64">
        <v>5.7739980270232749E-3</v>
      </c>
      <c r="F30" s="64">
        <v>3.2470349151505484E-3</v>
      </c>
      <c r="G30" s="64">
        <v>1.5526731153782114E-2</v>
      </c>
      <c r="H30" s="64">
        <v>9.2867788926846995E-3</v>
      </c>
      <c r="I30" s="64">
        <v>-1.3773519429565839E-2</v>
      </c>
      <c r="J30" s="64">
        <v>2.9178965145137958E-3</v>
      </c>
      <c r="K30" s="64">
        <v>1.5302245167199136E-3</v>
      </c>
      <c r="L30" s="64">
        <v>-5.9393578066341268E-3</v>
      </c>
      <c r="M30" s="64">
        <v>4.8836261852076568E-3</v>
      </c>
      <c r="N30" s="64">
        <v>1.3070614781099721E-2</v>
      </c>
      <c r="O30" s="64">
        <v>9.2629319954169453E-3</v>
      </c>
      <c r="P30" s="64">
        <v>2.5573498701658703E-3</v>
      </c>
      <c r="Q30" s="64">
        <v>1.4401876662804014E-3</v>
      </c>
      <c r="R30" s="64">
        <v>-8.888089358883744E-3</v>
      </c>
      <c r="S30" s="64">
        <v>7.4907105600716672E-3</v>
      </c>
      <c r="T30" s="64">
        <v>-4.0643939405323737E-3</v>
      </c>
      <c r="U30" s="64">
        <v>-9.1319837452250585E-3</v>
      </c>
      <c r="V30" s="64">
        <v>-4.3891154812347732E-4</v>
      </c>
      <c r="W30" s="64">
        <v>-1.057264237980915E-3</v>
      </c>
      <c r="X30" s="64">
        <v>8.2417649919808156E-4</v>
      </c>
      <c r="Y30" s="64">
        <v>3.7710148615734962E-3</v>
      </c>
      <c r="Z30" s="64">
        <v>-1.6902176255854551E-2</v>
      </c>
      <c r="AA30" s="64">
        <v>7.4969055761275882E-3</v>
      </c>
      <c r="AB30" s="64">
        <v>3.089069614705009E-3</v>
      </c>
      <c r="AC30" s="64">
        <v>-2.6580270297215103E-3</v>
      </c>
      <c r="AD30" s="64">
        <v>-2.2812709478364779E-3</v>
      </c>
      <c r="AE30" s="64">
        <v>-6.078644203337813E-3</v>
      </c>
      <c r="AF30" s="64">
        <v>1.893635841047292E-3</v>
      </c>
      <c r="AG30" s="64">
        <v>6.2801963891079282E-4</v>
      </c>
      <c r="AH30" s="64">
        <v>-3.9234350307026933E-4</v>
      </c>
      <c r="AI30" s="64">
        <v>-1.4131014133540787E-2</v>
      </c>
      <c r="AJ30" s="64">
        <v>1.4854244986054921E-2</v>
      </c>
      <c r="AK30" s="64">
        <v>1.047845442282469E-2</v>
      </c>
      <c r="AL30" s="64">
        <v>-1.2011171123547992E-2</v>
      </c>
      <c r="AM30" s="64">
        <v>4.5788684087617604E-3</v>
      </c>
      <c r="AN30" s="64">
        <v>4.9794712873603153E-3</v>
      </c>
      <c r="AO30" s="64">
        <v>-1.142392670408765E-2</v>
      </c>
      <c r="AP30" s="64">
        <v>1.1956944493066501E-2</v>
      </c>
      <c r="AQ30" s="64">
        <v>-6.2216458629018589E-3</v>
      </c>
      <c r="AR30" s="64">
        <v>-5.4471421431104838E-3</v>
      </c>
      <c r="AS30" s="64">
        <v>5.0033521743042542E-3</v>
      </c>
      <c r="AT30" s="64">
        <v>-1.6470101811856153E-2</v>
      </c>
      <c r="AU30" s="64">
        <v>9.8660344292051949E-3</v>
      </c>
      <c r="AV30" s="64">
        <v>6.9646644732082041E-3</v>
      </c>
      <c r="AW30" s="64">
        <v>-2.2490443419654671E-2</v>
      </c>
      <c r="AX30" s="64">
        <v>1.3788389801661083E-2</v>
      </c>
      <c r="AY30" s="64">
        <v>3.2065986219200759E-3</v>
      </c>
      <c r="AZ30" s="64">
        <v>3.1837002723889007E-3</v>
      </c>
      <c r="BA30" s="64">
        <v>-3.937945412622712E-3</v>
      </c>
      <c r="BB30" s="64">
        <v>7.3007524249550926E-3</v>
      </c>
      <c r="BC30" s="64">
        <v>-8.9389867236085996E-3</v>
      </c>
      <c r="BD30" s="64">
        <v>2.4505002394250575E-3</v>
      </c>
      <c r="BE30" s="64">
        <v>-2.2342319144885714E-5</v>
      </c>
      <c r="BF30" s="64">
        <v>-1.1481080695542101E-2</v>
      </c>
      <c r="BG30" s="64">
        <v>6.1036902813818017E-3</v>
      </c>
      <c r="BH30" s="64">
        <v>4.3391176000557863E-3</v>
      </c>
      <c r="BI30" s="64">
        <v>-3.0695769109160276E-3</v>
      </c>
      <c r="BJ30" s="64">
        <v>1.0541961735183625E-2</v>
      </c>
      <c r="BK30" s="64">
        <v>-6.9510469738626179E-3</v>
      </c>
      <c r="BL30" s="64">
        <v>2.8532639382417013E-3</v>
      </c>
      <c r="BM30" s="64">
        <v>9.9591461506238765E-3</v>
      </c>
      <c r="BN30" s="64">
        <v>6.0647158589779426E-3</v>
      </c>
      <c r="BO30" s="64">
        <v>-1.079996981211373E-2</v>
      </c>
      <c r="BP30" s="64">
        <v>1.1384938854278825E-2</v>
      </c>
      <c r="BQ30" s="64">
        <v>-9.0946313814344037E-5</v>
      </c>
      <c r="BR30" s="64">
        <v>3.757162806955483E-3</v>
      </c>
      <c r="BS30" s="64">
        <v>1.1811987087464448E-3</v>
      </c>
      <c r="BT30" s="64">
        <v>-8.6817260761270498E-3</v>
      </c>
      <c r="BU30" s="64">
        <v>-2.3263820449933581E-3</v>
      </c>
      <c r="BV30" s="64">
        <v>7.2850370459396352E-3</v>
      </c>
      <c r="BW30" s="64">
        <v>4.2515864931962355E-3</v>
      </c>
      <c r="BX30" s="64">
        <v>1.4774952385043782E-3</v>
      </c>
      <c r="BY30" s="64">
        <v>6.9599233089281398E-3</v>
      </c>
      <c r="BZ30" s="64">
        <v>3.3520313816655101E-3</v>
      </c>
      <c r="CA30" s="64">
        <v>2.642029502299148E-2</v>
      </c>
      <c r="CB30" s="64">
        <v>-7.0216306221582148E-4</v>
      </c>
      <c r="CC30" s="64">
        <v>-1.5005384785958698E-2</v>
      </c>
      <c r="CD30" s="64">
        <v>-1.2769696316323742E-3</v>
      </c>
      <c r="CE30" s="64">
        <v>-2.0477683690278692E-4</v>
      </c>
      <c r="CF30" s="64">
        <v>-5.458848355796686E-3</v>
      </c>
      <c r="CG30" s="64">
        <v>-4.377611908617518E-3</v>
      </c>
      <c r="CH30" s="64">
        <v>1.3033428309163764E-2</v>
      </c>
      <c r="CI30" s="64">
        <v>2.4596060885578863E-2</v>
      </c>
      <c r="CJ30" s="64">
        <v>2.3486490806292615E-3</v>
      </c>
      <c r="CK30" s="64">
        <v>-1.6427916529800912E-3</v>
      </c>
      <c r="CL30" s="64">
        <v>-7.5980985792023503E-4</v>
      </c>
      <c r="CM30" s="64">
        <v>1.2976705268417099E-3</v>
      </c>
      <c r="CN30" s="64">
        <v>-3.7275632925048985E-3</v>
      </c>
      <c r="CO30" s="64">
        <v>-1.8391927423163645E-3</v>
      </c>
      <c r="CP30" s="64">
        <v>-8.015560424169621E-3</v>
      </c>
      <c r="CQ30" s="64">
        <v>-1.5033320980811449E-2</v>
      </c>
      <c r="CR30" s="64">
        <v>1.3187519402180214E-2</v>
      </c>
      <c r="CS30" s="64">
        <v>7.4864026591954236E-3</v>
      </c>
      <c r="CT30" s="64">
        <v>-1.4843949217658414E-2</v>
      </c>
      <c r="CU30" s="64">
        <v>1.9443862742441809E-2</v>
      </c>
      <c r="CV30" s="64">
        <v>-8.3076238820178894E-4</v>
      </c>
      <c r="CW30" s="64">
        <v>-1.407313176070446E-2</v>
      </c>
      <c r="CX30" s="64">
        <v>1.8358137078224868E-2</v>
      </c>
      <c r="CY30" s="64">
        <v>-5.8460622167164633E-3</v>
      </c>
      <c r="CZ30" s="64">
        <v>-4.5200067855939441E-3</v>
      </c>
      <c r="DA30" s="64">
        <v>1.9349319242312646E-2</v>
      </c>
      <c r="DB30" s="64">
        <v>-1.2325587318873454E-2</v>
      </c>
      <c r="DC30" s="64">
        <v>-7.7222045535877415E-3</v>
      </c>
      <c r="DD30" s="64">
        <v>8.0924740057570776E-3</v>
      </c>
      <c r="DE30" s="64">
        <v>-9.8043810920838137E-3</v>
      </c>
      <c r="DF30" s="64">
        <v>-3.4914655245620319E-3</v>
      </c>
      <c r="DG30" s="48"/>
      <c r="DH30" s="48"/>
      <c r="DI30" s="48"/>
      <c r="DJ30" s="48"/>
      <c r="DK30" s="48"/>
      <c r="DL30" s="48"/>
      <c r="DM30" s="48"/>
      <c r="DN30" s="48"/>
      <c r="DO30" s="65">
        <v>2.6170809411234508E-3</v>
      </c>
      <c r="DP30" s="65">
        <v>-1.2528655020815904E-3</v>
      </c>
      <c r="DQ30" s="65">
        <v>6.4666931151924345E-5</v>
      </c>
      <c r="DR30" s="65">
        <v>-5.0549362669793929E-4</v>
      </c>
      <c r="DS30" s="65">
        <v>8.11474405404633E-4</v>
      </c>
      <c r="DT30" s="65">
        <v>1.1174298576088759E-3</v>
      </c>
      <c r="DU30" s="65">
        <v>2.3179429824462527E-3</v>
      </c>
      <c r="DV30" s="65">
        <v>2.1359313963320581E-4</v>
      </c>
      <c r="DW30" s="65">
        <v>4.6717037684351759E-4</v>
      </c>
    </row>
    <row r="31" spans="2:127" ht="20.25" customHeight="1" x14ac:dyDescent="0.3">
      <c r="B31" s="63" t="s">
        <v>43</v>
      </c>
      <c r="C31" s="64">
        <v>4.9273099297799661E-3</v>
      </c>
      <c r="D31" s="64">
        <v>4.7330118824562284E-4</v>
      </c>
      <c r="E31" s="64">
        <v>2.0431854810747385E-3</v>
      </c>
      <c r="F31" s="64">
        <v>7.5215835175845847E-4</v>
      </c>
      <c r="G31" s="64">
        <v>3.8948868902086708E-3</v>
      </c>
      <c r="H31" s="64">
        <v>-2.0363300483872138E-3</v>
      </c>
      <c r="I31" s="64">
        <v>6.0935589919504096E-3</v>
      </c>
      <c r="J31" s="64">
        <v>3.4021650313815766E-3</v>
      </c>
      <c r="K31" s="64">
        <v>-5.6158771562929699E-3</v>
      </c>
      <c r="L31" s="64">
        <v>-4.766034655797502E-3</v>
      </c>
      <c r="M31" s="64">
        <v>-3.6477394164124988E-4</v>
      </c>
      <c r="N31" s="64">
        <v>5.8982883482319171E-3</v>
      </c>
      <c r="O31" s="64">
        <v>1.3174686820633719E-2</v>
      </c>
      <c r="P31" s="64">
        <v>1.2867112201973008E-3</v>
      </c>
      <c r="Q31" s="64">
        <v>2.6323063967661486E-3</v>
      </c>
      <c r="R31" s="64">
        <v>-6.1875134449415059E-3</v>
      </c>
      <c r="S31" s="64">
        <v>9.162356315681075E-3</v>
      </c>
      <c r="T31" s="64">
        <v>-6.3285010646370043E-3</v>
      </c>
      <c r="U31" s="64">
        <v>-9.9408381751171504E-3</v>
      </c>
      <c r="V31" s="64">
        <v>-5.867575824228477E-3</v>
      </c>
      <c r="W31" s="64">
        <v>-1.2372391897028656E-3</v>
      </c>
      <c r="X31" s="64">
        <v>-5.4580024953454487E-4</v>
      </c>
      <c r="Y31" s="64">
        <v>-4.728262747261458E-3</v>
      </c>
      <c r="Z31" s="64">
        <v>1.748907758416518E-3</v>
      </c>
      <c r="AA31" s="64">
        <v>1.7857069872303066E-2</v>
      </c>
      <c r="AB31" s="64">
        <v>1.6427666356269022E-3</v>
      </c>
      <c r="AC31" s="64">
        <v>-8.7017578063985912E-4</v>
      </c>
      <c r="AD31" s="64">
        <v>-4.4344376837142097E-3</v>
      </c>
      <c r="AE31" s="64">
        <v>-1.162376430895562E-2</v>
      </c>
      <c r="AF31" s="64">
        <v>3.470466151504592E-3</v>
      </c>
      <c r="AG31" s="64">
        <v>-1.7331381749964292E-3</v>
      </c>
      <c r="AH31" s="64">
        <v>-5.4187038876962745E-3</v>
      </c>
      <c r="AI31" s="64">
        <v>-1.0817569296927565E-2</v>
      </c>
      <c r="AJ31" s="64">
        <v>7.9034900658163654E-3</v>
      </c>
      <c r="AK31" s="64">
        <v>8.5150057722642725E-3</v>
      </c>
      <c r="AL31" s="64">
        <v>-1.0039342661248951E-2</v>
      </c>
      <c r="AM31" s="64">
        <v>8.6473262703581355E-3</v>
      </c>
      <c r="AN31" s="64">
        <v>9.7670247256758103E-3</v>
      </c>
      <c r="AO31" s="64">
        <v>-6.933690855263186E-3</v>
      </c>
      <c r="AP31" s="64">
        <v>1.47072547781264E-2</v>
      </c>
      <c r="AQ31" s="64">
        <v>3.2770859937900632E-3</v>
      </c>
      <c r="AR31" s="64">
        <v>-7.720490125646795E-3</v>
      </c>
      <c r="AS31" s="64">
        <v>3.9076714047230343E-3</v>
      </c>
      <c r="AT31" s="64">
        <v>-1.0563305154610791E-2</v>
      </c>
      <c r="AU31" s="64">
        <v>-3.7539884254549349E-3</v>
      </c>
      <c r="AV31" s="64">
        <v>4.0135112210539781E-3</v>
      </c>
      <c r="AW31" s="64">
        <v>-1.0822739965123285E-2</v>
      </c>
      <c r="AX31" s="64">
        <v>1.0267267208381448E-2</v>
      </c>
      <c r="AY31" s="64">
        <v>1.5825722632753614E-2</v>
      </c>
      <c r="AZ31" s="64">
        <v>7.6961369798134172E-4</v>
      </c>
      <c r="BA31" s="64">
        <v>-2.6111799672300373E-3</v>
      </c>
      <c r="BB31" s="64">
        <v>9.2482608362491892E-3</v>
      </c>
      <c r="BC31" s="64">
        <v>-1.0026595262485394E-2</v>
      </c>
      <c r="BD31" s="64">
        <v>-3.540007078211227E-3</v>
      </c>
      <c r="BE31" s="64">
        <v>-2.0278443324200923E-3</v>
      </c>
      <c r="BF31" s="64">
        <v>-1.2817521368275853E-2</v>
      </c>
      <c r="BG31" s="64">
        <v>5.1295530077677398E-4</v>
      </c>
      <c r="BH31" s="64">
        <v>-7.0590139448911682E-4</v>
      </c>
      <c r="BI31" s="64">
        <v>-7.1968222912360824E-3</v>
      </c>
      <c r="BJ31" s="64">
        <v>-3.8702037383253618E-3</v>
      </c>
      <c r="BK31" s="64">
        <v>6.4355872380370549E-3</v>
      </c>
      <c r="BL31" s="64">
        <v>6.8538149385921621E-4</v>
      </c>
      <c r="BM31" s="64">
        <v>6.4577419115441348E-3</v>
      </c>
      <c r="BN31" s="64">
        <v>1.3669439795293226E-2</v>
      </c>
      <c r="BO31" s="64">
        <v>-1.1985515806904212E-2</v>
      </c>
      <c r="BP31" s="64">
        <v>7.5404858925656182E-3</v>
      </c>
      <c r="BQ31" s="64">
        <v>-5.945583471932081E-3</v>
      </c>
      <c r="BR31" s="64">
        <v>-4.373699272192666E-3</v>
      </c>
      <c r="BS31" s="64">
        <v>-9.1981962392495564E-3</v>
      </c>
      <c r="BT31" s="64">
        <v>-2.0930049417204888E-3</v>
      </c>
      <c r="BU31" s="64">
        <v>7.8746650432173215E-3</v>
      </c>
      <c r="BV31" s="64">
        <v>-1.0780573846559394E-3</v>
      </c>
      <c r="BW31" s="64">
        <v>4.7743165748270755E-3</v>
      </c>
      <c r="BX31" s="64">
        <v>1.2832552463200031E-3</v>
      </c>
      <c r="BY31" s="64">
        <v>3.8224922749414691E-3</v>
      </c>
      <c r="BZ31" s="64">
        <v>2.0379812428345634E-2</v>
      </c>
      <c r="CA31" s="64">
        <v>7.827878617540085E-3</v>
      </c>
      <c r="CB31" s="64">
        <v>-5.6187226672601565E-3</v>
      </c>
      <c r="CC31" s="64">
        <v>1.9613718189654961E-3</v>
      </c>
      <c r="CD31" s="64">
        <v>5.1963938738186499E-5</v>
      </c>
      <c r="CE31" s="64">
        <v>-8.3076430188241401E-3</v>
      </c>
      <c r="CF31" s="64">
        <v>-8.951666389435009E-3</v>
      </c>
      <c r="CG31" s="64">
        <v>-1.9419656997201606E-3</v>
      </c>
      <c r="CH31" s="64">
        <v>-8.0780985138062533E-4</v>
      </c>
      <c r="CI31" s="64">
        <v>1.3781812895412582E-2</v>
      </c>
      <c r="CJ31" s="64">
        <v>9.0473614699435601E-3</v>
      </c>
      <c r="CK31" s="64">
        <v>4.651225860479169E-4</v>
      </c>
      <c r="CL31" s="64">
        <v>1.0991640785187329E-2</v>
      </c>
      <c r="CM31" s="64">
        <v>-5.859478085221248E-3</v>
      </c>
      <c r="CN31" s="64">
        <v>1.1870062431011963E-3</v>
      </c>
      <c r="CO31" s="64">
        <v>-5.338516220793732E-3</v>
      </c>
      <c r="CP31" s="64">
        <v>-8.0159839354349005E-3</v>
      </c>
      <c r="CQ31" s="64">
        <v>-1.1792184862858379E-2</v>
      </c>
      <c r="CR31" s="64">
        <v>2.7503118125331572E-3</v>
      </c>
      <c r="CS31" s="64">
        <v>7.7963782254268921E-3</v>
      </c>
      <c r="CT31" s="64">
        <v>-1.7888632930711634E-2</v>
      </c>
      <c r="CU31" s="64">
        <v>1.1612937691737324E-2</v>
      </c>
      <c r="CV31" s="64">
        <v>1.7092964171132596E-3</v>
      </c>
      <c r="CW31" s="64">
        <v>6.9602363218534968E-4</v>
      </c>
      <c r="CX31" s="64">
        <v>1.9545326164377208E-2</v>
      </c>
      <c r="CY31" s="64">
        <v>-1.1754900053962292E-2</v>
      </c>
      <c r="CZ31" s="64">
        <v>-4.9466497824618427E-3</v>
      </c>
      <c r="DA31" s="64">
        <v>5.0312656535476119E-3</v>
      </c>
      <c r="DB31" s="64">
        <v>-2.6855887467727158E-3</v>
      </c>
      <c r="DC31" s="64">
        <v>-1.3046694534319725E-2</v>
      </c>
      <c r="DD31" s="64">
        <v>-7.666531271367405E-3</v>
      </c>
      <c r="DE31" s="64">
        <v>-5.159997430224994E-3</v>
      </c>
      <c r="DF31" s="64">
        <v>1.8866267493100608E-4</v>
      </c>
      <c r="DG31" s="48"/>
      <c r="DH31" s="48"/>
      <c r="DI31" s="48"/>
      <c r="DJ31" s="48"/>
      <c r="DK31" s="48"/>
      <c r="DL31" s="48"/>
      <c r="DM31" s="48"/>
      <c r="DN31" s="48"/>
      <c r="DO31" s="65">
        <v>1.2577016684292008E-3</v>
      </c>
      <c r="DP31" s="65">
        <v>-2.5326497704702966E-4</v>
      </c>
      <c r="DQ31" s="65">
        <v>-5.8809283069016782E-4</v>
      </c>
      <c r="DR31" s="65">
        <v>9.8199825136813246E-4</v>
      </c>
      <c r="DS31" s="65">
        <v>-1.2291828043985431E-3</v>
      </c>
      <c r="DT31" s="65">
        <v>8.1612971722244687E-4</v>
      </c>
      <c r="DU31" s="65">
        <v>1.2957292020137068E-3</v>
      </c>
      <c r="DV31" s="65">
        <v>6.904655561634776E-5</v>
      </c>
      <c r="DW31" s="65">
        <v>-6.0159459101982726E-4</v>
      </c>
    </row>
    <row r="32" spans="2:127" ht="20.25" customHeight="1" x14ac:dyDescent="0.3">
      <c r="B32" s="66" t="s">
        <v>67</v>
      </c>
      <c r="C32" s="67">
        <v>-6.2814502098593739E-3</v>
      </c>
      <c r="D32" s="67">
        <v>2.5144491234458943E-3</v>
      </c>
      <c r="E32" s="67">
        <v>5.4328042593643211E-3</v>
      </c>
      <c r="F32" s="67">
        <v>3.017649210465212E-3</v>
      </c>
      <c r="G32" s="67">
        <v>1.4439977761822043E-2</v>
      </c>
      <c r="H32" s="67">
        <v>8.2011481376980111E-3</v>
      </c>
      <c r="I32" s="67">
        <v>-1.1933403964978995E-2</v>
      </c>
      <c r="J32" s="67">
        <v>2.9615280158947765E-3</v>
      </c>
      <c r="K32" s="67">
        <v>9.1376221804306823E-4</v>
      </c>
      <c r="L32" s="67">
        <v>-5.8359636490810107E-3</v>
      </c>
      <c r="M32" s="67">
        <v>4.4177286279563077E-3</v>
      </c>
      <c r="N32" s="67">
        <v>1.2441456470893675E-2</v>
      </c>
      <c r="O32" s="67">
        <v>9.6157818141155982E-3</v>
      </c>
      <c r="P32" s="67">
        <v>2.4483837138822295E-3</v>
      </c>
      <c r="Q32" s="67">
        <v>1.539905300398603E-3</v>
      </c>
      <c r="R32" s="67">
        <v>-8.677734054917785E-3</v>
      </c>
      <c r="S32" s="67">
        <v>7.6204967630175702E-3</v>
      </c>
      <c r="T32" s="67">
        <v>-4.2299741056651685E-3</v>
      </c>
      <c r="U32" s="67">
        <v>-9.1900319677131748E-3</v>
      </c>
      <c r="V32" s="67">
        <v>-8.9600878154394437E-4</v>
      </c>
      <c r="W32" s="67">
        <v>-1.0720070353352762E-3</v>
      </c>
      <c r="X32" s="67">
        <v>7.183827096215456E-4</v>
      </c>
      <c r="Y32" s="67">
        <v>3.1390881687352046E-3</v>
      </c>
      <c r="Z32" s="67">
        <v>-1.5444970777357514E-2</v>
      </c>
      <c r="AA32" s="67">
        <v>8.2474240932890464E-3</v>
      </c>
      <c r="AB32" s="67">
        <v>2.9786074288784548E-3</v>
      </c>
      <c r="AC32" s="67">
        <v>-2.521844232686532E-3</v>
      </c>
      <c r="AD32" s="67">
        <v>-2.4478438867732155E-3</v>
      </c>
      <c r="AE32" s="67">
        <v>-6.5110693548746656E-3</v>
      </c>
      <c r="AF32" s="67">
        <v>2.01754471896054E-3</v>
      </c>
      <c r="AG32" s="67">
        <v>4.363121882164922E-4</v>
      </c>
      <c r="AH32" s="67">
        <v>-7.951768689032912E-4</v>
      </c>
      <c r="AI32" s="67">
        <v>-1.3881247385854278E-2</v>
      </c>
      <c r="AJ32" s="67">
        <v>1.4322675202182999E-2</v>
      </c>
      <c r="AK32" s="67">
        <v>1.0324259742288788E-2</v>
      </c>
      <c r="AL32" s="67">
        <v>-1.1856803701013385E-2</v>
      </c>
      <c r="AM32" s="67">
        <v>4.8785167193352574E-3</v>
      </c>
      <c r="AN32" s="67">
        <v>5.344678191837815E-3</v>
      </c>
      <c r="AO32" s="67">
        <v>-1.1079209202157436E-2</v>
      </c>
      <c r="AP32" s="67">
        <v>1.2182426412901792E-2</v>
      </c>
      <c r="AQ32" s="67">
        <v>-5.4717343312863376E-3</v>
      </c>
      <c r="AR32" s="67">
        <v>-5.6304566901952402E-3</v>
      </c>
      <c r="AS32" s="67">
        <v>4.9142964807744605E-3</v>
      </c>
      <c r="AT32" s="67">
        <v>-1.5983145044216274E-2</v>
      </c>
      <c r="AU32" s="67">
        <v>8.7342624498616406E-3</v>
      </c>
      <c r="AV32" s="67">
        <v>6.7176273145497234E-3</v>
      </c>
      <c r="AW32" s="67">
        <v>-2.1511549707560862E-2</v>
      </c>
      <c r="AX32" s="67">
        <v>1.3505186503910194E-2</v>
      </c>
      <c r="AY32" s="67">
        <v>4.2489216715637657E-3</v>
      </c>
      <c r="AZ32" s="67">
        <v>2.9824712812687171E-3</v>
      </c>
      <c r="BA32" s="67">
        <v>-3.8267027001743781E-3</v>
      </c>
      <c r="BB32" s="67">
        <v>7.4700328968884122E-3</v>
      </c>
      <c r="BC32" s="67">
        <v>-9.0347210328446392E-3</v>
      </c>
      <c r="BD32" s="67">
        <v>1.9443293167549225E-3</v>
      </c>
      <c r="BE32" s="67">
        <v>-1.7204281100391405E-4</v>
      </c>
      <c r="BF32" s="67">
        <v>-1.1578541857040769E-2</v>
      </c>
      <c r="BG32" s="67">
        <v>5.6997298673100438E-3</v>
      </c>
      <c r="BH32" s="67">
        <v>3.9914963904361667E-3</v>
      </c>
      <c r="BI32" s="67">
        <v>-3.3449254419971597E-3</v>
      </c>
      <c r="BJ32" s="67">
        <v>9.5896627633822451E-3</v>
      </c>
      <c r="BK32" s="67">
        <v>-6.1542405055340366E-3</v>
      </c>
      <c r="BL32" s="67">
        <v>2.7222066060639261E-3</v>
      </c>
      <c r="BM32" s="67">
        <v>9.7439582068064023E-3</v>
      </c>
      <c r="BN32" s="67">
        <v>6.5334840770092661E-3</v>
      </c>
      <c r="BO32" s="67">
        <v>-1.0867461501082087E-2</v>
      </c>
      <c r="BP32" s="67">
        <v>1.1166010771327395E-2</v>
      </c>
      <c r="BQ32" s="67">
        <v>-4.2960198064023736E-4</v>
      </c>
      <c r="BR32" s="67">
        <v>3.2975470461766854E-3</v>
      </c>
      <c r="BS32" s="67">
        <v>5.4956941875050624E-4</v>
      </c>
      <c r="BT32" s="67">
        <v>-8.2896770413648513E-3</v>
      </c>
      <c r="BU32" s="67">
        <v>-1.7386194901974905E-3</v>
      </c>
      <c r="BV32" s="67">
        <v>6.8014380378025319E-3</v>
      </c>
      <c r="BW32" s="67">
        <v>4.2830011277990021E-3</v>
      </c>
      <c r="BX32" s="67">
        <v>1.4664525083694091E-3</v>
      </c>
      <c r="BY32" s="67">
        <v>6.7879058334070486E-3</v>
      </c>
      <c r="BZ32" s="67">
        <v>4.2038830991526499E-3</v>
      </c>
      <c r="CA32" s="67">
        <v>2.5495928185832906E-2</v>
      </c>
      <c r="CB32" s="67">
        <v>-9.4625613698706701E-4</v>
      </c>
      <c r="CC32" s="67">
        <v>-1.4137919734235171E-2</v>
      </c>
      <c r="CD32" s="67">
        <v>-1.2094598929840439E-3</v>
      </c>
      <c r="CE32" s="67">
        <v>-6.0010584524960997E-4</v>
      </c>
      <c r="CF32" s="67">
        <v>-5.6300817732932718E-3</v>
      </c>
      <c r="CG32" s="67">
        <v>-4.2638176364647729E-3</v>
      </c>
      <c r="CH32" s="67">
        <v>1.2376377590496368E-2</v>
      </c>
      <c r="CI32" s="67">
        <v>2.4048578120312358E-2</v>
      </c>
      <c r="CJ32" s="67">
        <v>2.6630060573120673E-3</v>
      </c>
      <c r="CK32" s="67">
        <v>-1.5474258802233853E-3</v>
      </c>
      <c r="CL32" s="67">
        <v>-2.5519334117940495E-4</v>
      </c>
      <c r="CM32" s="67">
        <v>9.6505803862378947E-4</v>
      </c>
      <c r="CN32" s="67">
        <v>-3.5156980701070983E-3</v>
      </c>
      <c r="CO32" s="67">
        <v>-1.985607957111557E-3</v>
      </c>
      <c r="CP32" s="67">
        <v>-8.0155778422790203E-3</v>
      </c>
      <c r="CQ32" s="67">
        <v>-1.4900767086311051E-2</v>
      </c>
      <c r="CR32" s="67">
        <v>1.275173400955909E-2</v>
      </c>
      <c r="CS32" s="67">
        <v>7.4996087175152049E-3</v>
      </c>
      <c r="CT32" s="67">
        <v>-1.4970595464399827E-2</v>
      </c>
      <c r="CU32" s="67">
        <v>1.9125159826970606E-2</v>
      </c>
      <c r="CV32" s="67">
        <v>-7.2543652261902736E-4</v>
      </c>
      <c r="CW32" s="67">
        <v>-1.3452452272548876E-2</v>
      </c>
      <c r="CX32" s="67">
        <v>1.8410149837064571E-2</v>
      </c>
      <c r="CY32" s="67">
        <v>-6.0918878920570574E-3</v>
      </c>
      <c r="CZ32" s="67">
        <v>-4.5377894738042324E-3</v>
      </c>
      <c r="DA32" s="67">
        <v>1.8754230089215174E-2</v>
      </c>
      <c r="DB32" s="67">
        <v>-1.1876582482527875E-2</v>
      </c>
      <c r="DC32" s="67">
        <v>-7.9535835454475068E-3</v>
      </c>
      <c r="DD32" s="67">
        <v>7.4486860847415848E-3</v>
      </c>
      <c r="DE32" s="67">
        <v>-9.6243563722183678E-3</v>
      </c>
      <c r="DF32" s="67">
        <v>-3.3397072485060741E-3</v>
      </c>
      <c r="DG32" s="48"/>
      <c r="DH32" s="48"/>
      <c r="DI32" s="48"/>
      <c r="DJ32" s="48"/>
      <c r="DK32" s="48"/>
      <c r="DL32" s="48"/>
      <c r="DM32" s="48"/>
      <c r="DN32" s="48"/>
      <c r="DO32" s="68">
        <v>2.4933329085026212E-3</v>
      </c>
      <c r="DP32" s="68">
        <v>-1.1732158649681024E-3</v>
      </c>
      <c r="DQ32" s="68">
        <v>1.4133596651033642E-5</v>
      </c>
      <c r="DR32" s="68">
        <v>-3.860970121893903E-4</v>
      </c>
      <c r="DS32" s="68">
        <v>6.5349620739008074E-4</v>
      </c>
      <c r="DT32" s="68">
        <v>1.0996723920886353E-3</v>
      </c>
      <c r="DU32" s="68">
        <v>2.2655761388232776E-3</v>
      </c>
      <c r="DV32" s="68">
        <v>2.0726765985257245E-4</v>
      </c>
      <c r="DW32" s="68">
        <v>4.2230063367543202E-4</v>
      </c>
    </row>
    <row r="33" spans="2:127" ht="20.25" customHeight="1" x14ac:dyDescent="0.3">
      <c r="B33" s="73" t="s">
        <v>88</v>
      </c>
      <c r="C33" s="64">
        <v>-5.8362932935707157E-5</v>
      </c>
      <c r="D33" s="64">
        <v>2.2026018439105233E-3</v>
      </c>
      <c r="E33" s="64">
        <v>5.9027672485687521E-3</v>
      </c>
      <c r="F33" s="64">
        <v>-1.0088303110377783E-2</v>
      </c>
      <c r="G33" s="64">
        <v>1.731690384975737E-2</v>
      </c>
      <c r="H33" s="64">
        <v>4.4035824558701364E-3</v>
      </c>
      <c r="I33" s="64">
        <v>-2.5440863326643748E-2</v>
      </c>
      <c r="J33" s="64">
        <v>3.5800174922735462E-3</v>
      </c>
      <c r="K33" s="64">
        <v>1.9500245439252106E-2</v>
      </c>
      <c r="L33" s="64">
        <v>-1.8332436951361553E-2</v>
      </c>
      <c r="M33" s="64">
        <v>5.2202160532124342E-3</v>
      </c>
      <c r="N33" s="64">
        <v>7.0498870726751761E-3</v>
      </c>
      <c r="O33" s="64">
        <v>2.7510762262741295E-3</v>
      </c>
      <c r="P33" s="64">
        <v>8.9301806651040927E-3</v>
      </c>
      <c r="Q33" s="64">
        <v>-2.3810203568636057E-3</v>
      </c>
      <c r="R33" s="64">
        <v>-1.3110300415172582E-2</v>
      </c>
      <c r="S33" s="64">
        <v>-5.9853731003202126E-3</v>
      </c>
      <c r="T33" s="64">
        <v>7.2681171843871351E-3</v>
      </c>
      <c r="U33" s="64">
        <v>-4.2966510319236706E-3</v>
      </c>
      <c r="V33" s="64">
        <v>9.7178398548416478E-3</v>
      </c>
      <c r="W33" s="64">
        <v>6.6924515691191289E-4</v>
      </c>
      <c r="X33" s="64">
        <v>-1.6869928232577935E-3</v>
      </c>
      <c r="Y33" s="64">
        <v>2.3155706609616633E-2</v>
      </c>
      <c r="Z33" s="64">
        <v>-1.1448517431370542E-2</v>
      </c>
      <c r="AA33" s="64">
        <v>-1.3513389641323204E-2</v>
      </c>
      <c r="AB33" s="64">
        <v>1.5220105501586367E-2</v>
      </c>
      <c r="AC33" s="64">
        <v>-8.4611025484045976E-3</v>
      </c>
      <c r="AD33" s="64">
        <v>2.3956949097907465E-3</v>
      </c>
      <c r="AE33" s="64">
        <v>5.9785985284352972E-3</v>
      </c>
      <c r="AF33" s="64">
        <v>-2.0046802834459476E-2</v>
      </c>
      <c r="AG33" s="64">
        <v>1.4860040538318575E-2</v>
      </c>
      <c r="AH33" s="64">
        <v>8.1958313637302549E-3</v>
      </c>
      <c r="AI33" s="64">
        <v>1.0895851675196688E-4</v>
      </c>
      <c r="AJ33" s="64">
        <v>-5.7914520285029525E-6</v>
      </c>
      <c r="AK33" s="64">
        <v>1.1998744563042063E-3</v>
      </c>
      <c r="AL33" s="64">
        <v>-1.5366594667662881E-3</v>
      </c>
      <c r="AM33" s="64">
        <v>-9.1395188552129136E-3</v>
      </c>
      <c r="AN33" s="64">
        <v>-2.8131853711956478E-2</v>
      </c>
      <c r="AO33" s="64">
        <v>-1.6155261354052541E-2</v>
      </c>
      <c r="AP33" s="64">
        <v>3.4709412740405732E-3</v>
      </c>
      <c r="AQ33" s="64">
        <v>-1.9671106275629957E-2</v>
      </c>
      <c r="AR33" s="64">
        <v>-8.3699998716965096E-3</v>
      </c>
      <c r="AS33" s="64">
        <v>6.6725087640295833E-3</v>
      </c>
      <c r="AT33" s="64">
        <v>-1.2591061788360558E-2</v>
      </c>
      <c r="AU33" s="64">
        <v>2.0388496667913536E-2</v>
      </c>
      <c r="AV33" s="64">
        <v>1.8810600103875696E-3</v>
      </c>
      <c r="AW33" s="64">
        <v>-1.0208766639487776E-2</v>
      </c>
      <c r="AX33" s="64">
        <v>6.0766988684555212E-3</v>
      </c>
      <c r="AY33" s="64">
        <v>-2.955102049658398E-2</v>
      </c>
      <c r="AZ33" s="64">
        <v>2.2722851641797437E-2</v>
      </c>
      <c r="BA33" s="64">
        <v>-3.5174058247666729E-3</v>
      </c>
      <c r="BB33" s="64">
        <v>9.2871821991284964E-3</v>
      </c>
      <c r="BC33" s="64">
        <v>-1.1970174745088435E-2</v>
      </c>
      <c r="BD33" s="64">
        <v>8.6355197165410846E-3</v>
      </c>
      <c r="BE33" s="64">
        <v>-5.3078516053817193E-4</v>
      </c>
      <c r="BF33" s="64">
        <v>8.8674000286736998E-4</v>
      </c>
      <c r="BG33" s="64">
        <v>7.7307792059164715E-3</v>
      </c>
      <c r="BH33" s="64">
        <v>-2.0375092855365873E-3</v>
      </c>
      <c r="BI33" s="64">
        <v>8.9779666681184533E-3</v>
      </c>
      <c r="BJ33" s="64">
        <v>2.3785825275776107E-2</v>
      </c>
      <c r="BK33" s="64">
        <v>-2.7102260386784427E-2</v>
      </c>
      <c r="BL33" s="64">
        <v>2.2952445455233894E-2</v>
      </c>
      <c r="BM33" s="64">
        <v>-3.3282630511525246E-3</v>
      </c>
      <c r="BN33" s="64">
        <v>7.5554570159543921E-3</v>
      </c>
      <c r="BO33" s="64">
        <v>1.1049254635831618E-2</v>
      </c>
      <c r="BP33" s="64">
        <v>-2.5502014822995633E-3</v>
      </c>
      <c r="BQ33" s="64">
        <v>6.1825182839141402E-3</v>
      </c>
      <c r="BR33" s="64">
        <v>1.1100735912329407E-2</v>
      </c>
      <c r="BS33" s="64">
        <v>1.1708067876483819E-2</v>
      </c>
      <c r="BT33" s="64">
        <v>-1.5478494215595884E-2</v>
      </c>
      <c r="BU33" s="64">
        <v>-5.843717399782844E-3</v>
      </c>
      <c r="BV33" s="64">
        <v>1.871071471165564E-2</v>
      </c>
      <c r="BW33" s="64">
        <v>-1.2603476190422569E-2</v>
      </c>
      <c r="BX33" s="64">
        <v>2.1209642058810374E-2</v>
      </c>
      <c r="BY33" s="64">
        <v>1.2203234305538935E-3</v>
      </c>
      <c r="BZ33" s="64">
        <v>-1.3616256105886904E-2</v>
      </c>
      <c r="CA33" s="64">
        <v>7.9878949170812952E-3</v>
      </c>
      <c r="CB33" s="64">
        <v>1.3432372244124524E-2</v>
      </c>
      <c r="CC33" s="64">
        <v>-2.1866593118387012E-2</v>
      </c>
      <c r="CD33" s="64">
        <v>1.8842632084008493E-3</v>
      </c>
      <c r="CE33" s="64">
        <v>1.2582842419628815E-2</v>
      </c>
      <c r="CF33" s="64">
        <v>-8.3943578148284459E-3</v>
      </c>
      <c r="CG33" s="64">
        <v>6.1601942387801145E-5</v>
      </c>
      <c r="CH33" s="64">
        <v>7.8947306545322782E-3</v>
      </c>
      <c r="CI33" s="64">
        <v>-1.5760787809656618E-3</v>
      </c>
      <c r="CJ33" s="64">
        <v>-3.057563520809381E-2</v>
      </c>
      <c r="CK33" s="64">
        <v>-1.4193822482485907E-2</v>
      </c>
      <c r="CL33" s="64">
        <v>-2.2221554010215527E-4</v>
      </c>
      <c r="CM33" s="64">
        <v>-6.4366924902331535E-3</v>
      </c>
      <c r="CN33" s="64">
        <v>-3.1069716683348458E-3</v>
      </c>
      <c r="CO33" s="64">
        <v>2.4259090268204941E-2</v>
      </c>
      <c r="CP33" s="64">
        <v>9.6578521302894682E-3</v>
      </c>
      <c r="CQ33" s="64">
        <v>-8.3450054272092844E-3</v>
      </c>
      <c r="CR33" s="64">
        <v>5.9664343333216685E-3</v>
      </c>
      <c r="CS33" s="64">
        <v>1.4210062331356799E-3</v>
      </c>
      <c r="CT33" s="64">
        <v>-7.4600492264609297E-3</v>
      </c>
      <c r="CU33" s="64">
        <v>-4.3525391619830822E-3</v>
      </c>
      <c r="CV33" s="64">
        <v>1.4196984641452914E-2</v>
      </c>
      <c r="CW33" s="64">
        <v>-2.9003201754396302E-2</v>
      </c>
      <c r="CX33" s="64">
        <v>9.9490868264757726E-3</v>
      </c>
      <c r="CY33" s="64">
        <v>6.2995092400714991E-3</v>
      </c>
      <c r="CZ33" s="64">
        <v>-7.5793509800721193E-3</v>
      </c>
      <c r="DA33" s="64">
        <v>1.9713619904395685E-2</v>
      </c>
      <c r="DB33" s="64">
        <v>-8.4105881746530109E-3</v>
      </c>
      <c r="DC33" s="64">
        <v>8.5375739085036262E-3</v>
      </c>
      <c r="DD33" s="64">
        <v>1.0423153245611383E-2</v>
      </c>
      <c r="DE33" s="64">
        <v>-1.2335952189017396E-2</v>
      </c>
      <c r="DF33" s="64">
        <v>1.545321052423887E-2</v>
      </c>
      <c r="DG33" s="48"/>
      <c r="DH33" s="48"/>
      <c r="DI33" s="48"/>
      <c r="DJ33" s="48"/>
      <c r="DK33" s="48"/>
      <c r="DL33" s="48"/>
      <c r="DM33" s="48"/>
      <c r="DN33" s="48"/>
      <c r="DO33" s="65">
        <v>8.7372372444116664E-4</v>
      </c>
      <c r="DP33" s="65">
        <v>1.0844922004442648E-3</v>
      </c>
      <c r="DQ33" s="65">
        <v>4.1411435945559738E-4</v>
      </c>
      <c r="DR33" s="65">
        <v>-5.5053220128616909E-3</v>
      </c>
      <c r="DS33" s="65">
        <v>2.8479753424432985E-3</v>
      </c>
      <c r="DT33" s="65">
        <v>2.8308291654675077E-3</v>
      </c>
      <c r="DU33" s="65">
        <v>7.9252436219401368E-4</v>
      </c>
      <c r="DV33" s="65">
        <v>-2.6214403553672661E-3</v>
      </c>
      <c r="DW33" s="65">
        <v>1.877472637819233E-3</v>
      </c>
    </row>
    <row r="34" spans="2:127" ht="20.25" customHeight="1" x14ac:dyDescent="0.3">
      <c r="B34" s="247" t="s">
        <v>89</v>
      </c>
      <c r="C34" s="74">
        <v>-7.5248651877168893E-4</v>
      </c>
      <c r="D34" s="74">
        <v>2.6186961387422159E-3</v>
      </c>
      <c r="E34" s="74">
        <v>-4.644067293524401E-5</v>
      </c>
      <c r="F34" s="74">
        <v>-1.1030456944945977E-3</v>
      </c>
      <c r="G34" s="74">
        <v>9.5026435917284768E-3</v>
      </c>
      <c r="H34" s="74">
        <v>4.3818585913053543E-3</v>
      </c>
      <c r="I34" s="74">
        <v>-7.9950553298250293E-3</v>
      </c>
      <c r="J34" s="74">
        <v>1.518532059087141E-3</v>
      </c>
      <c r="K34" s="74">
        <v>1.2031738851578933E-3</v>
      </c>
      <c r="L34" s="74">
        <v>-3.5695253176645236E-3</v>
      </c>
      <c r="M34" s="74">
        <v>8.1307279501041663E-4</v>
      </c>
      <c r="N34" s="74">
        <v>6.9130830600352411E-3</v>
      </c>
      <c r="O34" s="74">
        <v>5.3537784158341761E-3</v>
      </c>
      <c r="P34" s="74">
        <v>2.3123630232282366E-3</v>
      </c>
      <c r="Q34" s="74">
        <v>-1.7590435961540862E-3</v>
      </c>
      <c r="R34" s="74">
        <v>-2.4814913994949395E-3</v>
      </c>
      <c r="S34" s="74">
        <v>-9.9737854831916106E-4</v>
      </c>
      <c r="T34" s="74">
        <v>-8.8703966723757688E-4</v>
      </c>
      <c r="U34" s="74">
        <v>-1.1564952691371921E-3</v>
      </c>
      <c r="V34" s="74">
        <v>2.0367405540591133E-3</v>
      </c>
      <c r="W34" s="74">
        <v>-6.606767902278543E-4</v>
      </c>
      <c r="X34" s="74">
        <v>7.5560214290337768E-5</v>
      </c>
      <c r="Y34" s="74">
        <v>3.2867222675434515E-3</v>
      </c>
      <c r="Z34" s="74">
        <v>-1.1640977088974269E-2</v>
      </c>
      <c r="AA34" s="74">
        <v>-1.8445566807926417E-3</v>
      </c>
      <c r="AB34" s="74">
        <v>1.7037145831750866E-3</v>
      </c>
      <c r="AC34" s="74">
        <v>-1.8240849366248924E-3</v>
      </c>
      <c r="AD34" s="74">
        <v>1.611691685254435E-3</v>
      </c>
      <c r="AE34" s="74">
        <v>-4.6297912436321642E-4</v>
      </c>
      <c r="AF34" s="74">
        <v>4.2937495011718951E-5</v>
      </c>
      <c r="AG34" s="74">
        <v>3.323856074165743E-3</v>
      </c>
      <c r="AH34" s="74">
        <v>1.1242254648582417E-3</v>
      </c>
      <c r="AI34" s="74">
        <v>-4.2813614135805977E-3</v>
      </c>
      <c r="AJ34" s="74">
        <v>4.5731718601511595E-3</v>
      </c>
      <c r="AK34" s="74">
        <v>3.5450152977125615E-3</v>
      </c>
      <c r="AL34" s="74">
        <v>-2.1363288671581993E-3</v>
      </c>
      <c r="AM34" s="74">
        <v>1.7064112954656707E-4</v>
      </c>
      <c r="AN34" s="74">
        <v>-3.4826804152365831E-4</v>
      </c>
      <c r="AO34" s="74">
        <v>-1.9743834303209695E-4</v>
      </c>
      <c r="AP34" s="74">
        <v>5.1778409239489065E-3</v>
      </c>
      <c r="AQ34" s="74">
        <v>-7.8280385527054186E-3</v>
      </c>
      <c r="AR34" s="74">
        <v>1.5046064001922321E-3</v>
      </c>
      <c r="AS34" s="74">
        <v>6.7269025156169171E-4</v>
      </c>
      <c r="AT34" s="74">
        <v>-7.9367760015526256E-3</v>
      </c>
      <c r="AU34" s="74">
        <v>6.88561902473106E-3</v>
      </c>
      <c r="AV34" s="74">
        <v>5.0239292203846375E-4</v>
      </c>
      <c r="AW34" s="74">
        <v>-7.1745522232229408E-3</v>
      </c>
      <c r="AX34" s="74">
        <v>3.0120867926404227E-3</v>
      </c>
      <c r="AY34" s="74">
        <v>-2.7261203575653647E-3</v>
      </c>
      <c r="AZ34" s="74">
        <v>2.3210958259107795E-3</v>
      </c>
      <c r="BA34" s="74">
        <v>-1.8664539384690704E-3</v>
      </c>
      <c r="BB34" s="74">
        <v>3.2029350366351572E-3</v>
      </c>
      <c r="BC34" s="74">
        <v>-4.7061485835709904E-3</v>
      </c>
      <c r="BD34" s="74">
        <v>3.0711230503221998E-3</v>
      </c>
      <c r="BE34" s="74">
        <v>1.2292531302511289E-3</v>
      </c>
      <c r="BF34" s="74">
        <v>-1.5618927452479836E-3</v>
      </c>
      <c r="BG34" s="74">
        <v>1.4047649702557674E-3</v>
      </c>
      <c r="BH34" s="74">
        <v>4.818281651060019E-4</v>
      </c>
      <c r="BI34" s="74">
        <v>4.1475303526998797E-3</v>
      </c>
      <c r="BJ34" s="74">
        <v>2.2525299114701802E-3</v>
      </c>
      <c r="BK34" s="74">
        <v>-5.9369939742264233E-3</v>
      </c>
      <c r="BL34" s="74">
        <v>1.7810034025778076E-3</v>
      </c>
      <c r="BM34" s="74">
        <v>3.6356671913944094E-3</v>
      </c>
      <c r="BN34" s="74">
        <v>2.2858180342837375E-3</v>
      </c>
      <c r="BO34" s="74">
        <v>-2.3436069447929642E-3</v>
      </c>
      <c r="BP34" s="74">
        <v>3.8189843426958969E-3</v>
      </c>
      <c r="BQ34" s="74">
        <v>2.1026129442469621E-3</v>
      </c>
      <c r="BR34" s="74">
        <v>6.0491444880084178E-3</v>
      </c>
      <c r="BS34" s="74">
        <v>1.2560677955935073E-3</v>
      </c>
      <c r="BT34" s="74">
        <v>-5.1490190226142207E-3</v>
      </c>
      <c r="BU34" s="74">
        <v>-2.5027938524582183E-3</v>
      </c>
      <c r="BV34" s="74">
        <v>-3.7088252286210377E-5</v>
      </c>
      <c r="BW34" s="74">
        <v>3.1603387632326285E-3</v>
      </c>
      <c r="BX34" s="74">
        <v>2.4382227413497493E-3</v>
      </c>
      <c r="BY34" s="74">
        <v>1.3511883779733225E-3</v>
      </c>
      <c r="BZ34" s="74">
        <v>-8.4594791026859628E-4</v>
      </c>
      <c r="CA34" s="74">
        <v>1.4115367572920867E-2</v>
      </c>
      <c r="CB34" s="74">
        <v>-5.521252705259494E-4</v>
      </c>
      <c r="CC34" s="74">
        <v>-9.1131258754545419E-3</v>
      </c>
      <c r="CD34" s="74">
        <v>-8.0696648148459449E-4</v>
      </c>
      <c r="CE34" s="74">
        <v>-7.0284045712520893E-5</v>
      </c>
      <c r="CF34" s="74">
        <v>-1.074759101667877E-3</v>
      </c>
      <c r="CG34" s="74">
        <v>-1.6829185144136005E-3</v>
      </c>
      <c r="CH34" s="74">
        <v>4.0836357858942129E-3</v>
      </c>
      <c r="CI34" s="74">
        <v>1.3378956555487376E-2</v>
      </c>
      <c r="CJ34" s="74">
        <v>1.4276364215342063E-3</v>
      </c>
      <c r="CK34" s="74">
        <v>-1.752114010735939E-3</v>
      </c>
      <c r="CL34" s="74">
        <v>2.640508224089011E-3</v>
      </c>
      <c r="CM34" s="74">
        <v>3.0935864390224665E-4</v>
      </c>
      <c r="CN34" s="74">
        <v>-3.4121506796204182E-3</v>
      </c>
      <c r="CO34" s="74">
        <v>1.3712771636409382E-3</v>
      </c>
      <c r="CP34" s="74">
        <v>-2.7296697500935885E-3</v>
      </c>
      <c r="CQ34" s="74">
        <v>-7.3129114605364753E-3</v>
      </c>
      <c r="CR34" s="74">
        <v>5.1834283288847427E-3</v>
      </c>
      <c r="CS34" s="74">
        <v>3.8575940123406482E-3</v>
      </c>
      <c r="CT34" s="250">
        <v>-5.9865546350741372E-3</v>
      </c>
      <c r="CU34" s="250">
        <v>9.6695311390040395E-3</v>
      </c>
      <c r="CV34" s="250">
        <v>2.3763995415875261E-3</v>
      </c>
      <c r="CW34" s="250">
        <v>-6.9431435087187188E-3</v>
      </c>
      <c r="CX34" s="250">
        <v>9.194251808705145E-3</v>
      </c>
      <c r="CY34" s="250">
        <v>-2.5070285289265914E-3</v>
      </c>
      <c r="CZ34" s="250">
        <v>-1.3820420657538746E-3</v>
      </c>
      <c r="DA34" s="250">
        <v>9.8836517944089763E-3</v>
      </c>
      <c r="DB34" s="250">
        <v>-7.6643278738348641E-3</v>
      </c>
      <c r="DC34" s="250">
        <v>-1.5832451183864782E-3</v>
      </c>
      <c r="DD34" s="250">
        <v>2.7377978999003627E-3</v>
      </c>
      <c r="DE34" s="250">
        <v>-6.7369302254890462E-3</v>
      </c>
      <c r="DF34" s="250">
        <v>1.046825828525666E-3</v>
      </c>
      <c r="DG34" s="48"/>
      <c r="DH34" s="48"/>
      <c r="DI34" s="48"/>
      <c r="DJ34" s="48"/>
      <c r="DK34" s="48"/>
      <c r="DL34" s="48"/>
      <c r="DM34" s="48"/>
      <c r="DN34" s="48"/>
      <c r="DO34" s="74">
        <v>1.1186283952131504E-3</v>
      </c>
      <c r="DP34" s="74">
        <v>-5.3877842311300661E-4</v>
      </c>
      <c r="DQ34" s="74">
        <v>4.4730418498306612E-4</v>
      </c>
      <c r="DR34" s="74">
        <v>-5.38935686036357E-4</v>
      </c>
      <c r="DS34" s="74">
        <v>6.0327795989634225E-4</v>
      </c>
      <c r="DT34" s="74">
        <v>3.9694086526953498E-4</v>
      </c>
      <c r="DU34" s="74">
        <v>9.0491329197694981E-4</v>
      </c>
      <c r="DV34" s="74">
        <v>5.8052437121380862E-4</v>
      </c>
      <c r="DW34" s="74">
        <v>6.7427120010021824E-4</v>
      </c>
    </row>
    <row r="35" spans="2:127" ht="26.4" x14ac:dyDescent="0.3">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mars 2026, les montants remboursés du total Soins de ville du mois de décembre 2024 ont été révisés de -0,6 % par rapport à ceux publiés le mois précédent. </v>
      </c>
      <c r="DG35" s="48"/>
      <c r="DH35" s="48"/>
      <c r="DI35" s="48"/>
      <c r="DJ35" s="48"/>
      <c r="DK35" s="48"/>
      <c r="DL35" s="48"/>
      <c r="DM35" s="48"/>
      <c r="DN35" s="48"/>
    </row>
    <row r="36" spans="2:127" ht="17.399999999999999" x14ac:dyDescent="0.3">
      <c r="DG36" s="48"/>
      <c r="DH36" s="48"/>
      <c r="DI36" s="48"/>
      <c r="DJ36" s="48"/>
      <c r="DK36" s="48"/>
      <c r="DL36" s="48"/>
      <c r="DM36" s="48"/>
      <c r="DN36" s="48"/>
    </row>
    <row r="37" spans="2:127" x14ac:dyDescent="0.25">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W43"/>
  <sheetViews>
    <sheetView showGridLines="0" zoomScale="55" zoomScaleNormal="55" workbookViewId="0">
      <pane xSplit="2" ySplit="5" topLeftCell="DJ21" activePane="bottomRight" state="frozenSplit"/>
      <selection activeCell="EB24" sqref="EB24"/>
      <selection pane="topRight" activeCell="EB24" sqref="EB24"/>
      <selection pane="bottomLeft" activeCell="EB24" sqref="EB24"/>
      <selection pane="bottomRight" activeCell="DZ42" sqref="DZ42"/>
    </sheetView>
  </sheetViews>
  <sheetFormatPr baseColWidth="10" defaultColWidth="11.44140625" defaultRowHeight="13.8" x14ac:dyDescent="0.25"/>
  <cols>
    <col min="1" max="1" width="1.33203125" style="59" customWidth="1"/>
    <col min="2" max="2" width="95.6640625" style="59" customWidth="1"/>
    <col min="3" max="3" width="11.6640625" style="59" customWidth="1"/>
    <col min="4" max="13" width="11.5546875" style="59" bestFit="1" customWidth="1"/>
    <col min="14" max="110" width="11.44140625" style="59" customWidth="1"/>
    <col min="111" max="118" width="2" style="59" customWidth="1"/>
    <col min="119" max="119" width="13.33203125" style="59" customWidth="1"/>
    <col min="120" max="125" width="13.33203125" style="59" customWidth="1" collapsed="1"/>
    <col min="126" max="127" width="13.33203125" style="59" customWidth="1"/>
    <col min="128" max="16384" width="11.44140625" style="59"/>
  </cols>
  <sheetData>
    <row r="1" spans="1:127" s="48" customFormat="1" ht="80.099999999999994" customHeight="1" x14ac:dyDescent="0.3">
      <c r="B1" s="49" t="s">
        <v>1952</v>
      </c>
    </row>
    <row r="2" spans="1:127" s="50" customFormat="1" ht="20.25" customHeight="1" x14ac:dyDescent="0.25">
      <c r="B2" s="248" t="str">
        <f>'SDV NSA TAUX COMPLETUDE'!B2</f>
        <v>avec les remboursements de mars 2026</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row>
    <row r="3" spans="1:127" s="50" customFormat="1" ht="18.75" customHeight="1" x14ac:dyDescent="0.25">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row>
    <row r="4" spans="1:127" s="55" customFormat="1" ht="20.100000000000001" customHeight="1" x14ac:dyDescent="0.3">
      <c r="A4" s="50"/>
      <c r="B4" s="54" t="s">
        <v>1826</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0"/>
      <c r="DH4" s="50"/>
      <c r="DI4" s="50"/>
      <c r="DJ4" s="50"/>
      <c r="DK4" s="50"/>
      <c r="DL4" s="50"/>
      <c r="DM4" s="50"/>
      <c r="DN4" s="50"/>
      <c r="DO4" s="58" t="s">
        <v>111</v>
      </c>
      <c r="DP4" s="58" t="s">
        <v>111</v>
      </c>
      <c r="DQ4" s="58" t="s">
        <v>111</v>
      </c>
      <c r="DR4" s="58" t="s">
        <v>111</v>
      </c>
      <c r="DS4" s="58" t="s">
        <v>111</v>
      </c>
      <c r="DT4" s="58" t="s">
        <v>111</v>
      </c>
      <c r="DU4" s="58" t="s">
        <v>111</v>
      </c>
      <c r="DV4" s="58" t="s">
        <v>111</v>
      </c>
      <c r="DW4" s="58" t="s">
        <v>111</v>
      </c>
    </row>
    <row r="5" spans="1:127" ht="20.100000000000001" customHeight="1" x14ac:dyDescent="0.25">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249">
        <f>'SDV SA DS'!EF14</f>
        <v>45689</v>
      </c>
      <c r="CW5" s="249">
        <f>'SDV SA DS'!EG14</f>
        <v>45717</v>
      </c>
      <c r="CX5" s="249">
        <f>'SDV SA DS'!EH14</f>
        <v>45748</v>
      </c>
      <c r="CY5" s="249">
        <f>'SDV SA DS'!EI14</f>
        <v>45778</v>
      </c>
      <c r="CZ5" s="249">
        <f>'SDV SA DS'!EJ14</f>
        <v>45809</v>
      </c>
      <c r="DA5" s="249">
        <f>'SDV SA DS'!EK14</f>
        <v>45839</v>
      </c>
      <c r="DB5" s="249">
        <f>'SDV SA DS'!EL14</f>
        <v>45870</v>
      </c>
      <c r="DC5" s="249">
        <f>'SDV SA DS'!EM14</f>
        <v>45901</v>
      </c>
      <c r="DD5" s="249">
        <f>'SDV SA DS'!EN14</f>
        <v>45931</v>
      </c>
      <c r="DE5" s="249">
        <f>'SDV SA DS'!EO14</f>
        <v>45962</v>
      </c>
      <c r="DF5" s="249">
        <f>'SDV SA DS'!EP14</f>
        <v>45992</v>
      </c>
      <c r="DG5" s="50"/>
      <c r="DH5" s="50"/>
      <c r="DI5" s="50"/>
      <c r="DJ5" s="50"/>
      <c r="DK5" s="50"/>
      <c r="DL5" s="50"/>
      <c r="DM5" s="50"/>
      <c r="DN5" s="50"/>
      <c r="DO5" s="62" t="s">
        <v>1676</v>
      </c>
      <c r="DP5" s="62" t="s">
        <v>117</v>
      </c>
      <c r="DQ5" s="62" t="s">
        <v>1590</v>
      </c>
      <c r="DR5" s="62" t="s">
        <v>1770</v>
      </c>
      <c r="DS5" s="62" t="s">
        <v>1923</v>
      </c>
      <c r="DT5" s="62" t="s">
        <v>2052</v>
      </c>
      <c r="DU5" s="62" t="s">
        <v>2199</v>
      </c>
      <c r="DV5" s="62" t="s">
        <v>2322</v>
      </c>
      <c r="DW5" s="62" t="s">
        <v>2420</v>
      </c>
    </row>
    <row r="6" spans="1:127" ht="20.25" customHeight="1" x14ac:dyDescent="0.25">
      <c r="B6" s="63" t="s">
        <v>50</v>
      </c>
      <c r="C6" s="64">
        <v>-2.5647305249842933E-3</v>
      </c>
      <c r="D6" s="64">
        <v>1.8403847092513193E-2</v>
      </c>
      <c r="E6" s="64">
        <v>-3.8313085695018678E-5</v>
      </c>
      <c r="F6" s="64">
        <v>1.4475323850189126E-2</v>
      </c>
      <c r="G6" s="64">
        <v>1.1047743735128401E-2</v>
      </c>
      <c r="H6" s="64">
        <v>-9.7245210268426252E-4</v>
      </c>
      <c r="I6" s="64">
        <v>-2.619823458319126E-3</v>
      </c>
      <c r="J6" s="64">
        <v>-7.308197874282385E-3</v>
      </c>
      <c r="K6" s="64">
        <v>-8.5223106096976586E-4</v>
      </c>
      <c r="L6" s="64">
        <v>1.9100212321343513E-4</v>
      </c>
      <c r="M6" s="64">
        <v>-2.1042457633934863E-2</v>
      </c>
      <c r="N6" s="64">
        <v>9.3267554318734458E-3</v>
      </c>
      <c r="O6" s="64">
        <v>3.8573662613692328E-3</v>
      </c>
      <c r="P6" s="64">
        <v>1.3735586546422596E-2</v>
      </c>
      <c r="Q6" s="64">
        <v>1.4397908685196414E-2</v>
      </c>
      <c r="R6" s="64">
        <v>-6.054301529440087E-3</v>
      </c>
      <c r="S6" s="64">
        <v>-1.6653090316562036E-2</v>
      </c>
      <c r="T6" s="64">
        <v>1.7142045479714429E-3</v>
      </c>
      <c r="U6" s="64">
        <v>-1.1898402971811106E-2</v>
      </c>
      <c r="V6" s="64">
        <v>-5.9490218965874142E-4</v>
      </c>
      <c r="W6" s="64">
        <v>-1.3468896070344405E-3</v>
      </c>
      <c r="X6" s="64">
        <v>2.3496639655640195E-3</v>
      </c>
      <c r="Y6" s="64">
        <v>-9.1956856586689062E-3</v>
      </c>
      <c r="Z6" s="64">
        <v>-2.2431239459167251E-2</v>
      </c>
      <c r="AA6" s="64">
        <v>-9.6692276899509322E-3</v>
      </c>
      <c r="AB6" s="64">
        <v>8.1601761169851628E-3</v>
      </c>
      <c r="AC6" s="64">
        <v>8.906178066494963E-3</v>
      </c>
      <c r="AD6" s="64">
        <v>1.0822151213365494E-2</v>
      </c>
      <c r="AE6" s="64">
        <v>4.2670685962968857E-3</v>
      </c>
      <c r="AF6" s="64">
        <v>8.0896975828266271E-3</v>
      </c>
      <c r="AG6" s="64">
        <v>-3.2523928937600033E-3</v>
      </c>
      <c r="AH6" s="64">
        <v>1.6450449667694267E-2</v>
      </c>
      <c r="AI6" s="64">
        <v>-1.9821880931843228E-2</v>
      </c>
      <c r="AJ6" s="64">
        <v>1.7192894282427762E-2</v>
      </c>
      <c r="AK6" s="64">
        <v>4.3425286490912374E-3</v>
      </c>
      <c r="AL6" s="64">
        <v>-3.4278052381386814E-4</v>
      </c>
      <c r="AM6" s="64">
        <v>-6.7805710882414827E-3</v>
      </c>
      <c r="AN6" s="64">
        <v>9.6467351654989653E-3</v>
      </c>
      <c r="AO6" s="64">
        <v>2.1558985654237528E-3</v>
      </c>
      <c r="AP6" s="64">
        <v>-9.9104434494001747E-4</v>
      </c>
      <c r="AQ6" s="64">
        <v>1.1228782704625795E-2</v>
      </c>
      <c r="AR6" s="64">
        <v>6.7386476761788217E-3</v>
      </c>
      <c r="AS6" s="64">
        <v>-2.5283643821879087E-2</v>
      </c>
      <c r="AT6" s="64">
        <v>-5.9589394463546164E-3</v>
      </c>
      <c r="AU6" s="64">
        <v>3.2016421280813834E-3</v>
      </c>
      <c r="AV6" s="64">
        <v>1.9244359911167797E-2</v>
      </c>
      <c r="AW6" s="64">
        <v>-1.7993074439804024E-2</v>
      </c>
      <c r="AX6" s="64">
        <v>-2.5188187962787989E-4</v>
      </c>
      <c r="AY6" s="64">
        <v>1.4847843978722519E-3</v>
      </c>
      <c r="AZ6" s="64">
        <v>2.6451968326401953E-5</v>
      </c>
      <c r="BA6" s="64">
        <v>-1.4105478841757169E-3</v>
      </c>
      <c r="BB6" s="64">
        <v>2.1766954581785569E-3</v>
      </c>
      <c r="BC6" s="64">
        <v>-1.5038479440061092E-2</v>
      </c>
      <c r="BD6" s="64">
        <v>7.2066824044074718E-3</v>
      </c>
      <c r="BE6" s="64">
        <v>9.9110739613981202E-3</v>
      </c>
      <c r="BF6" s="64">
        <v>1.1266592240954498E-2</v>
      </c>
      <c r="BG6" s="64">
        <v>-8.7225434134355906E-3</v>
      </c>
      <c r="BH6" s="64">
        <v>1.7121585520823324E-2</v>
      </c>
      <c r="BI6" s="64">
        <v>6.2951686614043378E-3</v>
      </c>
      <c r="BJ6" s="64">
        <v>-3.0899382658864827E-2</v>
      </c>
      <c r="BK6" s="64">
        <v>-1.9272710607717847E-2</v>
      </c>
      <c r="BL6" s="64">
        <v>-6.3148727914197345E-4</v>
      </c>
      <c r="BM6" s="64">
        <v>9.5023338421436065E-3</v>
      </c>
      <c r="BN6" s="64">
        <v>1.1780603196583694E-2</v>
      </c>
      <c r="BO6" s="64">
        <v>5.1187496547526745E-3</v>
      </c>
      <c r="BP6" s="64">
        <v>2.5196977377446306E-3</v>
      </c>
      <c r="BQ6" s="64">
        <v>6.6457710376326418E-3</v>
      </c>
      <c r="BR6" s="64">
        <v>1.4382847086930051E-2</v>
      </c>
      <c r="BS6" s="64">
        <v>-3.644080035645203E-3</v>
      </c>
      <c r="BT6" s="64">
        <v>6.4355208021136256E-3</v>
      </c>
      <c r="BU6" s="64">
        <v>-1.2057261833749666E-2</v>
      </c>
      <c r="BV6" s="64">
        <v>-6.0196925901008225E-3</v>
      </c>
      <c r="BW6" s="64">
        <v>-6.1609877631196852E-4</v>
      </c>
      <c r="BX6" s="64">
        <v>1.9285526437662348E-4</v>
      </c>
      <c r="BY6" s="64">
        <v>-5.1611660023893613E-3</v>
      </c>
      <c r="BZ6" s="64">
        <v>1.0852907578859927E-2</v>
      </c>
      <c r="CA6" s="64">
        <v>2.0468324295546791E-2</v>
      </c>
      <c r="CB6" s="64">
        <v>1.4784504654130615E-3</v>
      </c>
      <c r="CC6" s="64">
        <v>-3.547764387943908E-3</v>
      </c>
      <c r="CD6" s="64">
        <v>-4.0012950163106353E-3</v>
      </c>
      <c r="CE6" s="64">
        <v>7.7782494925657808E-3</v>
      </c>
      <c r="CF6" s="64">
        <v>5.7789285461138373E-3</v>
      </c>
      <c r="CG6" s="64">
        <v>-1.6236446375274882E-2</v>
      </c>
      <c r="CH6" s="64">
        <v>-2.0415403375604324E-3</v>
      </c>
      <c r="CI6" s="64">
        <v>6.8128369604889549E-3</v>
      </c>
      <c r="CJ6" s="64">
        <v>-2.5459906040067315E-3</v>
      </c>
      <c r="CK6" s="64">
        <v>9.7189847009653274E-3</v>
      </c>
      <c r="CL6" s="64">
        <v>5.8163307788154928E-3</v>
      </c>
      <c r="CM6" s="64">
        <v>2.292838247167861E-3</v>
      </c>
      <c r="CN6" s="64">
        <v>1.2701498754841056E-2</v>
      </c>
      <c r="CO6" s="64">
        <v>-1.0284468168139105E-3</v>
      </c>
      <c r="CP6" s="64">
        <v>1.059854836384444E-2</v>
      </c>
      <c r="CQ6" s="64">
        <v>-1.3847480884337404E-2</v>
      </c>
      <c r="CR6" s="64">
        <v>7.8173047995599987E-3</v>
      </c>
      <c r="CS6" s="64">
        <v>1.7928093308892779E-2</v>
      </c>
      <c r="CT6" s="64">
        <v>-9.6617771986339251E-3</v>
      </c>
      <c r="CU6" s="64">
        <v>-8.3227148847564436E-5</v>
      </c>
      <c r="CV6" s="64">
        <v>3.9025258176321742E-3</v>
      </c>
      <c r="CW6" s="64">
        <v>3.1120065178653622E-3</v>
      </c>
      <c r="CX6" s="64">
        <v>8.6288968453671622E-3</v>
      </c>
      <c r="CY6" s="64">
        <v>6.9573138130010204E-3</v>
      </c>
      <c r="CZ6" s="64">
        <v>-2.345566997745685E-4</v>
      </c>
      <c r="DA6" s="64">
        <v>1.427688547542405E-2</v>
      </c>
      <c r="DB6" s="64">
        <v>2.8285499412878945E-3</v>
      </c>
      <c r="DC6" s="64">
        <v>2.9624200749425178E-3</v>
      </c>
      <c r="DD6" s="64">
        <v>-1.038611737242412E-2</v>
      </c>
      <c r="DE6" s="64">
        <v>-1.8254043969869405E-2</v>
      </c>
      <c r="DF6" s="64">
        <v>-1.1361485326256249E-2</v>
      </c>
      <c r="DG6" s="50"/>
      <c r="DH6" s="50"/>
      <c r="DI6" s="50"/>
      <c r="DJ6" s="50"/>
      <c r="DK6" s="50"/>
      <c r="DL6" s="50"/>
      <c r="DM6" s="50"/>
      <c r="DN6" s="50"/>
      <c r="DO6" s="65">
        <v>1.2537170934987518E-3</v>
      </c>
      <c r="DP6" s="65">
        <v>-2.7481577344499186E-3</v>
      </c>
      <c r="DQ6" s="65">
        <v>3.6666613313176555E-3</v>
      </c>
      <c r="DR6" s="65">
        <v>-7.0943184926242076E-4</v>
      </c>
      <c r="DS6" s="65">
        <v>6.4922254926713663E-5</v>
      </c>
      <c r="DT6" s="65">
        <v>1.2329519637857E-3</v>
      </c>
      <c r="DU6" s="65">
        <v>1.0962848866582497E-3</v>
      </c>
      <c r="DV6" s="65">
        <v>3.7867237152628963E-3</v>
      </c>
      <c r="DW6" s="65">
        <v>2.2517336750027539E-4</v>
      </c>
    </row>
    <row r="7" spans="1:127" ht="20.25" customHeight="1" x14ac:dyDescent="0.25">
      <c r="B7" s="63" t="s">
        <v>51</v>
      </c>
      <c r="C7" s="64">
        <v>7.3917683064195217E-4</v>
      </c>
      <c r="D7" s="64">
        <v>4.3815471588386501E-3</v>
      </c>
      <c r="E7" s="64">
        <v>2.9736110219484857E-3</v>
      </c>
      <c r="F7" s="64">
        <v>5.181531000848949E-3</v>
      </c>
      <c r="G7" s="64">
        <v>8.990605620414982E-3</v>
      </c>
      <c r="H7" s="64">
        <v>2.5073380380751242E-3</v>
      </c>
      <c r="I7" s="64">
        <v>-8.1055729348820105E-3</v>
      </c>
      <c r="J7" s="64">
        <v>-8.383611935707469E-3</v>
      </c>
      <c r="K7" s="64">
        <v>-5.3043730527572164E-3</v>
      </c>
      <c r="L7" s="64">
        <v>-5.0420337625278755E-4</v>
      </c>
      <c r="M7" s="64">
        <v>-2.4369607918035552E-3</v>
      </c>
      <c r="N7" s="64">
        <v>1.8556104573257848E-2</v>
      </c>
      <c r="O7" s="64">
        <v>7.623936328674974E-3</v>
      </c>
      <c r="P7" s="64">
        <v>5.7042242170788349E-3</v>
      </c>
      <c r="Q7" s="64">
        <v>1.3312393000125988E-2</v>
      </c>
      <c r="R7" s="64">
        <v>-1.0418657032088552E-2</v>
      </c>
      <c r="S7" s="64">
        <v>-1.9098304782482867E-2</v>
      </c>
      <c r="T7" s="64">
        <v>-5.5776496563312294E-3</v>
      </c>
      <c r="U7" s="64">
        <v>-2.2749390201608488E-3</v>
      </c>
      <c r="V7" s="64">
        <v>-3.1892361764734867E-3</v>
      </c>
      <c r="W7" s="64">
        <v>-3.9599351400171345E-3</v>
      </c>
      <c r="X7" s="64">
        <v>-7.497695602586063E-3</v>
      </c>
      <c r="Y7" s="64">
        <v>7.110006133241642E-3</v>
      </c>
      <c r="Z7" s="64">
        <v>-1.5762213395225322E-2</v>
      </c>
      <c r="AA7" s="64">
        <v>-4.5504897530529442E-3</v>
      </c>
      <c r="AB7" s="64">
        <v>6.3959910960245114E-3</v>
      </c>
      <c r="AC7" s="64">
        <v>1.4207618665396549E-2</v>
      </c>
      <c r="AD7" s="64">
        <v>2.0114243756965688E-3</v>
      </c>
      <c r="AE7" s="64">
        <v>-5.0852786068262823E-3</v>
      </c>
      <c r="AF7" s="64">
        <v>3.1540396131699566E-3</v>
      </c>
      <c r="AG7" s="64">
        <v>-6.1568239695301008E-3</v>
      </c>
      <c r="AH7" s="64">
        <v>3.8485883398060583E-3</v>
      </c>
      <c r="AI7" s="64">
        <v>-1.6468081806444768E-2</v>
      </c>
      <c r="AJ7" s="64">
        <v>4.1267484264584375E-4</v>
      </c>
      <c r="AK7" s="64">
        <v>2.1129043230305289E-2</v>
      </c>
      <c r="AL7" s="64">
        <v>1.2975548686878557E-2</v>
      </c>
      <c r="AM7" s="64">
        <v>3.4612745661610766E-3</v>
      </c>
      <c r="AN7" s="64">
        <v>1.3731013653012214E-2</v>
      </c>
      <c r="AO7" s="64">
        <v>1.1769845932857681E-2</v>
      </c>
      <c r="AP7" s="64">
        <v>-8.9728136526151525E-3</v>
      </c>
      <c r="AQ7" s="64">
        <v>-9.2764817655651699E-3</v>
      </c>
      <c r="AR7" s="64">
        <v>3.4382290431429485E-3</v>
      </c>
      <c r="AS7" s="64">
        <v>-2.4069282688633953E-2</v>
      </c>
      <c r="AT7" s="64">
        <v>-1.5309808914513168E-2</v>
      </c>
      <c r="AU7" s="64">
        <v>2.0005670538152387E-3</v>
      </c>
      <c r="AV7" s="64">
        <v>-2.7023662363285794E-3</v>
      </c>
      <c r="AW7" s="64">
        <v>6.2536908603152419E-3</v>
      </c>
      <c r="AX7" s="64">
        <v>9.1544245115773304E-3</v>
      </c>
      <c r="AY7" s="64">
        <v>9.6997212265175214E-3</v>
      </c>
      <c r="AZ7" s="64">
        <v>7.2365453779272837E-3</v>
      </c>
      <c r="BA7" s="64">
        <v>4.5034779350225929E-3</v>
      </c>
      <c r="BB7" s="64">
        <v>-2.8176142552323036E-3</v>
      </c>
      <c r="BC7" s="64">
        <v>-1.8999666385401071E-2</v>
      </c>
      <c r="BD7" s="64">
        <v>6.6905754679558171E-4</v>
      </c>
      <c r="BE7" s="64">
        <v>2.4454391005606091E-3</v>
      </c>
      <c r="BF7" s="64">
        <v>-3.549166437128437E-3</v>
      </c>
      <c r="BG7" s="64">
        <v>-1.4045343140784872E-2</v>
      </c>
      <c r="BH7" s="64">
        <v>-9.0155276774039894E-4</v>
      </c>
      <c r="BI7" s="64">
        <v>3.3554868958589834E-2</v>
      </c>
      <c r="BJ7" s="64">
        <v>-7.5108708216056197E-3</v>
      </c>
      <c r="BK7" s="64">
        <v>-3.6370014425685104E-3</v>
      </c>
      <c r="BL7" s="64">
        <v>7.2413771994352949E-3</v>
      </c>
      <c r="BM7" s="64">
        <v>1.2800278434198287E-2</v>
      </c>
      <c r="BN7" s="64">
        <v>2.0020933400852758E-3</v>
      </c>
      <c r="BO7" s="64">
        <v>-1.4261205219442186E-2</v>
      </c>
      <c r="BP7" s="64">
        <v>-6.7219890687031381E-6</v>
      </c>
      <c r="BQ7" s="64">
        <v>1.7423064899813046E-3</v>
      </c>
      <c r="BR7" s="64">
        <v>-9.0860680164772667E-4</v>
      </c>
      <c r="BS7" s="64">
        <v>-1.0928544535091733E-2</v>
      </c>
      <c r="BT7" s="64">
        <v>-1.079059057524101E-2</v>
      </c>
      <c r="BU7" s="64">
        <v>1.2715583795306573E-2</v>
      </c>
      <c r="BV7" s="64">
        <v>3.8635702903975222E-3</v>
      </c>
      <c r="BW7" s="64">
        <v>1.046431836432582E-2</v>
      </c>
      <c r="BX7" s="64">
        <v>7.5064710202819018E-3</v>
      </c>
      <c r="BY7" s="64">
        <v>-7.7940711540325225E-5</v>
      </c>
      <c r="BZ7" s="64">
        <v>2.1328020191171415E-3</v>
      </c>
      <c r="CA7" s="64">
        <v>1.0891868212305367E-2</v>
      </c>
      <c r="CB7" s="64">
        <v>-1.5637374125793135E-3</v>
      </c>
      <c r="CC7" s="64">
        <v>-1.5332062029533078E-2</v>
      </c>
      <c r="CD7" s="64">
        <v>-1.7630335962086074E-2</v>
      </c>
      <c r="CE7" s="64">
        <v>-8.175975983828021E-3</v>
      </c>
      <c r="CF7" s="64">
        <v>-1.5631696703284348E-3</v>
      </c>
      <c r="CG7" s="64">
        <v>1.4434827222809643E-2</v>
      </c>
      <c r="CH7" s="64">
        <v>1.5687042565003528E-2</v>
      </c>
      <c r="CI7" s="64">
        <v>1.5249253994080947E-2</v>
      </c>
      <c r="CJ7" s="64">
        <v>1.0396609924060884E-2</v>
      </c>
      <c r="CK7" s="64">
        <v>1.2280027428031914E-2</v>
      </c>
      <c r="CL7" s="64">
        <v>2.2510862551539113E-3</v>
      </c>
      <c r="CM7" s="64">
        <v>-2.0105390051691208E-3</v>
      </c>
      <c r="CN7" s="64">
        <v>3.8684817100658186E-3</v>
      </c>
      <c r="CO7" s="64">
        <v>-1.1300745209720131E-2</v>
      </c>
      <c r="CP7" s="64">
        <v>-5.5740049765506949E-3</v>
      </c>
      <c r="CQ7" s="64">
        <v>-2.4585121385052866E-2</v>
      </c>
      <c r="CR7" s="64">
        <v>3.0307173028620848E-3</v>
      </c>
      <c r="CS7" s="64">
        <v>3.2984799997047398E-2</v>
      </c>
      <c r="CT7" s="64">
        <v>8.6342831679946386E-3</v>
      </c>
      <c r="CU7" s="64">
        <v>6.7101111644676248E-3</v>
      </c>
      <c r="CV7" s="64">
        <v>1.0556080374041876E-2</v>
      </c>
      <c r="CW7" s="64">
        <v>3.2651936010947846E-3</v>
      </c>
      <c r="CX7" s="64">
        <v>7.0172445366594172E-3</v>
      </c>
      <c r="CY7" s="64">
        <v>-3.1391674088361299E-3</v>
      </c>
      <c r="CZ7" s="64">
        <v>-6.8982357494007385E-4</v>
      </c>
      <c r="DA7" s="64">
        <v>6.9855231516535721E-3</v>
      </c>
      <c r="DB7" s="64">
        <v>-9.8628071314329491E-3</v>
      </c>
      <c r="DC7" s="64">
        <v>-1.3411390950658908E-2</v>
      </c>
      <c r="DD7" s="64">
        <v>-1.3456828364840412E-2</v>
      </c>
      <c r="DE7" s="64">
        <v>-4.0382339629985164E-4</v>
      </c>
      <c r="DF7" s="64">
        <v>-2.3798872249587433E-3</v>
      </c>
      <c r="DG7" s="50"/>
      <c r="DH7" s="50"/>
      <c r="DI7" s="50"/>
      <c r="DJ7" s="50"/>
      <c r="DK7" s="50"/>
      <c r="DL7" s="50"/>
      <c r="DM7" s="50"/>
      <c r="DN7" s="50"/>
      <c r="DO7" s="65">
        <v>1.5207451448202569E-3</v>
      </c>
      <c r="DP7" s="65">
        <v>-2.8212916182677183E-3</v>
      </c>
      <c r="DQ7" s="65">
        <v>2.5545215289657364E-3</v>
      </c>
      <c r="DR7" s="65">
        <v>-1.049056156234851E-3</v>
      </c>
      <c r="DS7" s="65">
        <v>7.7263214284406523E-4</v>
      </c>
      <c r="DT7" s="65">
        <v>-1.5684044621266935E-4</v>
      </c>
      <c r="DU7" s="65">
        <v>1.3548382190333719E-3</v>
      </c>
      <c r="DV7" s="65">
        <v>3.5712765690756321E-3</v>
      </c>
      <c r="DW7" s="65">
        <v>-5.7732544086597226E-4</v>
      </c>
    </row>
    <row r="8" spans="1:127" ht="20.25" customHeight="1" x14ac:dyDescent="0.25">
      <c r="B8" s="63" t="s">
        <v>96</v>
      </c>
      <c r="C8" s="64">
        <v>-2.049299898802015E-2</v>
      </c>
      <c r="D8" s="64">
        <v>1.2126412884280846E-2</v>
      </c>
      <c r="E8" s="64">
        <v>-4.1305042583886231E-2</v>
      </c>
      <c r="F8" s="64">
        <v>3.3900857483567082E-2</v>
      </c>
      <c r="G8" s="64">
        <v>-6.2615442461475546E-3</v>
      </c>
      <c r="H8" s="64">
        <v>-9.553384172445889E-3</v>
      </c>
      <c r="I8" s="64">
        <v>6.4745511576770998E-2</v>
      </c>
      <c r="J8" s="64">
        <v>3.0740959174568205E-2</v>
      </c>
      <c r="K8" s="64">
        <v>-5.4302343034204559E-2</v>
      </c>
      <c r="L8" s="64">
        <v>-3.3922428553264217E-2</v>
      </c>
      <c r="M8" s="64">
        <v>-2.5683529591046361E-2</v>
      </c>
      <c r="N8" s="64">
        <v>9.0292958625025843E-2</v>
      </c>
      <c r="O8" s="64">
        <v>8.1961789588517631E-2</v>
      </c>
      <c r="P8" s="64">
        <v>1.8836233653754419E-2</v>
      </c>
      <c r="Q8" s="64">
        <v>0.29064445429988117</v>
      </c>
      <c r="R8" s="64">
        <v>8.0938454007411176E-2</v>
      </c>
      <c r="S8" s="64">
        <v>0.10010022868777169</v>
      </c>
      <c r="T8" s="64">
        <v>8.2016386342823155E-2</v>
      </c>
      <c r="U8" s="64">
        <v>-8.2828809556166449E-2</v>
      </c>
      <c r="V8" s="64">
        <v>-0.22566985245315718</v>
      </c>
      <c r="W8" s="64">
        <v>-5.4265465280771363E-2</v>
      </c>
      <c r="X8" s="64">
        <v>-6.3651979223368849E-2</v>
      </c>
      <c r="Y8" s="64">
        <v>-6.6885551780886399E-2</v>
      </c>
      <c r="Z8" s="64">
        <v>-2.8031465968544222E-2</v>
      </c>
      <c r="AA8" s="64">
        <v>9.0215102938631109E-2</v>
      </c>
      <c r="AB8" s="64">
        <v>3.9685856201169267E-2</v>
      </c>
      <c r="AC8" s="64">
        <v>0.30427046044845363</v>
      </c>
      <c r="AD8" s="64">
        <v>8.2471170516703829E-2</v>
      </c>
      <c r="AE8" s="64">
        <v>7.4024137300886084E-2</v>
      </c>
      <c r="AF8" s="64">
        <v>0.13684813541650187</v>
      </c>
      <c r="AG8" s="64">
        <v>-0.11962457629383327</v>
      </c>
      <c r="AH8" s="64">
        <v>-0.20104665746802652</v>
      </c>
      <c r="AI8" s="64">
        <v>-8.3419670225667875E-2</v>
      </c>
      <c r="AJ8" s="64">
        <v>-7.8643343623583273E-2</v>
      </c>
      <c r="AK8" s="64">
        <v>-3.7732831370633324E-2</v>
      </c>
      <c r="AL8" s="64">
        <v>-1.7240088532626485E-2</v>
      </c>
      <c r="AM8" s="64">
        <v>7.3487625547721036E-2</v>
      </c>
      <c r="AN8" s="64">
        <v>2.6666116032447729E-3</v>
      </c>
      <c r="AO8" s="64">
        <v>0.12415847718013984</v>
      </c>
      <c r="AP8" s="64">
        <v>1.1519872432006695E-2</v>
      </c>
      <c r="AQ8" s="64">
        <v>8.1386228005602579E-2</v>
      </c>
      <c r="AR8" s="64">
        <v>-1.5073014946456742E-2</v>
      </c>
      <c r="AS8" s="64">
        <v>-7.1673555479612183E-2</v>
      </c>
      <c r="AT8" s="64">
        <v>-6.0081470752996857E-2</v>
      </c>
      <c r="AU8" s="64">
        <v>-0.10833463575499958</v>
      </c>
      <c r="AV8" s="64">
        <v>-6.5603336320709804E-2</v>
      </c>
      <c r="AW8" s="64">
        <v>-7.1892584320981889E-2</v>
      </c>
      <c r="AX8" s="64">
        <v>4.8632450998759236E-2</v>
      </c>
      <c r="AY8" s="64">
        <v>6.8926739715793994E-2</v>
      </c>
      <c r="AZ8" s="64">
        <v>5.4928003922649182E-2</v>
      </c>
      <c r="BA8" s="64">
        <v>5.0644683182143879E-4</v>
      </c>
      <c r="BB8" s="64">
        <v>4.813658334340909E-2</v>
      </c>
      <c r="BC8" s="64">
        <v>5.1078350661698746E-2</v>
      </c>
      <c r="BD8" s="64">
        <v>-7.4048793704911908E-2</v>
      </c>
      <c r="BE8" s="64">
        <v>-2.2722400170338664E-2</v>
      </c>
      <c r="BF8" s="64">
        <v>4.6599687882029839E-2</v>
      </c>
      <c r="BG8" s="64">
        <v>-0.11076528626195381</v>
      </c>
      <c r="BH8" s="64">
        <v>-4.3871016417372788E-2</v>
      </c>
      <c r="BI8" s="64">
        <v>-7.8400264487824778E-2</v>
      </c>
      <c r="BJ8" s="64">
        <v>6.4054412730325083E-2</v>
      </c>
      <c r="BK8" s="64">
        <v>1.8087383127377787E-2</v>
      </c>
      <c r="BL8" s="64">
        <v>4.4299672531563195E-2</v>
      </c>
      <c r="BM8" s="64">
        <v>8.6679439200701536E-2</v>
      </c>
      <c r="BN8" s="64">
        <v>0.14697956991285355</v>
      </c>
      <c r="BO8" s="64">
        <v>9.7315386723755282E-3</v>
      </c>
      <c r="BP8" s="64">
        <v>-2.1425879965119021E-3</v>
      </c>
      <c r="BQ8" s="64">
        <v>-3.126537348659908E-2</v>
      </c>
      <c r="BR8" s="64">
        <v>-3.9664135082808194E-2</v>
      </c>
      <c r="BS8" s="64">
        <v>-0.1185979744665826</v>
      </c>
      <c r="BT8" s="64">
        <v>-6.0854834317169093E-2</v>
      </c>
      <c r="BU8" s="64">
        <v>-6.3746608056471143E-2</v>
      </c>
      <c r="BV8" s="64">
        <v>1.3239536225692738E-2</v>
      </c>
      <c r="BW8" s="64">
        <v>2.3581511715285997E-2</v>
      </c>
      <c r="BX8" s="64">
        <v>4.3809195604868512E-2</v>
      </c>
      <c r="BY8" s="64">
        <v>8.8981584128401847E-2</v>
      </c>
      <c r="BZ8" s="64">
        <v>0.20039255173192472</v>
      </c>
      <c r="CA8" s="64">
        <v>6.9778048606285115E-2</v>
      </c>
      <c r="CB8" s="64">
        <v>-1.5329213692163002E-2</v>
      </c>
      <c r="CC8" s="64">
        <v>-1.5580990959493057E-2</v>
      </c>
      <c r="CD8" s="64">
        <v>-3.3039114463812913E-2</v>
      </c>
      <c r="CE8" s="64">
        <v>-0.10704154337707472</v>
      </c>
      <c r="CF8" s="64">
        <v>-0.11101476577673342</v>
      </c>
      <c r="CG8" s="64">
        <v>-8.8326407073797464E-2</v>
      </c>
      <c r="CH8" s="64">
        <v>3.7791081045944752E-2</v>
      </c>
      <c r="CI8" s="64">
        <v>4.921762087165682E-2</v>
      </c>
      <c r="CJ8" s="64">
        <v>-4.7456554722806743E-3</v>
      </c>
      <c r="CK8" s="64">
        <v>0.14311340925684779</v>
      </c>
      <c r="CL8" s="64">
        <v>0.12030712451115866</v>
      </c>
      <c r="CM8" s="64">
        <v>0.10918260115561895</v>
      </c>
      <c r="CN8" s="64">
        <v>0.11737545611623146</v>
      </c>
      <c r="CO8" s="64">
        <v>-0.10537102447549773</v>
      </c>
      <c r="CP8" s="64">
        <v>-0.14079814312826255</v>
      </c>
      <c r="CQ8" s="64">
        <v>-0.1295061911256542</v>
      </c>
      <c r="CR8" s="64">
        <v>-0.14728118391095335</v>
      </c>
      <c r="CS8" s="64">
        <v>-5.5964522495313029E-2</v>
      </c>
      <c r="CT8" s="64">
        <v>-6.2644598024390041E-2</v>
      </c>
      <c r="CU8" s="64">
        <v>0.14929395017801017</v>
      </c>
      <c r="CV8" s="64">
        <v>7.5147412995807628E-2</v>
      </c>
      <c r="CW8" s="64">
        <v>0.33216488807541067</v>
      </c>
      <c r="CX8" s="64">
        <v>0.16695778591948662</v>
      </c>
      <c r="CY8" s="64">
        <v>9.7341018179892158E-2</v>
      </c>
      <c r="CZ8" s="64">
        <v>0.13941122926507155</v>
      </c>
      <c r="DA8" s="64">
        <v>-8.9314107502028395E-2</v>
      </c>
      <c r="DB8" s="64">
        <v>-0.10450775470034823</v>
      </c>
      <c r="DC8" s="64">
        <v>-0.16655236037757515</v>
      </c>
      <c r="DD8" s="64">
        <v>-0.1474449689205779</v>
      </c>
      <c r="DE8" s="64">
        <v>-7.3986259000649146E-2</v>
      </c>
      <c r="DF8" s="64">
        <v>-0.11934737345149038</v>
      </c>
      <c r="DG8" s="50"/>
      <c r="DH8" s="50"/>
      <c r="DI8" s="50"/>
      <c r="DJ8" s="50"/>
      <c r="DK8" s="50"/>
      <c r="DL8" s="50"/>
      <c r="DM8" s="50"/>
      <c r="DN8" s="50"/>
      <c r="DO8" s="65">
        <v>2.691797462927692E-3</v>
      </c>
      <c r="DP8" s="65">
        <v>-3.1942064880721155E-3</v>
      </c>
      <c r="DQ8" s="65">
        <v>4.2487815197134182E-4</v>
      </c>
      <c r="DR8" s="65">
        <v>-5.9364317275572009E-3</v>
      </c>
      <c r="DS8" s="65">
        <v>1.8923996978579272E-3</v>
      </c>
      <c r="DT8" s="65">
        <v>-9.3060527972499418E-4</v>
      </c>
      <c r="DU8" s="65">
        <v>3.0930914238869178E-4</v>
      </c>
      <c r="DV8" s="65">
        <v>-8.3916974761698571E-3</v>
      </c>
      <c r="DW8" s="65">
        <v>-4.7645140822238918E-3</v>
      </c>
    </row>
    <row r="9" spans="1:127" ht="20.25" customHeight="1" x14ac:dyDescent="0.25">
      <c r="B9" s="66" t="s">
        <v>92</v>
      </c>
      <c r="C9" s="67">
        <v>-4.957461968819854E-3</v>
      </c>
      <c r="D9" s="67">
        <v>1.5516368974673123E-2</v>
      </c>
      <c r="E9" s="67">
        <v>-6.5411780056648938E-3</v>
      </c>
      <c r="F9" s="67">
        <v>1.6356629183300386E-2</v>
      </c>
      <c r="G9" s="67">
        <v>8.2048830920489202E-3</v>
      </c>
      <c r="H9" s="67">
        <v>-1.8185123168200645E-3</v>
      </c>
      <c r="I9" s="67">
        <v>6.0166361011260161E-3</v>
      </c>
      <c r="J9" s="67">
        <v>-1.8689954783365215E-3</v>
      </c>
      <c r="K9" s="67">
        <v>-8.9624959018230754E-3</v>
      </c>
      <c r="L9" s="67">
        <v>-4.7715394745030393E-3</v>
      </c>
      <c r="M9" s="67">
        <v>-1.9462955711321173E-2</v>
      </c>
      <c r="N9" s="67">
        <v>2.1268217327925054E-2</v>
      </c>
      <c r="O9" s="67">
        <v>7.5868371684391089E-3</v>
      </c>
      <c r="P9" s="67">
        <v>1.2884937690337939E-2</v>
      </c>
      <c r="Q9" s="67">
        <v>2.4315422751174376E-2</v>
      </c>
      <c r="R9" s="67">
        <v>-2.0197299037436611E-3</v>
      </c>
      <c r="S9" s="67">
        <v>-1.1515020795400788E-2</v>
      </c>
      <c r="T9" s="67">
        <v>4.8219919162779679E-3</v>
      </c>
      <c r="U9" s="67">
        <v>-1.4753548576604825E-2</v>
      </c>
      <c r="V9" s="67">
        <v>-1.4167130771690961E-2</v>
      </c>
      <c r="W9" s="67">
        <v>-4.6708173046012824E-3</v>
      </c>
      <c r="X9" s="67">
        <v>-2.7852804349687288E-3</v>
      </c>
      <c r="Y9" s="67">
        <v>-1.0326040084385868E-2</v>
      </c>
      <c r="Z9" s="67">
        <v>-2.1875478483614597E-2</v>
      </c>
      <c r="AA9" s="67">
        <v>-4.7875308221525525E-3</v>
      </c>
      <c r="AB9" s="67">
        <v>9.4059711705367643E-3</v>
      </c>
      <c r="AC9" s="67">
        <v>2.1698797434328565E-2</v>
      </c>
      <c r="AD9" s="67">
        <v>1.3117544915648649E-2</v>
      </c>
      <c r="AE9" s="67">
        <v>6.608862955885586E-3</v>
      </c>
      <c r="AF9" s="67">
        <v>1.3341676274693182E-2</v>
      </c>
      <c r="AG9" s="67">
        <v>-1.0201393487605959E-2</v>
      </c>
      <c r="AH9" s="67">
        <v>2.3348394601507838E-3</v>
      </c>
      <c r="AI9" s="67">
        <v>-2.2973061359059299E-2</v>
      </c>
      <c r="AJ9" s="67">
        <v>8.9804776897777217E-3</v>
      </c>
      <c r="AK9" s="67">
        <v>3.9306758312562806E-3</v>
      </c>
      <c r="AL9" s="67">
        <v>2.5382688324704361E-4</v>
      </c>
      <c r="AM9" s="67">
        <v>-1.4868302759484253E-3</v>
      </c>
      <c r="AN9" s="67">
        <v>9.7466948767803707E-3</v>
      </c>
      <c r="AO9" s="67">
        <v>1.4382205920889124E-2</v>
      </c>
      <c r="AP9" s="67">
        <v>6.3246536388272823E-4</v>
      </c>
      <c r="AQ9" s="67">
        <v>1.7341139255502958E-2</v>
      </c>
      <c r="AR9" s="67">
        <v>4.3697267857811806E-3</v>
      </c>
      <c r="AS9" s="67">
        <v>-2.9034767827507579E-2</v>
      </c>
      <c r="AT9" s="67">
        <v>-1.1035683393074813E-2</v>
      </c>
      <c r="AU9" s="67">
        <v>-6.3380080345377676E-3</v>
      </c>
      <c r="AV9" s="67">
        <v>8.2664695437275615E-3</v>
      </c>
      <c r="AW9" s="67">
        <v>-2.1250048736084048E-2</v>
      </c>
      <c r="AX9" s="67">
        <v>6.3835525191779929E-3</v>
      </c>
      <c r="AY9" s="67">
        <v>9.4252668352130531E-3</v>
      </c>
      <c r="AZ9" s="67">
        <v>6.6792407813707211E-3</v>
      </c>
      <c r="BA9" s="67">
        <v>-4.6175826236016793E-4</v>
      </c>
      <c r="BB9" s="67">
        <v>8.0113692188850116E-3</v>
      </c>
      <c r="BC9" s="67">
        <v>-7.9818478784555724E-3</v>
      </c>
      <c r="BD9" s="67">
        <v>-4.6746913194589679E-3</v>
      </c>
      <c r="BE9" s="67">
        <v>4.9949651848852916E-3</v>
      </c>
      <c r="BF9" s="67">
        <v>1.3620757860390187E-2</v>
      </c>
      <c r="BG9" s="67">
        <v>-2.0159515022933339E-2</v>
      </c>
      <c r="BH9" s="67">
        <v>9.5143267096233775E-3</v>
      </c>
      <c r="BI9" s="67">
        <v>5.7987320125629793E-4</v>
      </c>
      <c r="BJ9" s="67">
        <v>-1.4953439457296436E-2</v>
      </c>
      <c r="BK9" s="67">
        <v>-1.2883418052571982E-2</v>
      </c>
      <c r="BL9" s="67">
        <v>4.617305555214557E-3</v>
      </c>
      <c r="BM9" s="67">
        <v>1.620478544909898E-2</v>
      </c>
      <c r="BN9" s="67">
        <v>2.0633926481399056E-2</v>
      </c>
      <c r="BO9" s="67">
        <v>3.4279072187102244E-3</v>
      </c>
      <c r="BP9" s="67">
        <v>1.8736453232979233E-3</v>
      </c>
      <c r="BQ9" s="67">
        <v>2.8664711209989147E-3</v>
      </c>
      <c r="BR9" s="67">
        <v>8.1033852178620247E-3</v>
      </c>
      <c r="BS9" s="67">
        <v>-1.4973618106226994E-2</v>
      </c>
      <c r="BT9" s="67">
        <v>-7.5305348755361212E-4</v>
      </c>
      <c r="BU9" s="67">
        <v>-1.3635871646623721E-2</v>
      </c>
      <c r="BV9" s="67">
        <v>-3.5659153321304649E-3</v>
      </c>
      <c r="BW9" s="67">
        <v>2.5885415196766903E-3</v>
      </c>
      <c r="BX9" s="67">
        <v>4.4552478725503608E-3</v>
      </c>
      <c r="BY9" s="67">
        <v>2.6669868090292148E-3</v>
      </c>
      <c r="BZ9" s="67">
        <v>2.2911520000938657E-2</v>
      </c>
      <c r="CA9" s="67">
        <v>2.3333018787130344E-2</v>
      </c>
      <c r="CB9" s="67">
        <v>-2.7054359857636712E-4</v>
      </c>
      <c r="CC9" s="67">
        <v>-5.7349783506228658E-3</v>
      </c>
      <c r="CD9" s="67">
        <v>-7.8604285712166044E-3</v>
      </c>
      <c r="CE9" s="67">
        <v>-4.3118973310950492E-3</v>
      </c>
      <c r="CF9" s="67">
        <v>-6.116723150975889E-3</v>
      </c>
      <c r="CG9" s="67">
        <v>-1.9598206099885385E-2</v>
      </c>
      <c r="CH9" s="67">
        <v>2.7728052492650423E-3</v>
      </c>
      <c r="CI9" s="67">
        <v>1.1079847251505681E-2</v>
      </c>
      <c r="CJ9" s="67">
        <v>-1.5208473956478397E-3</v>
      </c>
      <c r="CK9" s="67">
        <v>2.0201962986967192E-2</v>
      </c>
      <c r="CL9" s="67">
        <v>1.3978404333899519E-2</v>
      </c>
      <c r="CM9" s="67">
        <v>7.1816743699693042E-3</v>
      </c>
      <c r="CN9" s="67">
        <v>1.7234601582332143E-2</v>
      </c>
      <c r="CO9" s="67">
        <v>-8.505524695211375E-3</v>
      </c>
      <c r="CP9" s="67">
        <v>-1.6745658452743672E-4</v>
      </c>
      <c r="CQ9" s="67">
        <v>-2.2481926308789868E-2</v>
      </c>
      <c r="CR9" s="67">
        <v>-3.7450566554843023E-3</v>
      </c>
      <c r="CS9" s="67">
        <v>1.4138323688334342E-2</v>
      </c>
      <c r="CT9" s="67">
        <v>-1.1438705428831075E-2</v>
      </c>
      <c r="CU9" s="67">
        <v>6.0948838454217835E-3</v>
      </c>
      <c r="CV9" s="67">
        <v>7.444072115822653E-3</v>
      </c>
      <c r="CW9" s="67">
        <v>13.74256657359715</v>
      </c>
      <c r="CX9" s="67">
        <v>1.5117837119245969E-2</v>
      </c>
      <c r="CY9" s="67">
        <v>1.0071357218072174E-2</v>
      </c>
      <c r="CZ9" s="67">
        <v>5.6183139947316718E-3</v>
      </c>
      <c r="DA9" s="67">
        <v>8.0136569723192608E-3</v>
      </c>
      <c r="DB9" s="67">
        <v>-4.0464784371871954E-3</v>
      </c>
      <c r="DC9" s="67">
        <v>-8.6338164216033242E-3</v>
      </c>
      <c r="DD9" s="67">
        <v>-1.8705938755065321E-2</v>
      </c>
      <c r="DE9" s="67">
        <v>-1.9947176692242219E-2</v>
      </c>
      <c r="DF9" s="67">
        <v>-1.7109054674025459E-2</v>
      </c>
      <c r="DG9" s="50"/>
      <c r="DH9" s="50"/>
      <c r="DI9" s="50"/>
      <c r="DJ9" s="50"/>
      <c r="DK9" s="50"/>
      <c r="DL9" s="50"/>
      <c r="DM9" s="50"/>
      <c r="DN9" s="50"/>
      <c r="DO9" s="68">
        <v>1.5019225132173464E-3</v>
      </c>
      <c r="DP9" s="68">
        <v>-2.7802603965197958E-3</v>
      </c>
      <c r="DQ9" s="68">
        <v>3.3643446144306921E-3</v>
      </c>
      <c r="DR9" s="68">
        <v>-1.2577365174332167E-3</v>
      </c>
      <c r="DS9" s="68">
        <v>3.6187104350315913E-4</v>
      </c>
      <c r="DT9" s="68">
        <v>8.9892695998528005E-4</v>
      </c>
      <c r="DU9" s="68">
        <v>1.0574988175957589E-3</v>
      </c>
      <c r="DV9" s="68">
        <v>2.9396179432952252E-3</v>
      </c>
      <c r="DW9" s="68">
        <v>8.2225259572451748E-2</v>
      </c>
    </row>
    <row r="10" spans="1:127" ht="20.25" customHeight="1" x14ac:dyDescent="0.25">
      <c r="B10" s="63" t="s">
        <v>50</v>
      </c>
      <c r="C10" s="64">
        <v>-3.8964368660180382E-3</v>
      </c>
      <c r="D10" s="64">
        <v>2.1766431626841776E-3</v>
      </c>
      <c r="E10" s="64">
        <v>-1.7138194267689144E-2</v>
      </c>
      <c r="F10" s="64">
        <v>-3.3131503437309195E-3</v>
      </c>
      <c r="G10" s="64">
        <v>1.2781200439067053E-3</v>
      </c>
      <c r="H10" s="64">
        <v>-2.745539009306075E-3</v>
      </c>
      <c r="I10" s="64">
        <v>-1.2256451467754781E-3</v>
      </c>
      <c r="J10" s="64">
        <v>1.2412763012202399E-2</v>
      </c>
      <c r="K10" s="64">
        <v>1.2743229871701178E-3</v>
      </c>
      <c r="L10" s="64">
        <v>7.7328998106087621E-3</v>
      </c>
      <c r="M10" s="64">
        <v>-9.2820913379098036E-3</v>
      </c>
      <c r="N10" s="64">
        <v>1.0672954337245466E-2</v>
      </c>
      <c r="O10" s="64">
        <v>-4.9036472427421707E-3</v>
      </c>
      <c r="P10" s="64">
        <v>2.4786996717738319E-3</v>
      </c>
      <c r="Q10" s="64">
        <v>-5.1735693639305413E-3</v>
      </c>
      <c r="R10" s="64">
        <v>-2.5952283019462508E-3</v>
      </c>
      <c r="S10" s="64">
        <v>-1.5382219931358243E-2</v>
      </c>
      <c r="T10" s="64">
        <v>-3.5295712931318057E-3</v>
      </c>
      <c r="U10" s="64">
        <v>9.814722599280179E-3</v>
      </c>
      <c r="V10" s="64">
        <v>6.2414045606391522E-3</v>
      </c>
      <c r="W10" s="64">
        <v>3.6004674500671463E-3</v>
      </c>
      <c r="X10" s="64">
        <v>7.3325824958492269E-4</v>
      </c>
      <c r="Y10" s="64">
        <v>2.6587363205154979E-4</v>
      </c>
      <c r="Z10" s="64">
        <v>-5.8171518556406898E-3</v>
      </c>
      <c r="AA10" s="64">
        <v>-1.5496488709598966E-2</v>
      </c>
      <c r="AB10" s="64">
        <v>1.27352918321888E-3</v>
      </c>
      <c r="AC10" s="64">
        <v>2.4921764542538138E-3</v>
      </c>
      <c r="AD10" s="64">
        <v>4.7887160090385184E-3</v>
      </c>
      <c r="AE10" s="64">
        <v>-4.5989848998340133E-3</v>
      </c>
      <c r="AF10" s="64">
        <v>1.6915415845297765E-3</v>
      </c>
      <c r="AG10" s="64">
        <v>1.0325265765265934E-2</v>
      </c>
      <c r="AH10" s="64">
        <v>9.2470249671205984E-4</v>
      </c>
      <c r="AI10" s="64">
        <v>-6.5924230027225583E-4</v>
      </c>
      <c r="AJ10" s="64">
        <v>1.2428472558527748E-3</v>
      </c>
      <c r="AK10" s="64">
        <v>2.5951697035024868E-3</v>
      </c>
      <c r="AL10" s="64">
        <v>9.4665124335620021E-3</v>
      </c>
      <c r="AM10" s="64">
        <v>-1.1755198975112569E-2</v>
      </c>
      <c r="AN10" s="64">
        <v>9.3497140014131563E-3</v>
      </c>
      <c r="AO10" s="64">
        <v>9.1243414395708156E-2</v>
      </c>
      <c r="AP10" s="64">
        <v>2.3305127160738071E-2</v>
      </c>
      <c r="AQ10" s="64">
        <v>-1.9477832719131727E-2</v>
      </c>
      <c r="AR10" s="64">
        <v>4.1980286595952876E-3</v>
      </c>
      <c r="AS10" s="64">
        <v>-6.5364730094283896E-3</v>
      </c>
      <c r="AT10" s="64">
        <v>-7.613670927099081E-3</v>
      </c>
      <c r="AU10" s="64">
        <v>4.2398130980705329E-3</v>
      </c>
      <c r="AV10" s="64">
        <v>5.7954450691128923E-3</v>
      </c>
      <c r="AW10" s="64">
        <v>1.8050014175752249E-3</v>
      </c>
      <c r="AX10" s="64">
        <v>-2.9012229436300441E-3</v>
      </c>
      <c r="AY10" s="64">
        <v>2.6539718362792453E-3</v>
      </c>
      <c r="AZ10" s="64">
        <v>-3.3254495663491701E-3</v>
      </c>
      <c r="BA10" s="64">
        <v>2.9957976016214971E-3</v>
      </c>
      <c r="BB10" s="64">
        <v>-2.5193245456729407E-3</v>
      </c>
      <c r="BC10" s="64">
        <v>-6.1447676907555593E-3</v>
      </c>
      <c r="BD10" s="64">
        <v>-1.6824166996776135E-5</v>
      </c>
      <c r="BE10" s="64">
        <v>-2.398166971599891E-3</v>
      </c>
      <c r="BF10" s="64">
        <v>1.238594292661821E-3</v>
      </c>
      <c r="BG10" s="64">
        <v>-3.2682029134171175E-3</v>
      </c>
      <c r="BH10" s="64">
        <v>9.4256749210310797E-3</v>
      </c>
      <c r="BI10" s="64">
        <v>1.7541532640652724E-2</v>
      </c>
      <c r="BJ10" s="64">
        <v>-1.3454597057687923E-2</v>
      </c>
      <c r="BK10" s="64">
        <v>1.9523399286192067E-4</v>
      </c>
      <c r="BL10" s="64">
        <v>-5.9055749550498415E-3</v>
      </c>
      <c r="BM10" s="64">
        <v>4.8515513421332201E-3</v>
      </c>
      <c r="BN10" s="64">
        <v>-3.1279509067119182E-3</v>
      </c>
      <c r="BO10" s="64">
        <v>3.1981221954571204E-3</v>
      </c>
      <c r="BP10" s="64">
        <v>-2.7480424701172845E-3</v>
      </c>
      <c r="BQ10" s="64">
        <v>-9.2366763204718705E-3</v>
      </c>
      <c r="BR10" s="64">
        <v>7.9334807771271887E-3</v>
      </c>
      <c r="BS10" s="64">
        <v>1.6323204958323956E-4</v>
      </c>
      <c r="BT10" s="64">
        <v>6.6987287223008174E-3</v>
      </c>
      <c r="BU10" s="64">
        <v>-6.1107404292770617E-4</v>
      </c>
      <c r="BV10" s="64">
        <v>-1.2121621087796575E-2</v>
      </c>
      <c r="BW10" s="64">
        <v>1.4157977132407407E-3</v>
      </c>
      <c r="BX10" s="64">
        <v>-6.0126636765605035E-3</v>
      </c>
      <c r="BY10" s="64">
        <v>-4.607570288938434E-3</v>
      </c>
      <c r="BZ10" s="64">
        <v>-6.8141972438457987E-3</v>
      </c>
      <c r="CA10" s="64">
        <v>5.2155943169776009E-3</v>
      </c>
      <c r="CB10" s="64">
        <v>-4.9951066183007153E-3</v>
      </c>
      <c r="CC10" s="64">
        <v>-9.7566062392702158E-3</v>
      </c>
      <c r="CD10" s="64">
        <v>2.6847092213519996E-3</v>
      </c>
      <c r="CE10" s="64">
        <v>3.4064771671924454E-3</v>
      </c>
      <c r="CF10" s="64">
        <v>1.0734439566944642E-2</v>
      </c>
      <c r="CG10" s="64">
        <v>-4.9501134856555495E-4</v>
      </c>
      <c r="CH10" s="64">
        <v>-6.4687957497450155E-3</v>
      </c>
      <c r="CI10" s="64">
        <v>2.4583936474560364E-3</v>
      </c>
      <c r="CJ10" s="64">
        <v>3.312747264257343E-3</v>
      </c>
      <c r="CK10" s="64">
        <v>8.8308974283026753E-3</v>
      </c>
      <c r="CL10" s="64">
        <v>5.718639316670826E-3</v>
      </c>
      <c r="CM10" s="64">
        <v>-2.5663833478262177E-3</v>
      </c>
      <c r="CN10" s="64">
        <v>1.4978759695232213E-3</v>
      </c>
      <c r="CO10" s="64">
        <v>8.6104533692525909E-3</v>
      </c>
      <c r="CP10" s="64">
        <v>-8.6533450346588658E-3</v>
      </c>
      <c r="CQ10" s="64">
        <v>6.4946833045609331E-4</v>
      </c>
      <c r="CR10" s="64">
        <v>3.1091391978326222E-3</v>
      </c>
      <c r="CS10" s="64">
        <v>6.0516411885067622E-3</v>
      </c>
      <c r="CT10" s="64">
        <v>3.4052129271924247E-3</v>
      </c>
      <c r="CU10" s="64">
        <v>-8.7374969698101879E-3</v>
      </c>
      <c r="CV10" s="64">
        <v>-4.3287570099949102E-3</v>
      </c>
      <c r="CW10" s="64">
        <v>3.4953381859990085E-3</v>
      </c>
      <c r="CX10" s="64">
        <v>5.0289722483178867E-3</v>
      </c>
      <c r="CY10" s="64">
        <v>8.0684166740323526E-3</v>
      </c>
      <c r="CZ10" s="64">
        <v>9.1482655211683195E-4</v>
      </c>
      <c r="DA10" s="64">
        <v>7.2718138644480845E-3</v>
      </c>
      <c r="DB10" s="64">
        <v>-2.6271540809912453E-2</v>
      </c>
      <c r="DC10" s="64">
        <v>5.4066058648822857E-3</v>
      </c>
      <c r="DD10" s="64">
        <v>-7.1948957119251089E-3</v>
      </c>
      <c r="DE10" s="64">
        <v>-4.0403011391314525E-3</v>
      </c>
      <c r="DF10" s="64">
        <v>8.1480101829076723E-3</v>
      </c>
      <c r="DG10" s="50"/>
      <c r="DH10" s="50"/>
      <c r="DI10" s="50"/>
      <c r="DJ10" s="50"/>
      <c r="DK10" s="50"/>
      <c r="DL10" s="50"/>
      <c r="DM10" s="50"/>
      <c r="DN10" s="50"/>
      <c r="DO10" s="65">
        <v>-5.5479590930662681E-5</v>
      </c>
      <c r="DP10" s="65">
        <v>-1.1643333346912366E-3</v>
      </c>
      <c r="DQ10" s="65">
        <v>1.1637201763559091E-3</v>
      </c>
      <c r="DR10" s="65">
        <v>3.9548083843690129E-3</v>
      </c>
      <c r="DS10" s="65">
        <v>2.6114279241817862E-4</v>
      </c>
      <c r="DT10" s="65">
        <v>-8.4011307993336892E-4</v>
      </c>
      <c r="DU10" s="65">
        <v>-1.3183611797162875E-3</v>
      </c>
      <c r="DV10" s="65">
        <v>2.6839219118681701E-3</v>
      </c>
      <c r="DW10" s="65">
        <v>-1.0077686899806482E-3</v>
      </c>
    </row>
    <row r="11" spans="1:127" ht="20.25" customHeight="1" x14ac:dyDescent="0.25">
      <c r="B11" s="63" t="s">
        <v>40</v>
      </c>
      <c r="C11" s="64">
        <v>-3.7098996726142586E-3</v>
      </c>
      <c r="D11" s="64">
        <v>5.7061548826964348E-4</v>
      </c>
      <c r="E11" s="64">
        <v>-8.4078231008365423E-3</v>
      </c>
      <c r="F11" s="64">
        <v>-3.3037974125782466E-4</v>
      </c>
      <c r="G11" s="64">
        <v>8.7681894425069018E-3</v>
      </c>
      <c r="H11" s="64">
        <v>1.402715837361157E-2</v>
      </c>
      <c r="I11" s="64">
        <v>7.1721341655470727E-3</v>
      </c>
      <c r="J11" s="64">
        <v>1.0389529919397011E-2</v>
      </c>
      <c r="K11" s="64">
        <v>3.2079517235572563E-3</v>
      </c>
      <c r="L11" s="64">
        <v>2.060811654724537E-2</v>
      </c>
      <c r="M11" s="64">
        <v>-9.6799938317165823E-3</v>
      </c>
      <c r="N11" s="64">
        <v>4.0183986366085778E-2</v>
      </c>
      <c r="O11" s="64">
        <v>-1.3928233157782799E-2</v>
      </c>
      <c r="P11" s="64">
        <v>1.0985578122501893E-2</v>
      </c>
      <c r="Q11" s="64">
        <v>-1.0801022890055467E-2</v>
      </c>
      <c r="R11" s="64">
        <v>2.2835017284433379E-2</v>
      </c>
      <c r="S11" s="64">
        <v>6.9320372275027964E-5</v>
      </c>
      <c r="T11" s="64">
        <v>1.6685380498659974E-3</v>
      </c>
      <c r="U11" s="64">
        <v>-2.7588060232287548E-3</v>
      </c>
      <c r="V11" s="64">
        <v>3.8582622841198955E-3</v>
      </c>
      <c r="W11" s="64">
        <v>4.4642388384559251E-3</v>
      </c>
      <c r="X11" s="64">
        <v>6.910217525113449E-3</v>
      </c>
      <c r="Y11" s="64">
        <v>7.3149759505721779E-3</v>
      </c>
      <c r="Z11" s="64">
        <v>4.179123035837895E-3</v>
      </c>
      <c r="AA11" s="64">
        <v>-3.8845590089228166E-3</v>
      </c>
      <c r="AB11" s="64">
        <v>1.7985822236414872E-3</v>
      </c>
      <c r="AC11" s="64">
        <v>9.9056207483696479E-3</v>
      </c>
      <c r="AD11" s="64">
        <v>2.535163284848041E-3</v>
      </c>
      <c r="AE11" s="64">
        <v>3.476230644435585E-3</v>
      </c>
      <c r="AF11" s="64">
        <v>-1.0129630162224235E-2</v>
      </c>
      <c r="AG11" s="64">
        <v>1.5836010243062804E-2</v>
      </c>
      <c r="AH11" s="64">
        <v>2.6645362724896593E-2</v>
      </c>
      <c r="AI11" s="64">
        <v>1.1072548430065554E-2</v>
      </c>
      <c r="AJ11" s="64">
        <v>-4.5100669351891831E-3</v>
      </c>
      <c r="AK11" s="64">
        <v>1.5888822579185113E-2</v>
      </c>
      <c r="AL11" s="64">
        <v>1.1899361509107642E-2</v>
      </c>
      <c r="AM11" s="64">
        <v>-4.5296923126274535E-3</v>
      </c>
      <c r="AN11" s="64">
        <v>-2.9451622946138345E-3</v>
      </c>
      <c r="AO11" s="64">
        <v>-3.6137755360841073E-3</v>
      </c>
      <c r="AP11" s="64">
        <v>-1.0759626001522915E-2</v>
      </c>
      <c r="AQ11" s="64">
        <v>3.0904186550608781E-3</v>
      </c>
      <c r="AR11" s="64">
        <v>-1.2075265375580568E-2</v>
      </c>
      <c r="AS11" s="64">
        <v>4.2564414363450487E-2</v>
      </c>
      <c r="AT11" s="64">
        <v>1.5618509945997339E-2</v>
      </c>
      <c r="AU11" s="64">
        <v>9.5988798213981763E-3</v>
      </c>
      <c r="AV11" s="64">
        <v>-5.8609537306119064E-3</v>
      </c>
      <c r="AW11" s="64">
        <v>-2.1436230781844312E-2</v>
      </c>
      <c r="AX11" s="64">
        <v>-1.8187562219868614E-2</v>
      </c>
      <c r="AY11" s="64">
        <v>-5.036687832193576E-3</v>
      </c>
      <c r="AZ11" s="64">
        <v>-3.5637374603216809E-3</v>
      </c>
      <c r="BA11" s="64">
        <v>-1.5081781957706486E-3</v>
      </c>
      <c r="BB11" s="64">
        <v>-8.7819129340589441E-3</v>
      </c>
      <c r="BC11" s="64">
        <v>-1.9417815733264288E-2</v>
      </c>
      <c r="BD11" s="64">
        <v>-6.8921877289631617E-3</v>
      </c>
      <c r="BE11" s="64">
        <v>3.7471321338498065E-3</v>
      </c>
      <c r="BF11" s="64">
        <v>-1.7023125940683892E-3</v>
      </c>
      <c r="BG11" s="64">
        <v>1.8169189378302253E-2</v>
      </c>
      <c r="BH11" s="64">
        <v>3.0346123337770869E-2</v>
      </c>
      <c r="BI11" s="64">
        <v>1.1705927641843861E-2</v>
      </c>
      <c r="BJ11" s="64">
        <v>-3.9793134804400498E-2</v>
      </c>
      <c r="BK11" s="64">
        <v>-1.9419044916392569E-2</v>
      </c>
      <c r="BL11" s="64">
        <v>-8.9226615238395812E-3</v>
      </c>
      <c r="BM11" s="64">
        <v>2.5510661234311449E-3</v>
      </c>
      <c r="BN11" s="64">
        <v>-9.1016042249607576E-3</v>
      </c>
      <c r="BO11" s="64">
        <v>-7.1935253527970922E-2</v>
      </c>
      <c r="BP11" s="64">
        <v>9.8258360691778623E-3</v>
      </c>
      <c r="BQ11" s="64">
        <v>1.1925206172473946E-3</v>
      </c>
      <c r="BR11" s="64">
        <v>3.0638771506141582E-2</v>
      </c>
      <c r="BS11" s="64">
        <v>1.5806417850706911E-2</v>
      </c>
      <c r="BT11" s="64">
        <v>1.1862606532496267E-2</v>
      </c>
      <c r="BU11" s="64">
        <v>1.6017338080675625E-2</v>
      </c>
      <c r="BV11" s="64">
        <v>-3.6935076800069022E-2</v>
      </c>
      <c r="BW11" s="64">
        <v>2.1590979849139824E-3</v>
      </c>
      <c r="BX11" s="64">
        <v>-2.7505918288233122E-3</v>
      </c>
      <c r="BY11" s="64">
        <v>5.4638277972163252E-3</v>
      </c>
      <c r="BZ11" s="64">
        <v>-2.5661441922971706E-3</v>
      </c>
      <c r="CA11" s="64">
        <v>1.7542196896175533E-2</v>
      </c>
      <c r="CB11" s="64">
        <v>9.538347280026116E-3</v>
      </c>
      <c r="CC11" s="64">
        <v>7.283346818592662E-3</v>
      </c>
      <c r="CD11" s="64">
        <v>4.6698763176908908E-3</v>
      </c>
      <c r="CE11" s="64">
        <v>-3.4295928897417616E-3</v>
      </c>
      <c r="CF11" s="64">
        <v>1.4601778068570326E-2</v>
      </c>
      <c r="CG11" s="64">
        <v>-6.8979931900277069E-3</v>
      </c>
      <c r="CH11" s="64">
        <v>2.3109740965860048E-2</v>
      </c>
      <c r="CI11" s="64">
        <v>-1.4364326231611768E-2</v>
      </c>
      <c r="CJ11" s="64">
        <v>8.9003613933931192E-3</v>
      </c>
      <c r="CK11" s="64">
        <v>-1.2609450264876032E-2</v>
      </c>
      <c r="CL11" s="64">
        <v>1.8568431787269857E-2</v>
      </c>
      <c r="CM11" s="64">
        <v>6.1202971937164286E-3</v>
      </c>
      <c r="CN11" s="64">
        <v>-2.0426350673962701E-2</v>
      </c>
      <c r="CO11" s="64">
        <v>4.223921350087867E-3</v>
      </c>
      <c r="CP11" s="64">
        <v>8.3676518593251981E-3</v>
      </c>
      <c r="CQ11" s="64">
        <v>5.2968724496307296E-3</v>
      </c>
      <c r="CR11" s="64">
        <v>-6.1966441372404146E-3</v>
      </c>
      <c r="CS11" s="64">
        <v>2.0967343331283139E-2</v>
      </c>
      <c r="CT11" s="64">
        <v>1.6943468656148264E-2</v>
      </c>
      <c r="CU11" s="64">
        <v>6.1394188396570737E-3</v>
      </c>
      <c r="CV11" s="64">
        <v>1.3028323353996507E-2</v>
      </c>
      <c r="CW11" s="64">
        <v>1.5381408905134952E-2</v>
      </c>
      <c r="CX11" s="64">
        <v>1.8856482805606367E-2</v>
      </c>
      <c r="CY11" s="64">
        <v>-2.1203647879282084E-3</v>
      </c>
      <c r="CZ11" s="64">
        <v>9.4861941141413109E-3</v>
      </c>
      <c r="DA11" s="64">
        <v>2.3941841060931557E-2</v>
      </c>
      <c r="DB11" s="64">
        <v>-1.2041849489579093E-3</v>
      </c>
      <c r="DC11" s="64">
        <v>3.2725504197517852E-2</v>
      </c>
      <c r="DD11" s="64">
        <v>2.879877880400894E-3</v>
      </c>
      <c r="DE11" s="64">
        <v>1.0585879664745335E-2</v>
      </c>
      <c r="DF11" s="64">
        <v>-2.2697678354335338E-3</v>
      </c>
      <c r="DG11" s="50"/>
      <c r="DH11" s="50"/>
      <c r="DI11" s="50"/>
      <c r="DJ11" s="50"/>
      <c r="DK11" s="50"/>
      <c r="DL11" s="50"/>
      <c r="DM11" s="50"/>
      <c r="DN11" s="50"/>
      <c r="DO11" s="65">
        <v>7.0088491431854472E-3</v>
      </c>
      <c r="DP11" s="65">
        <v>2.9533213830696958E-3</v>
      </c>
      <c r="DQ11" s="65">
        <v>6.7722406379662203E-3</v>
      </c>
      <c r="DR11" s="65">
        <v>-1.5441710423358401E-4</v>
      </c>
      <c r="DS11" s="65">
        <v>-1.8864496032081624E-3</v>
      </c>
      <c r="DT11" s="65">
        <v>-5.3928036287078651E-3</v>
      </c>
      <c r="DU11" s="65">
        <v>5.7743962731631182E-3</v>
      </c>
      <c r="DV11" s="65">
        <v>3.1107105911485355E-3</v>
      </c>
      <c r="DW11" s="65">
        <v>1.0600143688315855E-2</v>
      </c>
    </row>
    <row r="12" spans="1:127" ht="20.25" customHeight="1" x14ac:dyDescent="0.25">
      <c r="A12" s="69"/>
      <c r="B12" s="63" t="s">
        <v>41</v>
      </c>
      <c r="C12" s="64">
        <v>-2.8736201405403783E-3</v>
      </c>
      <c r="D12" s="64">
        <v>3.4159842835101983E-4</v>
      </c>
      <c r="E12" s="64">
        <v>-3.6057039169034022E-3</v>
      </c>
      <c r="F12" s="64">
        <v>2.9442729560531511E-3</v>
      </c>
      <c r="G12" s="64">
        <v>5.3572841859386156E-3</v>
      </c>
      <c r="H12" s="64">
        <v>5.6977968861409156E-3</v>
      </c>
      <c r="I12" s="64">
        <v>-3.7637682086731905E-3</v>
      </c>
      <c r="J12" s="64">
        <v>-1.7758466242135951E-3</v>
      </c>
      <c r="K12" s="64">
        <v>9.3206668508472035E-4</v>
      </c>
      <c r="L12" s="64">
        <v>-3.4333161810373714E-4</v>
      </c>
      <c r="M12" s="64">
        <v>-1.0436282927061002E-3</v>
      </c>
      <c r="N12" s="64">
        <v>9.1861246932356533E-3</v>
      </c>
      <c r="O12" s="64">
        <v>1.2286350280306113E-3</v>
      </c>
      <c r="P12" s="64">
        <v>-1.5142337088539515E-3</v>
      </c>
      <c r="Q12" s="64">
        <v>-6.5251684748107719E-3</v>
      </c>
      <c r="R12" s="64">
        <v>2.8051897267944437E-3</v>
      </c>
      <c r="S12" s="64">
        <v>-6.7908628922498382E-3</v>
      </c>
      <c r="T12" s="64">
        <v>-4.5246633293173355E-3</v>
      </c>
      <c r="U12" s="64">
        <v>1.4772448385982351E-3</v>
      </c>
      <c r="V12" s="64">
        <v>-9.1366938941894738E-4</v>
      </c>
      <c r="W12" s="64">
        <v>5.5437103763307238E-3</v>
      </c>
      <c r="X12" s="64">
        <v>-6.4431944333261937E-3</v>
      </c>
      <c r="Y12" s="64">
        <v>6.8087431966288303E-3</v>
      </c>
      <c r="Z12" s="64">
        <v>-1.5262567129315729E-2</v>
      </c>
      <c r="AA12" s="64">
        <v>-4.0780468814342052E-3</v>
      </c>
      <c r="AB12" s="64">
        <v>-2.9387589651324042E-3</v>
      </c>
      <c r="AC12" s="64">
        <v>2.5287060085152913E-3</v>
      </c>
      <c r="AD12" s="64">
        <v>1.138926201044832E-3</v>
      </c>
      <c r="AE12" s="64">
        <v>2.2802653410816109E-3</v>
      </c>
      <c r="AF12" s="64">
        <v>5.5114390063395469E-3</v>
      </c>
      <c r="AG12" s="64">
        <v>6.8324437695932438E-4</v>
      </c>
      <c r="AH12" s="64">
        <v>1.0618362290298222E-2</v>
      </c>
      <c r="AI12" s="64">
        <v>-3.3973179555271127E-3</v>
      </c>
      <c r="AJ12" s="64">
        <v>1.6441605609243126E-3</v>
      </c>
      <c r="AK12" s="64">
        <v>7.1068897833335143E-3</v>
      </c>
      <c r="AL12" s="64">
        <v>2.0856121323027388E-3</v>
      </c>
      <c r="AM12" s="64">
        <v>-9.3188029923840787E-4</v>
      </c>
      <c r="AN12" s="64">
        <v>-6.5144286316176636E-4</v>
      </c>
      <c r="AO12" s="64">
        <v>5.0988043030268937E-3</v>
      </c>
      <c r="AP12" s="64">
        <v>-1.6932922128085615E-3</v>
      </c>
      <c r="AQ12" s="64">
        <v>3.433927721678387E-3</v>
      </c>
      <c r="AR12" s="64">
        <v>3.7727319840121787E-3</v>
      </c>
      <c r="AS12" s="64">
        <v>-8.2286817109319399E-3</v>
      </c>
      <c r="AT12" s="64">
        <v>-9.0634144171420905E-3</v>
      </c>
      <c r="AU12" s="64">
        <v>9.4377869659119096E-3</v>
      </c>
      <c r="AV12" s="64">
        <v>-5.5977876642925306E-3</v>
      </c>
      <c r="AW12" s="64">
        <v>-6.3783143587766711E-3</v>
      </c>
      <c r="AX12" s="64">
        <v>3.7522703729713225E-3</v>
      </c>
      <c r="AY12" s="64">
        <v>3.9068815709928373E-3</v>
      </c>
      <c r="AZ12" s="64">
        <v>-2.676432474150503E-3</v>
      </c>
      <c r="BA12" s="64">
        <v>2.194369044317579E-3</v>
      </c>
      <c r="BB12" s="64">
        <v>-5.8733533165555851E-4</v>
      </c>
      <c r="BC12" s="64">
        <v>-4.1339779427731482E-3</v>
      </c>
      <c r="BD12" s="64">
        <v>-6.7370570361546811E-5</v>
      </c>
      <c r="BE12" s="64">
        <v>1.0603730750781803E-2</v>
      </c>
      <c r="BF12" s="64">
        <v>-9.4606491236204349E-4</v>
      </c>
      <c r="BG12" s="64">
        <v>3.1011277378956148E-3</v>
      </c>
      <c r="BH12" s="64">
        <v>-9.4562419961882194E-3</v>
      </c>
      <c r="BI12" s="64">
        <v>1.6374723405158775E-2</v>
      </c>
      <c r="BJ12" s="64">
        <v>-1.3436010864514181E-2</v>
      </c>
      <c r="BK12" s="64">
        <v>-4.0629133606761014E-3</v>
      </c>
      <c r="BL12" s="64">
        <v>-1.0717983236486761E-3</v>
      </c>
      <c r="BM12" s="64">
        <v>1.4409036521050966E-2</v>
      </c>
      <c r="BN12" s="64">
        <v>-1.4325568754555151E-3</v>
      </c>
      <c r="BO12" s="64">
        <v>-4.8005923526547312E-3</v>
      </c>
      <c r="BP12" s="64">
        <v>3.2624350691838888E-3</v>
      </c>
      <c r="BQ12" s="64">
        <v>1.1548952663463119E-2</v>
      </c>
      <c r="BR12" s="64">
        <v>2.4327209414076734E-3</v>
      </c>
      <c r="BS12" s="64">
        <v>4.4717468789068349E-3</v>
      </c>
      <c r="BT12" s="64">
        <v>-1.4947345362956943E-2</v>
      </c>
      <c r="BU12" s="64">
        <v>-3.7757726637742683E-3</v>
      </c>
      <c r="BV12" s="64">
        <v>-6.760883866230194E-3</v>
      </c>
      <c r="BW12" s="64">
        <v>7.1453904649851907E-3</v>
      </c>
      <c r="BX12" s="64">
        <v>6.4089083283724868E-4</v>
      </c>
      <c r="BY12" s="64">
        <v>4.9795672877415154E-3</v>
      </c>
      <c r="BZ12" s="64">
        <v>7.2772747966332041E-4</v>
      </c>
      <c r="CA12" s="64">
        <v>1.1862440158305176E-2</v>
      </c>
      <c r="CB12" s="64">
        <v>-1.9848780640773223E-3</v>
      </c>
      <c r="CC12" s="64">
        <v>-3.7733452818632385E-3</v>
      </c>
      <c r="CD12" s="64">
        <v>-4.3151820787166173E-3</v>
      </c>
      <c r="CE12" s="64">
        <v>3.1196322096769258E-3</v>
      </c>
      <c r="CF12" s="64">
        <v>-7.4657510483284728E-3</v>
      </c>
      <c r="CG12" s="64">
        <v>-2.0760462912895461E-3</v>
      </c>
      <c r="CH12" s="64">
        <v>-5.3444926033219264E-4</v>
      </c>
      <c r="CI12" s="64">
        <v>1.3167730698502522E-2</v>
      </c>
      <c r="CJ12" s="64">
        <v>5.1951790806257225E-3</v>
      </c>
      <c r="CK12" s="64">
        <v>1.9911158959451392E-4</v>
      </c>
      <c r="CL12" s="64">
        <v>8.9573142540795292E-3</v>
      </c>
      <c r="CM12" s="64">
        <v>-4.8831878050648037E-4</v>
      </c>
      <c r="CN12" s="64">
        <v>1.7204649883328926E-3</v>
      </c>
      <c r="CO12" s="64">
        <v>-6.5475223531072935E-3</v>
      </c>
      <c r="CP12" s="64">
        <v>8.8994840091982663E-3</v>
      </c>
      <c r="CQ12" s="64">
        <v>-5.3086509259048231E-3</v>
      </c>
      <c r="CR12" s="64">
        <v>1.7055880432015336E-4</v>
      </c>
      <c r="CS12" s="64">
        <v>7.2268673592268406E-3</v>
      </c>
      <c r="CT12" s="64">
        <v>-3.7853372404172969E-3</v>
      </c>
      <c r="CU12" s="64">
        <v>1.0671110066823752E-2</v>
      </c>
      <c r="CV12" s="64">
        <v>2.9835022637088038E-3</v>
      </c>
      <c r="CW12" s="64">
        <v>5.6272339849936515E-3</v>
      </c>
      <c r="CX12" s="64">
        <v>1.9513654419818227E-3</v>
      </c>
      <c r="CY12" s="64">
        <v>6.8806983745939299E-3</v>
      </c>
      <c r="CZ12" s="64">
        <v>-2.9913599434094884E-4</v>
      </c>
      <c r="DA12" s="64">
        <v>1.0574540828660162E-2</v>
      </c>
      <c r="DB12" s="64">
        <v>-1.727432449074251E-3</v>
      </c>
      <c r="DC12" s="64">
        <v>2.1983948280812626E-3</v>
      </c>
      <c r="DD12" s="64">
        <v>-7.1270329171841951E-3</v>
      </c>
      <c r="DE12" s="64">
        <v>-8.9892781184285342E-3</v>
      </c>
      <c r="DF12" s="64">
        <v>1.8451763931437437E-3</v>
      </c>
      <c r="DG12" s="50"/>
      <c r="DH12" s="50"/>
      <c r="DI12" s="50"/>
      <c r="DJ12" s="50"/>
      <c r="DK12" s="50"/>
      <c r="DL12" s="50"/>
      <c r="DM12" s="50"/>
      <c r="DN12" s="50"/>
      <c r="DO12" s="65">
        <v>9.4242857336879204E-4</v>
      </c>
      <c r="DP12" s="65">
        <v>-2.0334461303612716E-3</v>
      </c>
      <c r="DQ12" s="65">
        <v>1.9316506590254523E-3</v>
      </c>
      <c r="DR12" s="65">
        <v>-8.6842021049871043E-4</v>
      </c>
      <c r="DS12" s="65">
        <v>3.9932247613183591E-4</v>
      </c>
      <c r="DT12" s="65">
        <v>-1.4006868829852248E-4</v>
      </c>
      <c r="DU12" s="65">
        <v>6.3397060247494252E-4</v>
      </c>
      <c r="DV12" s="65">
        <v>2.39741971498586E-3</v>
      </c>
      <c r="DW12" s="65">
        <v>2.0188517664527783E-3</v>
      </c>
    </row>
    <row r="13" spans="1:127" ht="20.25" customHeight="1" x14ac:dyDescent="0.25">
      <c r="A13" s="69"/>
      <c r="B13" s="63" t="s">
        <v>96</v>
      </c>
      <c r="C13" s="64">
        <v>-4.1079338858869274E-3</v>
      </c>
      <c r="D13" s="64">
        <v>-4.1638365712747261E-3</v>
      </c>
      <c r="E13" s="64">
        <v>-1.0711665622952782E-2</v>
      </c>
      <c r="F13" s="64">
        <v>2.3981768561147643E-3</v>
      </c>
      <c r="G13" s="64">
        <v>2.8678957224177459E-3</v>
      </c>
      <c r="H13" s="64">
        <v>2.8333207705542041E-3</v>
      </c>
      <c r="I13" s="64">
        <v>2.0356678453781196E-3</v>
      </c>
      <c r="J13" s="64">
        <v>-2.2806902497740644E-4</v>
      </c>
      <c r="K13" s="64">
        <v>2.6023582755843044E-3</v>
      </c>
      <c r="L13" s="64">
        <v>1.3580349590595509E-2</v>
      </c>
      <c r="M13" s="64">
        <v>3.8339651308734179E-3</v>
      </c>
      <c r="N13" s="64">
        <v>7.6401842113602569E-3</v>
      </c>
      <c r="O13" s="64">
        <v>-4.1609595034077795E-3</v>
      </c>
      <c r="P13" s="64">
        <v>-8.4329355611086898E-3</v>
      </c>
      <c r="Q13" s="64">
        <v>-6.9021723587563422E-3</v>
      </c>
      <c r="R13" s="64">
        <v>-3.4490703317773264E-3</v>
      </c>
      <c r="S13" s="64">
        <v>-8.4665320649682796E-3</v>
      </c>
      <c r="T13" s="64">
        <v>6.8527488995084873E-4</v>
      </c>
      <c r="U13" s="64">
        <v>3.9866784261979316E-3</v>
      </c>
      <c r="V13" s="64">
        <v>-1.6900001838364709E-3</v>
      </c>
      <c r="W13" s="64">
        <v>9.4700475512718985E-3</v>
      </c>
      <c r="X13" s="64">
        <v>9.1936666403673595E-3</v>
      </c>
      <c r="Y13" s="64">
        <v>9.7640930739881782E-3</v>
      </c>
      <c r="Z13" s="64">
        <v>-1.2207526795137147E-3</v>
      </c>
      <c r="AA13" s="64">
        <v>-9.2796476565343289E-3</v>
      </c>
      <c r="AB13" s="64">
        <v>-1.3802630183223141E-2</v>
      </c>
      <c r="AC13" s="64">
        <v>-9.5295628901049811E-3</v>
      </c>
      <c r="AD13" s="64">
        <v>3.7098808318436483E-3</v>
      </c>
      <c r="AE13" s="64">
        <v>2.1596444260498782E-3</v>
      </c>
      <c r="AF13" s="64">
        <v>1.1797385892385437E-2</v>
      </c>
      <c r="AG13" s="64">
        <v>-6.7524405848173874E-4</v>
      </c>
      <c r="AH13" s="64">
        <v>6.3427966666704805E-3</v>
      </c>
      <c r="AI13" s="64">
        <v>5.9124258599512203E-3</v>
      </c>
      <c r="AJ13" s="64">
        <v>1.4311324923842461E-2</v>
      </c>
      <c r="AK13" s="64">
        <v>1.032074506543279E-2</v>
      </c>
      <c r="AL13" s="64">
        <v>1.7674424565176095E-2</v>
      </c>
      <c r="AM13" s="64">
        <v>-6.9582319609010623E-3</v>
      </c>
      <c r="AN13" s="64">
        <v>-1.7786567390927432E-2</v>
      </c>
      <c r="AO13" s="64">
        <v>-2.1154272893366688E-3</v>
      </c>
      <c r="AP13" s="64">
        <v>-3.6796574097296419E-3</v>
      </c>
      <c r="AQ13" s="64">
        <v>6.390957332032654E-3</v>
      </c>
      <c r="AR13" s="64">
        <v>1.4229950368369382E-2</v>
      </c>
      <c r="AS13" s="64">
        <v>-1.4541320627172172E-2</v>
      </c>
      <c r="AT13" s="64">
        <v>-6.462968581058548E-3</v>
      </c>
      <c r="AU13" s="64">
        <v>1.2870439922400001E-2</v>
      </c>
      <c r="AV13" s="64">
        <v>6.6820045631705849E-3</v>
      </c>
      <c r="AW13" s="64">
        <v>8.095325529699382E-3</v>
      </c>
      <c r="AX13" s="64">
        <v>1.6324250935536577E-2</v>
      </c>
      <c r="AY13" s="64">
        <v>-1.0227552682395835E-3</v>
      </c>
      <c r="AZ13" s="64">
        <v>-1.5635346932342364E-2</v>
      </c>
      <c r="BA13" s="64">
        <v>-5.8307113743947259E-3</v>
      </c>
      <c r="BB13" s="64">
        <v>-4.9609146967755091E-4</v>
      </c>
      <c r="BC13" s="64">
        <v>-1.4603696472459404E-3</v>
      </c>
      <c r="BD13" s="64">
        <v>7.4262510012286231E-3</v>
      </c>
      <c r="BE13" s="64">
        <v>1.0896788502612331E-3</v>
      </c>
      <c r="BF13" s="64">
        <v>-9.8252321180980484E-4</v>
      </c>
      <c r="BG13" s="64">
        <v>4.6622441496282363E-3</v>
      </c>
      <c r="BH13" s="64">
        <v>3.9793339696245766E-3</v>
      </c>
      <c r="BI13" s="64">
        <v>2.4379411296878928E-2</v>
      </c>
      <c r="BJ13" s="64">
        <v>-3.1529300518751135E-3</v>
      </c>
      <c r="BK13" s="64">
        <v>-3.7300210631949771E-3</v>
      </c>
      <c r="BL13" s="64">
        <v>-1.0746289917033414E-2</v>
      </c>
      <c r="BM13" s="64">
        <v>2.8629370258494991E-3</v>
      </c>
      <c r="BN13" s="64">
        <v>1.4160794025341872E-3</v>
      </c>
      <c r="BO13" s="64">
        <v>-2.2330100972290934E-3</v>
      </c>
      <c r="BP13" s="64">
        <v>8.7794253459594351E-4</v>
      </c>
      <c r="BQ13" s="64">
        <v>2.0843623567214919E-3</v>
      </c>
      <c r="BR13" s="64">
        <v>-3.306541977582178E-3</v>
      </c>
      <c r="BS13" s="64">
        <v>3.2823511686708162E-3</v>
      </c>
      <c r="BT13" s="64">
        <v>5.1915738506127518E-3</v>
      </c>
      <c r="BU13" s="64">
        <v>5.415215869680523E-3</v>
      </c>
      <c r="BV13" s="64">
        <v>-1.4782479016917094E-3</v>
      </c>
      <c r="BW13" s="64">
        <v>4.982184443611315E-3</v>
      </c>
      <c r="BX13" s="64">
        <v>-4.5063852426784345E-3</v>
      </c>
      <c r="BY13" s="64">
        <v>-3.8727217978822281E-3</v>
      </c>
      <c r="BZ13" s="64">
        <v>9.5343658897462102E-3</v>
      </c>
      <c r="CA13" s="64">
        <v>-6.7717947546874768E-4</v>
      </c>
      <c r="CB13" s="64">
        <v>-8.3479480648487314E-3</v>
      </c>
      <c r="CC13" s="64">
        <v>-5.879119354646134E-3</v>
      </c>
      <c r="CD13" s="64">
        <v>-9.7040394307029709E-3</v>
      </c>
      <c r="CE13" s="64">
        <v>4.7284187578933157E-4</v>
      </c>
      <c r="CF13" s="64">
        <v>1.5792238468181008E-2</v>
      </c>
      <c r="CG13" s="64">
        <v>1.8634191632982411E-3</v>
      </c>
      <c r="CH13" s="64">
        <v>-3.6670026996291627E-3</v>
      </c>
      <c r="CI13" s="64">
        <v>5.6758230600650883E-3</v>
      </c>
      <c r="CJ13" s="64">
        <v>9.6780955757891363E-4</v>
      </c>
      <c r="CK13" s="64">
        <v>6.1841759454228651E-3</v>
      </c>
      <c r="CL13" s="64">
        <v>1.339860939443871E-2</v>
      </c>
      <c r="CM13" s="64">
        <v>-1.2102994050716465E-2</v>
      </c>
      <c r="CN13" s="64">
        <v>-8.5382577844972385E-3</v>
      </c>
      <c r="CO13" s="64">
        <v>-1.1894197916551774E-2</v>
      </c>
      <c r="CP13" s="64">
        <v>8.2750059237524098E-4</v>
      </c>
      <c r="CQ13" s="64">
        <v>-6.2805085870454302E-4</v>
      </c>
      <c r="CR13" s="64">
        <v>2.1427685895782034E-2</v>
      </c>
      <c r="CS13" s="64">
        <v>1.6393559541578728E-3</v>
      </c>
      <c r="CT13" s="64">
        <v>-3.3118251375274799E-4</v>
      </c>
      <c r="CU13" s="64">
        <v>1.1875595041144216E-4</v>
      </c>
      <c r="CV13" s="64">
        <v>6.6819089587528691E-3</v>
      </c>
      <c r="CW13" s="64">
        <v>1.0445049034754295E-2</v>
      </c>
      <c r="CX13" s="64">
        <v>1.4711265529724793E-2</v>
      </c>
      <c r="CY13" s="64">
        <v>-6.2379587040397588E-3</v>
      </c>
      <c r="CZ13" s="64">
        <v>-1.1839484914453524E-2</v>
      </c>
      <c r="DA13" s="64">
        <v>-5.1712334733577947E-3</v>
      </c>
      <c r="DB13" s="64">
        <v>-3.0131785866326366E-3</v>
      </c>
      <c r="DC13" s="64">
        <v>6.23541013289719E-3</v>
      </c>
      <c r="DD13" s="64">
        <v>1.2662045386543586E-2</v>
      </c>
      <c r="DE13" s="64">
        <v>-1.5283128373694388E-2</v>
      </c>
      <c r="DF13" s="64">
        <v>-1.4474309304255417E-3</v>
      </c>
      <c r="DG13" s="50"/>
      <c r="DH13" s="50"/>
      <c r="DI13" s="50"/>
      <c r="DJ13" s="50"/>
      <c r="DK13" s="50"/>
      <c r="DL13" s="50"/>
      <c r="DM13" s="50"/>
      <c r="DN13" s="50"/>
      <c r="DO13" s="65">
        <v>1.6143466225913006E-3</v>
      </c>
      <c r="DP13" s="65">
        <v>-1.2926378069155753E-5</v>
      </c>
      <c r="DQ13" s="65">
        <v>3.5913493367838445E-3</v>
      </c>
      <c r="DR13" s="65">
        <v>1.4613536535357241E-3</v>
      </c>
      <c r="DS13" s="65">
        <v>1.2068163386185216E-3</v>
      </c>
      <c r="DT13" s="65">
        <v>3.8807191338863234E-5</v>
      </c>
      <c r="DU13" s="65">
        <v>-3.6036333771249929E-4</v>
      </c>
      <c r="DV13" s="65">
        <v>1.7058071502196182E-3</v>
      </c>
      <c r="DW13" s="65">
        <v>6.0834520043129281E-4</v>
      </c>
    </row>
    <row r="14" spans="1:127" ht="20.25" customHeight="1" x14ac:dyDescent="0.25">
      <c r="B14" s="66" t="s">
        <v>93</v>
      </c>
      <c r="C14" s="67">
        <v>-3.6451500252616675E-3</v>
      </c>
      <c r="D14" s="67">
        <v>4.4185432708632177E-4</v>
      </c>
      <c r="E14" s="67">
        <v>-9.489858264066231E-3</v>
      </c>
      <c r="F14" s="67">
        <v>-1.3965059369247523E-4</v>
      </c>
      <c r="G14" s="67">
        <v>6.3334720037855341E-3</v>
      </c>
      <c r="H14" s="67">
        <v>8.6378715946038298E-3</v>
      </c>
      <c r="I14" s="67">
        <v>3.4443213577897147E-3</v>
      </c>
      <c r="J14" s="67">
        <v>7.9996898813192718E-3</v>
      </c>
      <c r="K14" s="67">
        <v>2.4388480835668691E-3</v>
      </c>
      <c r="L14" s="67">
        <v>1.4314957423340546E-2</v>
      </c>
      <c r="M14" s="67">
        <v>-7.1804266282883278E-3</v>
      </c>
      <c r="N14" s="67">
        <v>2.6868542123805739E-2</v>
      </c>
      <c r="O14" s="67">
        <v>-9.0755231573124151E-3</v>
      </c>
      <c r="P14" s="67">
        <v>5.8357456407418518E-3</v>
      </c>
      <c r="Q14" s="67">
        <v>-8.7545424974436736E-3</v>
      </c>
      <c r="R14" s="67">
        <v>1.2719728217494897E-2</v>
      </c>
      <c r="S14" s="67">
        <v>-4.6413024855186391E-3</v>
      </c>
      <c r="T14" s="67">
        <v>-3.4170750224693514E-4</v>
      </c>
      <c r="U14" s="67">
        <v>8.3581380986497145E-4</v>
      </c>
      <c r="V14" s="67">
        <v>3.1132950601142628E-3</v>
      </c>
      <c r="W14" s="67">
        <v>4.8854660980852671E-3</v>
      </c>
      <c r="X14" s="67">
        <v>3.9063591778445428E-3</v>
      </c>
      <c r="Y14" s="67">
        <v>6.1192748384164553E-3</v>
      </c>
      <c r="Z14" s="67">
        <v>-1.15203179310297E-3</v>
      </c>
      <c r="AA14" s="67">
        <v>-6.5590537197501853E-3</v>
      </c>
      <c r="AB14" s="67">
        <v>-3.6061663903719232E-4</v>
      </c>
      <c r="AC14" s="67">
        <v>5.7432676146411676E-3</v>
      </c>
      <c r="AD14" s="67">
        <v>2.8472614637551352E-3</v>
      </c>
      <c r="AE14" s="67">
        <v>1.6503255735791367E-3</v>
      </c>
      <c r="AF14" s="67">
        <v>-3.6894777777762844E-3</v>
      </c>
      <c r="AG14" s="67">
        <v>1.1114461822607558E-2</v>
      </c>
      <c r="AH14" s="67">
        <v>1.7667000390520826E-2</v>
      </c>
      <c r="AI14" s="67">
        <v>6.2671897477750704E-3</v>
      </c>
      <c r="AJ14" s="67">
        <v>-8.0647573035919073E-4</v>
      </c>
      <c r="AK14" s="67">
        <v>1.1613360174118181E-2</v>
      </c>
      <c r="AL14" s="67">
        <v>1.0555645232892097E-2</v>
      </c>
      <c r="AM14" s="67">
        <v>-5.5439047985247347E-3</v>
      </c>
      <c r="AN14" s="67">
        <v>-1.7539489984712553E-3</v>
      </c>
      <c r="AO14" s="67">
        <v>1.3573721474818612E-2</v>
      </c>
      <c r="AP14" s="67">
        <v>-3.2086367047539088E-3</v>
      </c>
      <c r="AQ14" s="67">
        <v>-7.1470377640969751E-4</v>
      </c>
      <c r="AR14" s="67">
        <v>-4.22363991582686E-3</v>
      </c>
      <c r="AS14" s="67">
        <v>2.010969380477734E-2</v>
      </c>
      <c r="AT14" s="67">
        <v>5.5006561467518811E-3</v>
      </c>
      <c r="AU14" s="67">
        <v>8.9711465310537974E-3</v>
      </c>
      <c r="AV14" s="67">
        <v>-2.5512922298116525E-3</v>
      </c>
      <c r="AW14" s="67">
        <v>-1.2196489545035272E-2</v>
      </c>
      <c r="AX14" s="67">
        <v>-8.8763850097517416E-3</v>
      </c>
      <c r="AY14" s="67">
        <v>-2.0107025238178533E-3</v>
      </c>
      <c r="AZ14" s="67">
        <v>-4.5938951882671386E-3</v>
      </c>
      <c r="BA14" s="67">
        <v>-6.1104503972664315E-4</v>
      </c>
      <c r="BB14" s="67">
        <v>-5.6916663817035973E-3</v>
      </c>
      <c r="BC14" s="67">
        <v>-1.3160267170545414E-2</v>
      </c>
      <c r="BD14" s="67">
        <v>-3.2971814394977539E-3</v>
      </c>
      <c r="BE14" s="67">
        <v>3.4041171570358131E-3</v>
      </c>
      <c r="BF14" s="67">
        <v>-1.0124243882008166E-3</v>
      </c>
      <c r="BG14" s="67">
        <v>1.0880246716675757E-2</v>
      </c>
      <c r="BH14" s="67">
        <v>1.8173503723353912E-2</v>
      </c>
      <c r="BI14" s="67">
        <v>1.4702777872527273E-2</v>
      </c>
      <c r="BJ14" s="67">
        <v>-2.7766489423847296E-2</v>
      </c>
      <c r="BK14" s="67">
        <v>-1.2201011798729455E-2</v>
      </c>
      <c r="BL14" s="67">
        <v>-7.4591410034966499E-3</v>
      </c>
      <c r="BM14" s="67">
        <v>4.7213660655920364E-3</v>
      </c>
      <c r="BN14" s="67">
        <v>-5.8421421439285304E-3</v>
      </c>
      <c r="BO14" s="67">
        <v>-4.3148884861182735E-2</v>
      </c>
      <c r="BP14" s="67">
        <v>5.6960899742897197E-3</v>
      </c>
      <c r="BQ14" s="67">
        <v>9.3547009287497929E-4</v>
      </c>
      <c r="BR14" s="67">
        <v>1.8930759978305067E-2</v>
      </c>
      <c r="BS14" s="67">
        <v>1.0065594401719613E-2</v>
      </c>
      <c r="BT14" s="67">
        <v>6.2397542969916397E-3</v>
      </c>
      <c r="BU14" s="67">
        <v>9.0962586146416946E-3</v>
      </c>
      <c r="BV14" s="67">
        <v>-2.4544420966413627E-2</v>
      </c>
      <c r="BW14" s="67">
        <v>3.0516786113428118E-3</v>
      </c>
      <c r="BX14" s="67">
        <v>-3.0087137459762214E-3</v>
      </c>
      <c r="BY14" s="67">
        <v>2.6249703927103685E-3</v>
      </c>
      <c r="BZ14" s="67">
        <v>-1.5314282707724614E-3</v>
      </c>
      <c r="CA14" s="67">
        <v>1.2624277653737304E-2</v>
      </c>
      <c r="CB14" s="67">
        <v>3.4184819240148379E-3</v>
      </c>
      <c r="CC14" s="67">
        <v>1.3050048896241506E-3</v>
      </c>
      <c r="CD14" s="67">
        <v>1.4504154682839498E-3</v>
      </c>
      <c r="CE14" s="67">
        <v>-8.7956222735663392E-4</v>
      </c>
      <c r="CF14" s="67">
        <v>1.0867577296219677E-2</v>
      </c>
      <c r="CG14" s="67">
        <v>-4.1326742837500818E-3</v>
      </c>
      <c r="CH14" s="67">
        <v>1.135007069806937E-2</v>
      </c>
      <c r="CI14" s="67">
        <v>-5.2776104290487291E-3</v>
      </c>
      <c r="CJ14" s="67">
        <v>6.5107095944834104E-3</v>
      </c>
      <c r="CK14" s="67">
        <v>-4.9427467900465816E-3</v>
      </c>
      <c r="CL14" s="67">
        <v>1.4400702619903338E-2</v>
      </c>
      <c r="CM14" s="67">
        <v>1.7130018784390355E-3</v>
      </c>
      <c r="CN14" s="67">
        <v>-1.2315743424506698E-2</v>
      </c>
      <c r="CO14" s="67">
        <v>1.6923750518031966E-3</v>
      </c>
      <c r="CP14" s="67">
        <v>4.7091727160193386E-3</v>
      </c>
      <c r="CQ14" s="67">
        <v>2.3441445072576172E-3</v>
      </c>
      <c r="CR14" s="67">
        <v>-6.9305462005397889E-4</v>
      </c>
      <c r="CS14" s="67">
        <v>1.4304733990621488E-2</v>
      </c>
      <c r="CT14" s="67">
        <v>9.7347937879941338E-3</v>
      </c>
      <c r="CU14" s="67">
        <v>3.4993905694797878E-3</v>
      </c>
      <c r="CV14" s="67">
        <v>7.8459510610555672E-3</v>
      </c>
      <c r="CW14" s="67">
        <v>1.136062205544297E-2</v>
      </c>
      <c r="CX14" s="67">
        <v>1.3570892875372165E-2</v>
      </c>
      <c r="CY14" s="67">
        <v>4.46099610275974E-4</v>
      </c>
      <c r="CZ14" s="67">
        <v>4.1381847232431213E-3</v>
      </c>
      <c r="DA14" s="67">
        <v>1.5776714219279064E-2</v>
      </c>
      <c r="DB14" s="67">
        <v>-5.736471607865945E-3</v>
      </c>
      <c r="DC14" s="67">
        <v>2.0639629927587944E-2</v>
      </c>
      <c r="DD14" s="67">
        <v>9.3333375905446658E-4</v>
      </c>
      <c r="DE14" s="67">
        <v>2.4852589490160781E-3</v>
      </c>
      <c r="DF14" s="67">
        <v>1.5987868625044754E-4</v>
      </c>
      <c r="DG14" s="50"/>
      <c r="DH14" s="50"/>
      <c r="DI14" s="50"/>
      <c r="DJ14" s="50"/>
      <c r="DK14" s="50"/>
      <c r="DL14" s="50"/>
      <c r="DM14" s="50"/>
      <c r="DN14" s="50"/>
      <c r="DO14" s="68">
        <v>4.277679429386394E-3</v>
      </c>
      <c r="DP14" s="68">
        <v>1.1616992490015576E-3</v>
      </c>
      <c r="DQ14" s="68">
        <v>4.7230057979268381E-3</v>
      </c>
      <c r="DR14" s="68">
        <v>6.3128226665565279E-4</v>
      </c>
      <c r="DS14" s="68">
        <v>-8.7423793833263375E-4</v>
      </c>
      <c r="DT14" s="68">
        <v>-3.2722530355759893E-3</v>
      </c>
      <c r="DU14" s="68">
        <v>3.1332856568571099E-3</v>
      </c>
      <c r="DV14" s="68">
        <v>2.7822879530072786E-3</v>
      </c>
      <c r="DW14" s="68">
        <v>6.2458234987570194E-3</v>
      </c>
    </row>
    <row r="15" spans="1:127" ht="20.25" customHeight="1" x14ac:dyDescent="0.25">
      <c r="B15" s="70" t="s">
        <v>72</v>
      </c>
      <c r="C15" s="71">
        <v>1.3936313919404419E-2</v>
      </c>
      <c r="D15" s="71">
        <v>-1.0380065725372645E-2</v>
      </c>
      <c r="E15" s="71">
        <v>-3.9942759068202216E-3</v>
      </c>
      <c r="F15" s="71">
        <v>-1.6491888746398287E-2</v>
      </c>
      <c r="G15" s="71">
        <v>7.22084526707234E-3</v>
      </c>
      <c r="H15" s="71">
        <v>-4.2944083674421041E-3</v>
      </c>
      <c r="I15" s="71">
        <v>-5.4715954567161607E-3</v>
      </c>
      <c r="J15" s="71">
        <v>-1.330893326850624E-2</v>
      </c>
      <c r="K15" s="71">
        <v>-5.8517680815637352E-3</v>
      </c>
      <c r="L15" s="71">
        <v>1.8205552317258178E-2</v>
      </c>
      <c r="M15" s="71">
        <v>2.1163952561850552E-2</v>
      </c>
      <c r="N15" s="71">
        <v>-2.1493573034923941E-2</v>
      </c>
      <c r="O15" s="71">
        <v>2.0305719540139044E-3</v>
      </c>
      <c r="P15" s="71">
        <v>-4.6569638524361912E-3</v>
      </c>
      <c r="Q15" s="71">
        <v>1.6974928240693909E-3</v>
      </c>
      <c r="R15" s="71">
        <v>-4.8953413097667653E-3</v>
      </c>
      <c r="S15" s="71">
        <v>-2.1080484153232493E-2</v>
      </c>
      <c r="T15" s="71">
        <v>-5.5441138061826933E-3</v>
      </c>
      <c r="U15" s="71">
        <v>3.4099113916182588E-2</v>
      </c>
      <c r="V15" s="71">
        <v>2.5787341197582858E-3</v>
      </c>
      <c r="W15" s="71">
        <v>-4.8153062501894439E-3</v>
      </c>
      <c r="X15" s="71">
        <v>2.5782036391195362E-3</v>
      </c>
      <c r="Y15" s="71">
        <v>1.3687253105856279E-2</v>
      </c>
      <c r="Z15" s="71">
        <v>-3.635186140765212E-2</v>
      </c>
      <c r="AA15" s="71">
        <v>-1.1829481956597387E-2</v>
      </c>
      <c r="AB15" s="71">
        <v>-2.5838698967938223E-3</v>
      </c>
      <c r="AC15" s="71">
        <v>1.3315796941631985E-2</v>
      </c>
      <c r="AD15" s="71">
        <v>-3.488999493906908E-4</v>
      </c>
      <c r="AE15" s="71">
        <v>-3.9485766657173516E-3</v>
      </c>
      <c r="AF15" s="71">
        <v>9.54636148436383E-3</v>
      </c>
      <c r="AG15" s="71">
        <v>-8.2950869162068397E-4</v>
      </c>
      <c r="AH15" s="71">
        <v>1.4356074374304306E-3</v>
      </c>
      <c r="AI15" s="71">
        <v>1.8894224791805581E-3</v>
      </c>
      <c r="AJ15" s="71">
        <v>-9.6300038328450688E-3</v>
      </c>
      <c r="AK15" s="71">
        <v>9.2372522287078596E-3</v>
      </c>
      <c r="AL15" s="71">
        <v>1.1857818527290176E-2</v>
      </c>
      <c r="AM15" s="71">
        <v>-3.9379097032670174E-3</v>
      </c>
      <c r="AN15" s="71">
        <v>1.7121514326615683E-2</v>
      </c>
      <c r="AO15" s="71">
        <v>5.2359807690514959E-2</v>
      </c>
      <c r="AP15" s="71">
        <v>-2.4662553918789576E-2</v>
      </c>
      <c r="AQ15" s="71">
        <v>-2.0484297129371387E-2</v>
      </c>
      <c r="AR15" s="71">
        <v>1.577096667528366E-2</v>
      </c>
      <c r="AS15" s="71">
        <v>-1.0655714716927278E-2</v>
      </c>
      <c r="AT15" s="71">
        <v>5.1162388440282314E-3</v>
      </c>
      <c r="AU15" s="71">
        <v>-3.2505809424998588E-3</v>
      </c>
      <c r="AV15" s="71">
        <v>-6.9029461158983674E-3</v>
      </c>
      <c r="AW15" s="71">
        <v>1.7625324485382343E-2</v>
      </c>
      <c r="AX15" s="71">
        <v>-1.6538643147545717E-2</v>
      </c>
      <c r="AY15" s="71">
        <v>6.6239074655614072E-3</v>
      </c>
      <c r="AZ15" s="71">
        <v>2.5150747864290945E-3</v>
      </c>
      <c r="BA15" s="71">
        <v>2.0225306806822552E-3</v>
      </c>
      <c r="BB15" s="71">
        <v>-4.3312980816561097E-3</v>
      </c>
      <c r="BC15" s="71">
        <v>-2.2180931158404249E-3</v>
      </c>
      <c r="BD15" s="71">
        <v>-2.5828820091201576E-3</v>
      </c>
      <c r="BE15" s="71">
        <v>5.9819267626135542E-3</v>
      </c>
      <c r="BF15" s="71">
        <v>1.3493852112963056E-2</v>
      </c>
      <c r="BG15" s="71">
        <v>-1.3028118365801533E-2</v>
      </c>
      <c r="BH15" s="71">
        <v>6.521448621724435E-3</v>
      </c>
      <c r="BI15" s="71">
        <v>1.69591878745321E-2</v>
      </c>
      <c r="BJ15" s="71">
        <v>-1.6590943023017557E-2</v>
      </c>
      <c r="BK15" s="71">
        <v>4.2677531431438709E-3</v>
      </c>
      <c r="BL15" s="71">
        <v>-1.0458389803792434E-3</v>
      </c>
      <c r="BM15" s="71">
        <v>-4.1811623710532597E-3</v>
      </c>
      <c r="BN15" s="71">
        <v>5.4137049867675202E-3</v>
      </c>
      <c r="BO15" s="71">
        <v>-2.8293005177295383E-2</v>
      </c>
      <c r="BP15" s="71">
        <v>-5.7249232140343942E-5</v>
      </c>
      <c r="BQ15" s="71">
        <v>8.4591625972973983E-3</v>
      </c>
      <c r="BR15" s="71">
        <v>-1.2618254921387129E-3</v>
      </c>
      <c r="BS15" s="71">
        <v>-1.8801355484873161E-3</v>
      </c>
      <c r="BT15" s="71">
        <v>5.856307542701833E-3</v>
      </c>
      <c r="BU15" s="71">
        <v>1.3427674725388083E-3</v>
      </c>
      <c r="BV15" s="71">
        <v>-1.5702120791540208E-2</v>
      </c>
      <c r="BW15" s="71">
        <v>-4.0728624913770606E-3</v>
      </c>
      <c r="BX15" s="71">
        <v>-6.4283873921855417E-3</v>
      </c>
      <c r="BY15" s="71">
        <v>-8.6476651777988023E-3</v>
      </c>
      <c r="BZ15" s="71">
        <v>1.4526121384759838E-2</v>
      </c>
      <c r="CA15" s="71">
        <v>-1.1495299567225281E-2</v>
      </c>
      <c r="CB15" s="71">
        <v>-6.4439360328732986E-3</v>
      </c>
      <c r="CC15" s="71">
        <v>6.0056402804091746E-3</v>
      </c>
      <c r="CD15" s="71">
        <v>-8.9793824424538871E-3</v>
      </c>
      <c r="CE15" s="71">
        <v>6.6730411080673235E-3</v>
      </c>
      <c r="CF15" s="71">
        <v>6.7749619065706757E-3</v>
      </c>
      <c r="CG15" s="71">
        <v>2.1552458020654974E-3</v>
      </c>
      <c r="CH15" s="71">
        <v>1.5460928918354711E-2</v>
      </c>
      <c r="CI15" s="71">
        <v>-9.8733063595632942E-3</v>
      </c>
      <c r="CJ15" s="71">
        <v>6.0940835549327943E-4</v>
      </c>
      <c r="CK15" s="71">
        <v>1.5285134074658924E-2</v>
      </c>
      <c r="CL15" s="71">
        <v>9.3882757038459275E-3</v>
      </c>
      <c r="CM15" s="71">
        <v>-1.7692131947930623E-3</v>
      </c>
      <c r="CN15" s="71">
        <v>8.6287511664462357E-3</v>
      </c>
      <c r="CO15" s="71">
        <v>-1.3633359153387814E-2</v>
      </c>
      <c r="CP15" s="71">
        <v>1.8777922749398268E-2</v>
      </c>
      <c r="CQ15" s="71">
        <v>9.8113417031953087E-3</v>
      </c>
      <c r="CR15" s="71">
        <v>-2.1852571407622645E-2</v>
      </c>
      <c r="CS15" s="71">
        <v>1.8380272845300194E-2</v>
      </c>
      <c r="CT15" s="71">
        <v>3.0791519938892842E-2</v>
      </c>
      <c r="CU15" s="71">
        <v>-2.2700608388940835E-2</v>
      </c>
      <c r="CV15" s="71">
        <v>-9.5811139206603002E-4</v>
      </c>
      <c r="CW15" s="71">
        <v>1.422731821676182E-3</v>
      </c>
      <c r="CX15" s="71">
        <v>1.0006194650888922E-3</v>
      </c>
      <c r="CY15" s="71">
        <v>-1.0105634512367234E-2</v>
      </c>
      <c r="CZ15" s="71">
        <v>9.5697044899225592E-3</v>
      </c>
      <c r="DA15" s="71">
        <v>7.3056139772853523E-3</v>
      </c>
      <c r="DB15" s="71">
        <v>3.0962016116849345E-2</v>
      </c>
      <c r="DC15" s="71">
        <v>-1.3668017379323549E-3</v>
      </c>
      <c r="DD15" s="71">
        <v>-2.6849476974155073E-2</v>
      </c>
      <c r="DE15" s="71">
        <v>1.4337858276580073E-2</v>
      </c>
      <c r="DF15" s="71">
        <v>9.3683745282235886E-3</v>
      </c>
      <c r="DG15" s="50"/>
      <c r="DH15" s="50"/>
      <c r="DI15" s="50"/>
      <c r="DJ15" s="50"/>
      <c r="DK15" s="50"/>
      <c r="DL15" s="50"/>
      <c r="DM15" s="50"/>
      <c r="DN15" s="50"/>
      <c r="DO15" s="72">
        <v>-1.8052547544079589E-3</v>
      </c>
      <c r="DP15" s="72">
        <v>-2.0889722307344538E-3</v>
      </c>
      <c r="DQ15" s="72">
        <v>1.6363475311897968E-3</v>
      </c>
      <c r="DR15" s="72">
        <v>1.3023242559997428E-3</v>
      </c>
      <c r="DS15" s="72">
        <v>1.2629981743266239E-3</v>
      </c>
      <c r="DT15" s="72">
        <v>-2.3632530919259764E-3</v>
      </c>
      <c r="DU15" s="72">
        <v>4.4381553307748511E-4</v>
      </c>
      <c r="DV15" s="72">
        <v>5.5368359786267529E-3</v>
      </c>
      <c r="DW15" s="72">
        <v>8.862253311925361E-4</v>
      </c>
    </row>
    <row r="16" spans="1:127" ht="20.25" customHeight="1" x14ac:dyDescent="0.25">
      <c r="B16" s="70" t="s">
        <v>73</v>
      </c>
      <c r="C16" s="71">
        <v>-3.3572236173881054E-3</v>
      </c>
      <c r="D16" s="71">
        <v>2.0359555852333955E-6</v>
      </c>
      <c r="E16" s="71">
        <v>2.9019826929761461E-3</v>
      </c>
      <c r="F16" s="71">
        <v>-4.4626751243317386E-3</v>
      </c>
      <c r="G16" s="71">
        <v>-2.8780611271252976E-3</v>
      </c>
      <c r="H16" s="71">
        <v>1.3032579069031991E-2</v>
      </c>
      <c r="I16" s="71">
        <v>-8.0351784871799392E-3</v>
      </c>
      <c r="J16" s="71">
        <v>-3.9510099933309784E-3</v>
      </c>
      <c r="K16" s="71">
        <v>2.7513172059157043E-3</v>
      </c>
      <c r="L16" s="71">
        <v>-2.0534619502902141E-3</v>
      </c>
      <c r="M16" s="71">
        <v>-1.098132121180706E-3</v>
      </c>
      <c r="N16" s="71">
        <v>1.1974532921761538E-2</v>
      </c>
      <c r="O16" s="71">
        <v>-3.6934329275246647E-3</v>
      </c>
      <c r="P16" s="71">
        <v>-8.243009408328561E-4</v>
      </c>
      <c r="Q16" s="71">
        <v>4.9207658085665962E-3</v>
      </c>
      <c r="R16" s="71">
        <v>-4.7824424528972731E-3</v>
      </c>
      <c r="S16" s="71">
        <v>-2.9434122269873519E-3</v>
      </c>
      <c r="T16" s="71">
        <v>1.1590631499578619E-2</v>
      </c>
      <c r="U16" s="71">
        <v>1.1940137621784253E-3</v>
      </c>
      <c r="V16" s="71">
        <v>5.1267433350046243E-3</v>
      </c>
      <c r="W16" s="71">
        <v>-5.5560958995121146E-3</v>
      </c>
      <c r="X16" s="71">
        <v>-2.0842615300451506E-3</v>
      </c>
      <c r="Y16" s="71">
        <v>4.5292861766650372E-3</v>
      </c>
      <c r="Z16" s="71">
        <v>2.0928865686546949E-3</v>
      </c>
      <c r="AA16" s="71">
        <v>-4.2738301197625672E-3</v>
      </c>
      <c r="AB16" s="71">
        <v>-1.1797518927499917E-3</v>
      </c>
      <c r="AC16" s="71">
        <v>6.3716002005951289E-3</v>
      </c>
      <c r="AD16" s="71">
        <v>-5.9394790307163436E-3</v>
      </c>
      <c r="AE16" s="71">
        <v>5.3845505019078921E-3</v>
      </c>
      <c r="AF16" s="71">
        <v>2.7685466509810297E-3</v>
      </c>
      <c r="AG16" s="71">
        <v>1.784230798823172E-3</v>
      </c>
      <c r="AH16" s="71">
        <v>2.916540407613466E-3</v>
      </c>
      <c r="AI16" s="71">
        <v>-6.5785820792946259E-3</v>
      </c>
      <c r="AJ16" s="71">
        <v>-1.2462211047339355E-3</v>
      </c>
      <c r="AK16" s="71">
        <v>1.0242444610091272E-3</v>
      </c>
      <c r="AL16" s="71">
        <v>1.007327459806584E-3</v>
      </c>
      <c r="AM16" s="71">
        <v>4.2498363171552533E-3</v>
      </c>
      <c r="AN16" s="71">
        <v>-4.8697969807978136E-3</v>
      </c>
      <c r="AO16" s="71">
        <v>-3.7883107790186443E-3</v>
      </c>
      <c r="AP16" s="71">
        <v>-6.2137790042736674E-3</v>
      </c>
      <c r="AQ16" s="71">
        <v>-1.1235112201214315E-2</v>
      </c>
      <c r="AR16" s="71">
        <v>-1.2692981406337012E-4</v>
      </c>
      <c r="AS16" s="71">
        <v>1.2413632701789412E-2</v>
      </c>
      <c r="AT16" s="71">
        <v>-7.1159037237633616E-4</v>
      </c>
      <c r="AU16" s="71">
        <v>-5.5744346098568487E-3</v>
      </c>
      <c r="AV16" s="71">
        <v>9.0297892221620213E-3</v>
      </c>
      <c r="AW16" s="71">
        <v>7.1905727802423769E-4</v>
      </c>
      <c r="AX16" s="71">
        <v>-9.5469535148610118E-3</v>
      </c>
      <c r="AY16" s="71">
        <v>-4.3602971002760782E-3</v>
      </c>
      <c r="AZ16" s="71">
        <v>-3.0742765235010072E-3</v>
      </c>
      <c r="BA16" s="71">
        <v>-5.5897430558520256E-3</v>
      </c>
      <c r="BB16" s="71">
        <v>2.2644742851067878E-3</v>
      </c>
      <c r="BC16" s="71">
        <v>-2.5907145260180009E-3</v>
      </c>
      <c r="BD16" s="71">
        <v>-1.0343933961992624E-3</v>
      </c>
      <c r="BE16" s="71">
        <v>1.3995244213155233E-2</v>
      </c>
      <c r="BF16" s="71">
        <v>5.4868656288342699E-4</v>
      </c>
      <c r="BG16" s="71">
        <v>-4.2415785977875098E-3</v>
      </c>
      <c r="BH16" s="71">
        <v>1.0206135637847114E-2</v>
      </c>
      <c r="BI16" s="71">
        <v>-2.0761912606670485E-3</v>
      </c>
      <c r="BJ16" s="71">
        <v>7.6970893786212358E-3</v>
      </c>
      <c r="BK16" s="71">
        <v>-6.2100753492771998E-3</v>
      </c>
      <c r="BL16" s="71">
        <v>-4.0313964110739731E-3</v>
      </c>
      <c r="BM16" s="71">
        <v>-6.9988019150033498E-3</v>
      </c>
      <c r="BN16" s="71">
        <v>2.8974636166123613E-3</v>
      </c>
      <c r="BO16" s="71">
        <v>-4.1111623382279472E-3</v>
      </c>
      <c r="BP16" s="71">
        <v>-7.5330458925904065E-4</v>
      </c>
      <c r="BQ16" s="71">
        <v>1.1624374275355009E-2</v>
      </c>
      <c r="BR16" s="71">
        <v>2.8156891882125112E-3</v>
      </c>
      <c r="BS16" s="71">
        <v>7.7732263084846487E-3</v>
      </c>
      <c r="BT16" s="71">
        <v>3.7614116156947652E-4</v>
      </c>
      <c r="BU16" s="71">
        <v>-7.7874069356161923E-3</v>
      </c>
      <c r="BV16" s="71">
        <v>7.5000464921211041E-3</v>
      </c>
      <c r="BW16" s="71">
        <v>-6.1742599567170542E-3</v>
      </c>
      <c r="BX16" s="71">
        <v>-4.8182220456477465E-3</v>
      </c>
      <c r="BY16" s="71">
        <v>6.556886179729382E-4</v>
      </c>
      <c r="BZ16" s="71">
        <v>-5.8089638749537764E-3</v>
      </c>
      <c r="CA16" s="71">
        <v>-2.53611500594908E-3</v>
      </c>
      <c r="CB16" s="71">
        <v>7.8659371716012227E-3</v>
      </c>
      <c r="CC16" s="71">
        <v>-3.0711099704504585E-3</v>
      </c>
      <c r="CD16" s="71">
        <v>3.6163675898497338E-3</v>
      </c>
      <c r="CE16" s="71">
        <v>1.067062289756926E-2</v>
      </c>
      <c r="CF16" s="71">
        <v>-4.0726592100470693E-4</v>
      </c>
      <c r="CG16" s="71">
        <v>-3.0511361672869164E-4</v>
      </c>
      <c r="CH16" s="71">
        <v>8.1333419130609208E-3</v>
      </c>
      <c r="CI16" s="71">
        <v>-4.0753253362098008E-3</v>
      </c>
      <c r="CJ16" s="71">
        <v>-9.105728251850187E-3</v>
      </c>
      <c r="CK16" s="71">
        <v>1.0796804265245097E-3</v>
      </c>
      <c r="CL16" s="71">
        <v>-7.1911751825144421E-3</v>
      </c>
      <c r="CM16" s="71">
        <v>6.1229932306272605E-3</v>
      </c>
      <c r="CN16" s="71">
        <v>-1.7420115117861013E-4</v>
      </c>
      <c r="CO16" s="71">
        <v>3.7877015749889775E-3</v>
      </c>
      <c r="CP16" s="71">
        <v>1.0545424444968754E-2</v>
      </c>
      <c r="CQ16" s="71">
        <v>3.5435721050243174E-3</v>
      </c>
      <c r="CR16" s="71">
        <v>-1.3869008007764139E-3</v>
      </c>
      <c r="CS16" s="71">
        <v>-9.2399383554431225E-5</v>
      </c>
      <c r="CT16" s="71">
        <v>-3.5730510086486866E-3</v>
      </c>
      <c r="CU16" s="71">
        <v>8.0135133687562199E-3</v>
      </c>
      <c r="CV16" s="71">
        <v>-5.9215060113498863E-3</v>
      </c>
      <c r="CW16" s="71">
        <v>-9.4581870161417614E-3</v>
      </c>
      <c r="CX16" s="71">
        <v>-6.681360192323571E-3</v>
      </c>
      <c r="CY16" s="71">
        <v>-1.5102365685771835E-3</v>
      </c>
      <c r="CZ16" s="71">
        <v>3.6911935627181869E-4</v>
      </c>
      <c r="DA16" s="71">
        <v>5.0617776820298666E-3</v>
      </c>
      <c r="DB16" s="71">
        <v>5.0457471486458072E-3</v>
      </c>
      <c r="DC16" s="71">
        <v>2.5016831391591055E-3</v>
      </c>
      <c r="DD16" s="71">
        <v>8.1055595565233673E-3</v>
      </c>
      <c r="DE16" s="71">
        <v>-9.9700944323510843E-4</v>
      </c>
      <c r="DF16" s="71">
        <v>-9.1540705055832561E-3</v>
      </c>
      <c r="DG16" s="50"/>
      <c r="DH16" s="50"/>
      <c r="DI16" s="50"/>
      <c r="DJ16" s="50"/>
      <c r="DK16" s="50"/>
      <c r="DL16" s="50"/>
      <c r="DM16" s="50"/>
      <c r="DN16" s="50"/>
      <c r="DO16" s="72">
        <v>3.872477315951528E-4</v>
      </c>
      <c r="DP16" s="72">
        <v>7.9568921943451443E-4</v>
      </c>
      <c r="DQ16" s="72">
        <v>2.0788958757234077E-4</v>
      </c>
      <c r="DR16" s="72">
        <v>-5.193865518898777E-4</v>
      </c>
      <c r="DS16" s="72">
        <v>9.2308209282387921E-4</v>
      </c>
      <c r="DT16" s="72">
        <v>2.2217172897409654E-4</v>
      </c>
      <c r="DU16" s="72">
        <v>6.37440709278847E-4</v>
      </c>
      <c r="DV16" s="72">
        <v>-7.4215890218498615E-5</v>
      </c>
      <c r="DW16" s="72">
        <v>-3.9420880654461588E-4</v>
      </c>
    </row>
    <row r="17" spans="2:127" ht="20.25" customHeight="1" x14ac:dyDescent="0.25">
      <c r="B17" s="70" t="s">
        <v>75</v>
      </c>
      <c r="C17" s="71">
        <v>-8.6583551513930157E-4</v>
      </c>
      <c r="D17" s="71">
        <v>-5.2585492589851679E-4</v>
      </c>
      <c r="E17" s="71">
        <v>8.7048934562328206E-4</v>
      </c>
      <c r="F17" s="71">
        <v>-5.5657237112749502E-4</v>
      </c>
      <c r="G17" s="71">
        <v>-8.3094459988131142E-4</v>
      </c>
      <c r="H17" s="71">
        <v>2.0166725058892165E-3</v>
      </c>
      <c r="I17" s="71">
        <v>-2.3431543492210549E-3</v>
      </c>
      <c r="J17" s="71">
        <v>4.7465534089763395E-4</v>
      </c>
      <c r="K17" s="71">
        <v>-1.5016109447097969E-3</v>
      </c>
      <c r="L17" s="71">
        <v>2.827332469133248E-3</v>
      </c>
      <c r="M17" s="71">
        <v>2.8808324980538202E-3</v>
      </c>
      <c r="N17" s="71">
        <v>2.6344545500827099E-3</v>
      </c>
      <c r="O17" s="71">
        <v>-5.4772571054495511E-4</v>
      </c>
      <c r="P17" s="71">
        <v>-8.1060934361421033E-4</v>
      </c>
      <c r="Q17" s="71">
        <v>-1.1416941590293161E-3</v>
      </c>
      <c r="R17" s="71">
        <v>3.9715337768808645E-4</v>
      </c>
      <c r="S17" s="71">
        <v>4.5946658406603724E-4</v>
      </c>
      <c r="T17" s="71">
        <v>-3.1492624582454276E-3</v>
      </c>
      <c r="U17" s="71">
        <v>2.6286910898229987E-3</v>
      </c>
      <c r="V17" s="71">
        <v>2.408088021572885E-3</v>
      </c>
      <c r="W17" s="71">
        <v>-1.3444446282721012E-3</v>
      </c>
      <c r="X17" s="71">
        <v>1.9797586589307414E-3</v>
      </c>
      <c r="Y17" s="71">
        <v>1.1211970701565654E-3</v>
      </c>
      <c r="Z17" s="71">
        <v>2.839759431041422E-4</v>
      </c>
      <c r="AA17" s="71">
        <v>-5.9699913523614256E-5</v>
      </c>
      <c r="AB17" s="71">
        <v>-1.0133249267337829E-3</v>
      </c>
      <c r="AC17" s="71">
        <v>-9.3866082102023185E-4</v>
      </c>
      <c r="AD17" s="71">
        <v>-1.1764243076071157E-3</v>
      </c>
      <c r="AE17" s="71">
        <v>1.2237009322091374E-4</v>
      </c>
      <c r="AF17" s="71">
        <v>-1.6784024447898949E-3</v>
      </c>
      <c r="AG17" s="71">
        <v>-2.4399579001904703E-3</v>
      </c>
      <c r="AH17" s="71">
        <v>3.7108360297199994E-4</v>
      </c>
      <c r="AI17" s="71">
        <v>-4.0194283437489098E-4</v>
      </c>
      <c r="AJ17" s="71">
        <v>4.0290842340657829E-3</v>
      </c>
      <c r="AK17" s="71">
        <v>6.9688406729362384E-4</v>
      </c>
      <c r="AL17" s="71">
        <v>2.7682039813481385E-3</v>
      </c>
      <c r="AM17" s="71">
        <v>1.5386251135682816E-3</v>
      </c>
      <c r="AN17" s="71">
        <v>-3.397487480226169E-3</v>
      </c>
      <c r="AO17" s="71">
        <v>-1.1217442039350711E-3</v>
      </c>
      <c r="AP17" s="71">
        <v>-4.9027587452810106E-4</v>
      </c>
      <c r="AQ17" s="71">
        <v>-3.4193913617919236E-3</v>
      </c>
      <c r="AR17" s="71">
        <v>-2.2727524391600307E-3</v>
      </c>
      <c r="AS17" s="71">
        <v>1.1201080038547584E-3</v>
      </c>
      <c r="AT17" s="71">
        <v>1.2241171889719737E-3</v>
      </c>
      <c r="AU17" s="71">
        <v>-1.5078231124979746E-3</v>
      </c>
      <c r="AV17" s="71">
        <v>3.9644359387456252E-3</v>
      </c>
      <c r="AW17" s="71">
        <v>2.0283172039980979E-3</v>
      </c>
      <c r="AX17" s="71">
        <v>9.4196405907553959E-4</v>
      </c>
      <c r="AY17" s="71">
        <v>-4.2475507898287468E-4</v>
      </c>
      <c r="AZ17" s="71">
        <v>-1.4439858199080113E-3</v>
      </c>
      <c r="BA17" s="71">
        <v>-2.8206732037857618E-3</v>
      </c>
      <c r="BB17" s="71">
        <v>8.7949121420116683E-4</v>
      </c>
      <c r="BC17" s="71">
        <v>3.3774525230532149E-3</v>
      </c>
      <c r="BD17" s="71">
        <v>-3.9199908945193318E-3</v>
      </c>
      <c r="BE17" s="71">
        <v>-3.2847796092161374E-4</v>
      </c>
      <c r="BF17" s="71">
        <v>-6.3332457355358418E-4</v>
      </c>
      <c r="BG17" s="71">
        <v>-1.4992450189249551E-3</v>
      </c>
      <c r="BH17" s="71">
        <v>4.6782439654102781E-3</v>
      </c>
      <c r="BI17" s="71">
        <v>2.0597906414783207E-3</v>
      </c>
      <c r="BJ17" s="71">
        <v>5.016959997241166E-3</v>
      </c>
      <c r="BK17" s="71">
        <v>1.0313725209378788E-3</v>
      </c>
      <c r="BL17" s="71">
        <v>-1.4529723109322212E-3</v>
      </c>
      <c r="BM17" s="71">
        <v>-1.1697803855986733E-3</v>
      </c>
      <c r="BN17" s="71">
        <v>-1.3021604538838716E-3</v>
      </c>
      <c r="BO17" s="71">
        <v>-2.3581794184208693E-3</v>
      </c>
      <c r="BP17" s="71">
        <v>-1.3329649476431227E-3</v>
      </c>
      <c r="BQ17" s="71">
        <v>-2.4554857273140218E-4</v>
      </c>
      <c r="BR17" s="71">
        <v>-1.0017144514844478E-3</v>
      </c>
      <c r="BS17" s="71">
        <v>-5.5833314900133324E-4</v>
      </c>
      <c r="BT17" s="71">
        <v>2.0675860250654043E-3</v>
      </c>
      <c r="BU17" s="71">
        <v>8.8572263762420889E-4</v>
      </c>
      <c r="BV17" s="71">
        <v>-3.6700763061725539E-5</v>
      </c>
      <c r="BW17" s="71">
        <v>9.9190741803312221E-5</v>
      </c>
      <c r="BX17" s="71">
        <v>-1.0652616377991864E-3</v>
      </c>
      <c r="BY17" s="71">
        <v>5.0087245784502521E-4</v>
      </c>
      <c r="BZ17" s="71">
        <v>-9.6423644127197061E-4</v>
      </c>
      <c r="CA17" s="71">
        <v>2.6262963112786419E-3</v>
      </c>
      <c r="CB17" s="71">
        <v>-1.2261086380288555E-3</v>
      </c>
      <c r="CC17" s="71">
        <v>-2.7759158062844458E-3</v>
      </c>
      <c r="CD17" s="71">
        <v>-9.639865539243786E-4</v>
      </c>
      <c r="CE17" s="71">
        <v>-3.4097662285581531E-3</v>
      </c>
      <c r="CF17" s="71">
        <v>2.9698123473955729E-3</v>
      </c>
      <c r="CG17" s="71">
        <v>4.2189622906483315E-3</v>
      </c>
      <c r="CH17" s="71">
        <v>2.3614147694754895E-3</v>
      </c>
      <c r="CI17" s="71">
        <v>3.9070105988114889E-4</v>
      </c>
      <c r="CJ17" s="71">
        <v>-6.7107044408487582E-4</v>
      </c>
      <c r="CK17" s="71">
        <v>7.0872535034016693E-5</v>
      </c>
      <c r="CL17" s="71">
        <v>-1.1043018684040451E-3</v>
      </c>
      <c r="CM17" s="71">
        <v>4.2974629290049027E-3</v>
      </c>
      <c r="CN17" s="71">
        <v>-3.3377461455731394E-3</v>
      </c>
      <c r="CO17" s="71">
        <v>-2.7019959928017423E-3</v>
      </c>
      <c r="CP17" s="71">
        <v>-2.3337264870388896E-3</v>
      </c>
      <c r="CQ17" s="71">
        <v>-2.4989865271485279E-3</v>
      </c>
      <c r="CR17" s="71">
        <v>2.0373922060441529E-3</v>
      </c>
      <c r="CS17" s="71">
        <v>3.4627747653637186E-4</v>
      </c>
      <c r="CT17" s="71">
        <v>1.6347899003188449E-3</v>
      </c>
      <c r="CU17" s="71">
        <v>3.5094444691941007E-3</v>
      </c>
      <c r="CV17" s="71">
        <v>8.3531391511959541E-5</v>
      </c>
      <c r="CW17" s="71">
        <v>-7.0876101988781581E-4</v>
      </c>
      <c r="CX17" s="71">
        <v>3.6199460374231052E-4</v>
      </c>
      <c r="CY17" s="71">
        <v>4.6990959494230822E-5</v>
      </c>
      <c r="CZ17" s="71">
        <v>9.7836734257006341E-4</v>
      </c>
      <c r="DA17" s="71">
        <v>1.1487866313506512E-3</v>
      </c>
      <c r="DB17" s="71">
        <v>-1.5187414105763963E-3</v>
      </c>
      <c r="DC17" s="71">
        <v>-3.226387592409008E-3</v>
      </c>
      <c r="DD17" s="71">
        <v>3.063536355681018E-3</v>
      </c>
      <c r="DE17" s="71">
        <v>2.4923807620849114E-3</v>
      </c>
      <c r="DF17" s="71">
        <v>1.4430671047018784E-3</v>
      </c>
      <c r="DG17" s="50"/>
      <c r="DH17" s="50"/>
      <c r="DI17" s="50"/>
      <c r="DJ17" s="50"/>
      <c r="DK17" s="50"/>
      <c r="DL17" s="50"/>
      <c r="DM17" s="50"/>
      <c r="DN17" s="50"/>
      <c r="DO17" s="72">
        <v>4.2611888928156816E-4</v>
      </c>
      <c r="DP17" s="72">
        <v>1.9531948858597659E-4</v>
      </c>
      <c r="DQ17" s="72">
        <v>2.8165410824732007E-5</v>
      </c>
      <c r="DR17" s="72">
        <v>-7.2532474133857328E-5</v>
      </c>
      <c r="DS17" s="72">
        <v>4.1843193723423155E-4</v>
      </c>
      <c r="DT17" s="72">
        <v>-4.4117892519901503E-4</v>
      </c>
      <c r="DU17" s="72">
        <v>2.1586144853968925E-4</v>
      </c>
      <c r="DV17" s="72">
        <v>-3.2481307425935579E-4</v>
      </c>
      <c r="DW17" s="72">
        <v>6.3499289954771498E-4</v>
      </c>
    </row>
    <row r="18" spans="2:127" ht="20.25" customHeight="1" x14ac:dyDescent="0.25">
      <c r="B18" s="70" t="s">
        <v>94</v>
      </c>
      <c r="C18" s="71">
        <v>-1.9116144361972509E-3</v>
      </c>
      <c r="D18" s="71">
        <v>8.4248345700843608E-4</v>
      </c>
      <c r="E18" s="71">
        <v>-5.336947461807573E-3</v>
      </c>
      <c r="F18" s="71">
        <v>2.8038626063453531E-3</v>
      </c>
      <c r="G18" s="71">
        <v>-6.6237764827042911E-3</v>
      </c>
      <c r="H18" s="71">
        <v>3.4579403667209796E-3</v>
      </c>
      <c r="I18" s="71">
        <v>2.012208368581625E-3</v>
      </c>
      <c r="J18" s="71">
        <v>-1.066429646228495E-3</v>
      </c>
      <c r="K18" s="71">
        <v>-6.108835661835732E-3</v>
      </c>
      <c r="L18" s="71">
        <v>5.3044779740385462E-3</v>
      </c>
      <c r="M18" s="71">
        <v>4.7718138113501674E-3</v>
      </c>
      <c r="N18" s="71">
        <v>-6.1183751684557031E-4</v>
      </c>
      <c r="O18" s="71">
        <v>-4.9271586528398803E-3</v>
      </c>
      <c r="P18" s="71">
        <v>1.1843139677711889E-3</v>
      </c>
      <c r="Q18" s="71">
        <v>-1.5822641416614047E-3</v>
      </c>
      <c r="R18" s="71">
        <v>4.7587930935617528E-3</v>
      </c>
      <c r="S18" s="71">
        <v>-9.2388278143104019E-3</v>
      </c>
      <c r="T18" s="71">
        <v>-4.6747386199325058E-3</v>
      </c>
      <c r="U18" s="71">
        <v>9.9183145256689365E-3</v>
      </c>
      <c r="V18" s="71">
        <v>2.7909859178860685E-3</v>
      </c>
      <c r="W18" s="71">
        <v>-2.010790743488422E-3</v>
      </c>
      <c r="X18" s="71">
        <v>-4.9545293351953568E-3</v>
      </c>
      <c r="Y18" s="71">
        <v>4.1374180834659047E-3</v>
      </c>
      <c r="Z18" s="71">
        <v>-6.3159769688622136E-3</v>
      </c>
      <c r="AA18" s="71">
        <v>-4.8747170595212497E-3</v>
      </c>
      <c r="AB18" s="71">
        <v>2.5896380146970266E-3</v>
      </c>
      <c r="AC18" s="71">
        <v>9.6796971232016027E-4</v>
      </c>
      <c r="AD18" s="71">
        <v>5.269273335430702E-3</v>
      </c>
      <c r="AE18" s="71">
        <v>-1.2822010366355663E-3</v>
      </c>
      <c r="AF18" s="71">
        <v>4.4639257641652108E-3</v>
      </c>
      <c r="AG18" s="71">
        <v>-3.7483189234117642E-3</v>
      </c>
      <c r="AH18" s="71">
        <v>7.4883220848214194E-3</v>
      </c>
      <c r="AI18" s="71">
        <v>-1.4182243865354938E-3</v>
      </c>
      <c r="AJ18" s="71">
        <v>-4.4097928059060321E-3</v>
      </c>
      <c r="AK18" s="71">
        <v>-1.0802739614955703E-3</v>
      </c>
      <c r="AL18" s="71">
        <v>6.5187505909740651E-3</v>
      </c>
      <c r="AM18" s="71">
        <v>8.4363937147258206E-4</v>
      </c>
      <c r="AN18" s="71">
        <v>-1.9666842474435065E-3</v>
      </c>
      <c r="AO18" s="71">
        <v>1.0580028352742188E-2</v>
      </c>
      <c r="AP18" s="71">
        <v>-1.7195830715878158E-3</v>
      </c>
      <c r="AQ18" s="71">
        <v>-2.9374781924227378E-3</v>
      </c>
      <c r="AR18" s="71">
        <v>7.2642160851459359E-3</v>
      </c>
      <c r="AS18" s="71">
        <v>-7.1910147521750956E-3</v>
      </c>
      <c r="AT18" s="71">
        <v>6.4221426862400843E-3</v>
      </c>
      <c r="AU18" s="71">
        <v>-5.8887983534162691E-3</v>
      </c>
      <c r="AV18" s="71">
        <v>-9.1124911014347498E-3</v>
      </c>
      <c r="AW18" s="71">
        <v>6.9915196810863556E-3</v>
      </c>
      <c r="AX18" s="71">
        <v>-6.6765577667458054E-3</v>
      </c>
      <c r="AY18" s="71">
        <v>3.8017134372343442E-3</v>
      </c>
      <c r="AZ18" s="71">
        <v>4.4660547933164096E-3</v>
      </c>
      <c r="BA18" s="71">
        <v>2.2349213377537147E-3</v>
      </c>
      <c r="BB18" s="71">
        <v>1.5275711969824357E-3</v>
      </c>
      <c r="BC18" s="71">
        <v>4.1378436114329897E-3</v>
      </c>
      <c r="BD18" s="71">
        <v>-1.7491162689928785E-3</v>
      </c>
      <c r="BE18" s="71">
        <v>4.9773112038107303E-3</v>
      </c>
      <c r="BF18" s="71">
        <v>6.6419499033458784E-3</v>
      </c>
      <c r="BG18" s="71">
        <v>-8.1732233849440838E-3</v>
      </c>
      <c r="BH18" s="71">
        <v>-7.8268227046855987E-3</v>
      </c>
      <c r="BI18" s="71">
        <v>1.2859912583542243E-2</v>
      </c>
      <c r="BJ18" s="71">
        <v>-1.4633019165621763E-2</v>
      </c>
      <c r="BK18" s="71">
        <v>8.2490169238409461E-3</v>
      </c>
      <c r="BL18" s="71">
        <v>4.3653819183224751E-3</v>
      </c>
      <c r="BM18" s="71">
        <v>4.3914213679063785E-3</v>
      </c>
      <c r="BN18" s="71">
        <v>-2.8657179021879253E-3</v>
      </c>
      <c r="BO18" s="71">
        <v>-4.7177265011038028E-3</v>
      </c>
      <c r="BP18" s="71">
        <v>-1.0480803867582988E-3</v>
      </c>
      <c r="BQ18" s="71">
        <v>8.079311300088321E-3</v>
      </c>
      <c r="BR18" s="71">
        <v>3.2237751396180236E-4</v>
      </c>
      <c r="BS18" s="71">
        <v>-3.765284422057591E-3</v>
      </c>
      <c r="BT18" s="71">
        <v>-4.5265727152269397E-3</v>
      </c>
      <c r="BU18" s="71">
        <v>-7.9178342654917522E-4</v>
      </c>
      <c r="BV18" s="71">
        <v>-2.0216196773062856E-2</v>
      </c>
      <c r="BW18" s="71">
        <v>8.4164320815696136E-3</v>
      </c>
      <c r="BX18" s="71">
        <v>4.6624318193426717E-3</v>
      </c>
      <c r="BY18" s="71">
        <v>-1.9403745289362506E-3</v>
      </c>
      <c r="BZ18" s="71">
        <v>2.9862659901509492E-3</v>
      </c>
      <c r="CA18" s="71">
        <v>-3.1730575493333912E-3</v>
      </c>
      <c r="CB18" s="71">
        <v>-2.0619141736805124E-3</v>
      </c>
      <c r="CC18" s="71">
        <v>5.7401056870987066E-3</v>
      </c>
      <c r="CD18" s="71">
        <v>-2.9146059566863558E-3</v>
      </c>
      <c r="CE18" s="71">
        <v>-7.1736491782574685E-3</v>
      </c>
      <c r="CF18" s="71">
        <v>4.3888893231662784E-3</v>
      </c>
      <c r="CG18" s="71">
        <v>5.9754395624016521E-3</v>
      </c>
      <c r="CH18" s="71">
        <v>-1.4632781335639722E-2</v>
      </c>
      <c r="CI18" s="71">
        <v>2.6966001188133415E-3</v>
      </c>
      <c r="CJ18" s="71">
        <v>3.4728368509053809E-3</v>
      </c>
      <c r="CK18" s="71">
        <v>1.4017471388407809E-3</v>
      </c>
      <c r="CL18" s="71">
        <v>6.3474452841247864E-3</v>
      </c>
      <c r="CM18" s="71">
        <v>2.105803756457636E-3</v>
      </c>
      <c r="CN18" s="71">
        <v>-1.3257302051413733E-3</v>
      </c>
      <c r="CO18" s="71">
        <v>-2.1054815279459849E-3</v>
      </c>
      <c r="CP18" s="71">
        <v>2.8925747403605317E-3</v>
      </c>
      <c r="CQ18" s="71">
        <v>2.9607973897369799E-3</v>
      </c>
      <c r="CR18" s="71">
        <v>2.5184170642078563E-4</v>
      </c>
      <c r="CS18" s="71">
        <v>-2.496142027849535E-3</v>
      </c>
      <c r="CT18" s="71">
        <v>-3.7142602553719151E-5</v>
      </c>
      <c r="CU18" s="71">
        <v>1.6347178942579532E-3</v>
      </c>
      <c r="CV18" s="71">
        <v>3.5504399273276199E-3</v>
      </c>
      <c r="CW18" s="71">
        <v>3.0117712334185587E-3</v>
      </c>
      <c r="CX18" s="71">
        <v>1.4626516173552595E-3</v>
      </c>
      <c r="CY18" s="71">
        <v>3.627591811918629E-3</v>
      </c>
      <c r="CZ18" s="71">
        <v>4.6026033318640192E-3</v>
      </c>
      <c r="DA18" s="71">
        <v>2.6992840845267985E-3</v>
      </c>
      <c r="DB18" s="71">
        <v>-1.1881716744188697E-4</v>
      </c>
      <c r="DC18" s="71">
        <v>2.4524006356279049E-3</v>
      </c>
      <c r="DD18" s="71">
        <v>-5.3154207470649251E-3</v>
      </c>
      <c r="DE18" s="71">
        <v>-2.0444838082267491E-4</v>
      </c>
      <c r="DF18" s="71">
        <v>-1.5869986118853818E-3</v>
      </c>
      <c r="DG18" s="50"/>
      <c r="DH18" s="50"/>
      <c r="DI18" s="50"/>
      <c r="DJ18" s="50"/>
      <c r="DK18" s="50"/>
      <c r="DL18" s="50"/>
      <c r="DM18" s="50"/>
      <c r="DN18" s="50"/>
      <c r="DO18" s="72">
        <v>-2.246324983818937E-4</v>
      </c>
      <c r="DP18" s="72">
        <v>-9.1600104323674714E-4</v>
      </c>
      <c r="DQ18" s="72">
        <v>8.664859602138808E-4</v>
      </c>
      <c r="DR18" s="72">
        <v>-6.2611618970898064E-4</v>
      </c>
      <c r="DS18" s="72">
        <v>7.1592924301455696E-4</v>
      </c>
      <c r="DT18" s="72">
        <v>-1.1165035286130331E-3</v>
      </c>
      <c r="DU18" s="72">
        <v>-6.9328233321286348E-5</v>
      </c>
      <c r="DV18" s="72">
        <v>1.3176695339667255E-3</v>
      </c>
      <c r="DW18" s="72">
        <v>1.302538180046442E-3</v>
      </c>
    </row>
    <row r="19" spans="2:127" ht="20.25" customHeight="1" x14ac:dyDescent="0.25">
      <c r="B19" s="70" t="s">
        <v>95</v>
      </c>
      <c r="C19" s="71">
        <v>-1.2255255964623735E-2</v>
      </c>
      <c r="D19" s="71">
        <v>2.3869612650566197E-2</v>
      </c>
      <c r="E19" s="71">
        <v>-2.0414103670525541E-2</v>
      </c>
      <c r="F19" s="71">
        <v>1.9337547167827429E-2</v>
      </c>
      <c r="G19" s="71">
        <v>1.7449251789747544E-2</v>
      </c>
      <c r="H19" s="71">
        <v>2.5340589193527663E-2</v>
      </c>
      <c r="I19" s="71">
        <v>5.428554615297676E-3</v>
      </c>
      <c r="J19" s="71">
        <v>1.8538213187742514E-2</v>
      </c>
      <c r="K19" s="71">
        <v>-5.1078810124447482E-3</v>
      </c>
      <c r="L19" s="71">
        <v>2.508420158168656E-2</v>
      </c>
      <c r="M19" s="71">
        <v>-1.4184881847458475E-2</v>
      </c>
      <c r="N19" s="71">
        <v>4.7979962679635113E-2</v>
      </c>
      <c r="O19" s="71">
        <v>2.9681547100841588E-3</v>
      </c>
      <c r="P19" s="71">
        <v>2.4366339225970535E-2</v>
      </c>
      <c r="Q19" s="71">
        <v>-3.9303521429186139E-2</v>
      </c>
      <c r="R19" s="71">
        <v>4.4002734837280899E-2</v>
      </c>
      <c r="S19" s="71">
        <v>2.6639940419565855E-2</v>
      </c>
      <c r="T19" s="71">
        <v>-2.0491774946434727E-2</v>
      </c>
      <c r="U19" s="71">
        <v>9.229331763105364E-3</v>
      </c>
      <c r="V19" s="71">
        <v>3.4907476637158208E-2</v>
      </c>
      <c r="W19" s="71">
        <v>-2.9525057831445434E-3</v>
      </c>
      <c r="X19" s="71">
        <v>5.4469531331309273E-3</v>
      </c>
      <c r="Y19" s="71">
        <v>-7.9248114728717178E-3</v>
      </c>
      <c r="Z19" s="71">
        <v>3.8775380394260539E-2</v>
      </c>
      <c r="AA19" s="71">
        <v>-1.2953895070297317E-2</v>
      </c>
      <c r="AB19" s="71">
        <v>1.7809053997550395E-2</v>
      </c>
      <c r="AC19" s="71">
        <v>-8.3018780886432442E-3</v>
      </c>
      <c r="AD19" s="71">
        <v>2.0056799872372411E-2</v>
      </c>
      <c r="AE19" s="71">
        <v>-6.1164425332904671E-4</v>
      </c>
      <c r="AF19" s="71">
        <v>1.1029643558051694E-2</v>
      </c>
      <c r="AG19" s="71">
        <v>-4.6883090050110487E-3</v>
      </c>
      <c r="AH19" s="71">
        <v>2.260610705835564E-2</v>
      </c>
      <c r="AI19" s="71">
        <v>1.7980413622002533E-2</v>
      </c>
      <c r="AJ19" s="71">
        <v>-2.287572024317619E-2</v>
      </c>
      <c r="AK19" s="71">
        <v>1.6602574938096248E-2</v>
      </c>
      <c r="AL19" s="71">
        <v>5.114264099613286E-2</v>
      </c>
      <c r="AM19" s="71">
        <v>6.4393132664839481E-3</v>
      </c>
      <c r="AN19" s="71">
        <v>-2.9170581892278613E-2</v>
      </c>
      <c r="AO19" s="71">
        <v>6.2336497205535135E-3</v>
      </c>
      <c r="AP19" s="71">
        <v>-1.1911061629175657E-2</v>
      </c>
      <c r="AQ19" s="71">
        <v>-2.928667367398019E-2</v>
      </c>
      <c r="AR19" s="71">
        <v>1.3688759939929129E-2</v>
      </c>
      <c r="AS19" s="71">
        <v>1.9366507119023213E-2</v>
      </c>
      <c r="AT19" s="71">
        <v>2.1771165896163902E-2</v>
      </c>
      <c r="AU19" s="71">
        <v>-7.7924691205889518E-3</v>
      </c>
      <c r="AV19" s="71">
        <v>-3.7597602113980444E-2</v>
      </c>
      <c r="AW19" s="71">
        <v>2.3949549043342788E-2</v>
      </c>
      <c r="AX19" s="71">
        <v>-6.8112128268158489E-3</v>
      </c>
      <c r="AY19" s="71">
        <v>1.6904869245932819E-3</v>
      </c>
      <c r="AZ19" s="71">
        <v>1.4840547728732112E-2</v>
      </c>
      <c r="BA19" s="71">
        <v>-4.9944671961370535E-3</v>
      </c>
      <c r="BB19" s="71">
        <v>-5.1725494574661468E-3</v>
      </c>
      <c r="BC19" s="71">
        <v>-2.9749035713220739E-2</v>
      </c>
      <c r="BD19" s="71">
        <v>-2.9263707323412214E-2</v>
      </c>
      <c r="BE19" s="71">
        <v>-8.4613690868232672E-3</v>
      </c>
      <c r="BF19" s="71">
        <v>3.2299838545770454E-2</v>
      </c>
      <c r="BG19" s="71">
        <v>-2.4397630843309814E-2</v>
      </c>
      <c r="BH19" s="71">
        <v>-8.9772131003061917E-3</v>
      </c>
      <c r="BI19" s="71">
        <v>4.6041674640755037E-2</v>
      </c>
      <c r="BJ19" s="71">
        <v>-1.4577645875584966E-2</v>
      </c>
      <c r="BK19" s="71">
        <v>-2.1898907914824628E-2</v>
      </c>
      <c r="BL19" s="71">
        <v>9.7927158710762185E-3</v>
      </c>
      <c r="BM19" s="71">
        <v>-2.0800334899365058E-2</v>
      </c>
      <c r="BN19" s="71">
        <v>-1.5762876722306474E-2</v>
      </c>
      <c r="BO19" s="71">
        <v>-5.5854739595087355E-2</v>
      </c>
      <c r="BP19" s="71">
        <v>3.0100071222616265E-5</v>
      </c>
      <c r="BQ19" s="71">
        <v>8.9336589967847768E-3</v>
      </c>
      <c r="BR19" s="71">
        <v>5.7888280017512228E-2</v>
      </c>
      <c r="BS19" s="71">
        <v>-9.6962152810515789E-3</v>
      </c>
      <c r="BT19" s="71">
        <v>-5.0148857760846655E-3</v>
      </c>
      <c r="BU19" s="71">
        <v>1.9474690130140582E-2</v>
      </c>
      <c r="BV19" s="71">
        <v>-3.1916552255887409E-2</v>
      </c>
      <c r="BW19" s="71">
        <v>-1.0833700345729391E-2</v>
      </c>
      <c r="BX19" s="71">
        <v>6.3938439468032016E-3</v>
      </c>
      <c r="BY19" s="71">
        <v>-1.5107669209836305E-2</v>
      </c>
      <c r="BZ19" s="71">
        <v>-1.6695046925511048E-2</v>
      </c>
      <c r="CA19" s="71">
        <v>4.0925709565708956E-2</v>
      </c>
      <c r="CB19" s="71">
        <v>-2.6701987477302458E-2</v>
      </c>
      <c r="CC19" s="71">
        <v>-6.2505356638919984E-3</v>
      </c>
      <c r="CD19" s="71">
        <v>3.2368028159115214E-2</v>
      </c>
      <c r="CE19" s="71">
        <v>-9.8174374393239505E-3</v>
      </c>
      <c r="CF19" s="71">
        <v>2.157817580062682E-2</v>
      </c>
      <c r="CG19" s="71">
        <v>-7.4776120810539082E-3</v>
      </c>
      <c r="CH19" s="71">
        <v>4.1831488777492654E-2</v>
      </c>
      <c r="CI19" s="71">
        <v>6.5684313668390448E-3</v>
      </c>
      <c r="CJ19" s="71">
        <v>-3.2919973620815446E-2</v>
      </c>
      <c r="CK19" s="71">
        <v>-1.7755470196404E-2</v>
      </c>
      <c r="CL19" s="71">
        <v>-6.6732618018353618E-3</v>
      </c>
      <c r="CM19" s="71">
        <v>2.123361032734139E-2</v>
      </c>
      <c r="CN19" s="71">
        <v>-3.2284071682166182E-2</v>
      </c>
      <c r="CO19" s="71">
        <v>-1.9461109067036686E-2</v>
      </c>
      <c r="CP19" s="71">
        <v>7.8679438421132009E-3</v>
      </c>
      <c r="CQ19" s="71">
        <v>1.8063121602951426E-2</v>
      </c>
      <c r="CR19" s="71">
        <v>-8.7210356796372235E-3</v>
      </c>
      <c r="CS19" s="71">
        <v>2.6231293986891391E-2</v>
      </c>
      <c r="CT19" s="71">
        <v>4.7631724139359344E-2</v>
      </c>
      <c r="CU19" s="71">
        <v>-1.9607926222755534E-3</v>
      </c>
      <c r="CV19" s="71">
        <v>8.8367663226405213E-3</v>
      </c>
      <c r="CW19" s="71">
        <v>-1.6382750487432318E-2</v>
      </c>
      <c r="CX19" s="71">
        <v>-1.4246321930443395E-2</v>
      </c>
      <c r="CY19" s="71">
        <v>-3.7325818248203024E-2</v>
      </c>
      <c r="CZ19" s="71">
        <v>2.6707920188845158E-2</v>
      </c>
      <c r="DA19" s="71">
        <v>-1.0431863396197505E-3</v>
      </c>
      <c r="DB19" s="71">
        <v>1.1609301889010437E-2</v>
      </c>
      <c r="DC19" s="71">
        <v>3.5117451987336512E-3</v>
      </c>
      <c r="DD19" s="71">
        <v>4.103899062860128E-3</v>
      </c>
      <c r="DE19" s="71">
        <v>7.6182488963478789E-3</v>
      </c>
      <c r="DF19" s="71">
        <v>1.5941148026106022E-2</v>
      </c>
      <c r="DG19" s="50"/>
      <c r="DH19" s="50"/>
      <c r="DI19" s="50"/>
      <c r="DJ19" s="50"/>
      <c r="DK19" s="50"/>
      <c r="DL19" s="50"/>
      <c r="DM19" s="50"/>
      <c r="DN19" s="50"/>
      <c r="DO19" s="72">
        <v>1.0973021992728871E-2</v>
      </c>
      <c r="DP19" s="72">
        <v>9.7183141135928075E-3</v>
      </c>
      <c r="DQ19" s="72">
        <v>8.8773848561407576E-3</v>
      </c>
      <c r="DR19" s="72">
        <v>-1.2637056195066165E-3</v>
      </c>
      <c r="DS19" s="72">
        <v>-3.1944057555144401E-3</v>
      </c>
      <c r="DT19" s="72">
        <v>-5.4010930293664217E-3</v>
      </c>
      <c r="DU19" s="72">
        <v>4.3297949248568557E-3</v>
      </c>
      <c r="DV19" s="72">
        <v>8.9413750730393815E-4</v>
      </c>
      <c r="DW19" s="72">
        <v>5.0175053696044358E-4</v>
      </c>
    </row>
    <row r="20" spans="2:127" ht="20.25" customHeight="1" x14ac:dyDescent="0.25">
      <c r="B20" s="70" t="s">
        <v>82</v>
      </c>
      <c r="C20" s="71">
        <v>6.5092031896423208E-3</v>
      </c>
      <c r="D20" s="71">
        <v>-1.7560533166643966E-3</v>
      </c>
      <c r="E20" s="71">
        <v>-1.1491769306304689E-2</v>
      </c>
      <c r="F20" s="71">
        <v>-3.521093059160485E-3</v>
      </c>
      <c r="G20" s="71">
        <v>-1.7608767529614044E-2</v>
      </c>
      <c r="H20" s="71">
        <v>-8.8830616016049024E-3</v>
      </c>
      <c r="I20" s="71">
        <v>8.1121618803019491E-3</v>
      </c>
      <c r="J20" s="71">
        <v>1.6133421056119257E-3</v>
      </c>
      <c r="K20" s="71">
        <v>-1.1880829089976341E-3</v>
      </c>
      <c r="L20" s="71">
        <v>1.8134699296164847E-2</v>
      </c>
      <c r="M20" s="71">
        <v>2.168474873625148E-2</v>
      </c>
      <c r="N20" s="71">
        <v>4.8290353611459835E-3</v>
      </c>
      <c r="O20" s="71">
        <v>2.1367493465351828E-3</v>
      </c>
      <c r="P20" s="71">
        <v>-4.3964269496959973E-3</v>
      </c>
      <c r="Q20" s="71">
        <v>-8.2163073229535311E-3</v>
      </c>
      <c r="R20" s="71">
        <v>-6.752217335472821E-4</v>
      </c>
      <c r="S20" s="71">
        <v>-2.9742131896474344E-2</v>
      </c>
      <c r="T20" s="71">
        <v>-1.547006232858239E-2</v>
      </c>
      <c r="U20" s="71">
        <v>3.0657980838352916E-2</v>
      </c>
      <c r="V20" s="71">
        <v>1.6410143484065776E-2</v>
      </c>
      <c r="W20" s="71">
        <v>-2.2687886604464413E-3</v>
      </c>
      <c r="X20" s="71">
        <v>4.5546939393337205E-3</v>
      </c>
      <c r="Y20" s="71">
        <v>2.0735052725346481E-2</v>
      </c>
      <c r="Z20" s="71">
        <v>-2.0166159709431253E-2</v>
      </c>
      <c r="AA20" s="71">
        <v>-1.155041130802148E-2</v>
      </c>
      <c r="AB20" s="71">
        <v>-6.9209097295480637E-3</v>
      </c>
      <c r="AC20" s="71">
        <v>4.9502322290089218E-3</v>
      </c>
      <c r="AD20" s="71">
        <v>3.2050744802745168E-3</v>
      </c>
      <c r="AE20" s="71">
        <v>-1.030821234069712E-2</v>
      </c>
      <c r="AF20" s="71">
        <v>-3.7268807172606833E-3</v>
      </c>
      <c r="AG20" s="71">
        <v>7.9059225668141053E-3</v>
      </c>
      <c r="AH20" s="71">
        <v>1.8531988306039304E-2</v>
      </c>
      <c r="AI20" s="71">
        <v>-4.7624951493062673E-3</v>
      </c>
      <c r="AJ20" s="71">
        <v>3.708522315102325E-3</v>
      </c>
      <c r="AK20" s="71">
        <v>1.6789267301242417E-2</v>
      </c>
      <c r="AL20" s="71">
        <v>6.2607986489338074E-4</v>
      </c>
      <c r="AM20" s="71">
        <v>2.7506660033302932E-3</v>
      </c>
      <c r="AN20" s="71">
        <v>5.8394656569218384E-3</v>
      </c>
      <c r="AO20" s="71">
        <v>5.8757694771469637E-3</v>
      </c>
      <c r="AP20" s="71">
        <v>-7.2965262433372091E-3</v>
      </c>
      <c r="AQ20" s="71">
        <v>-2.2325342322075947E-2</v>
      </c>
      <c r="AR20" s="71">
        <v>-3.3962502399256245E-3</v>
      </c>
      <c r="AS20" s="71">
        <v>9.1792322011319261E-3</v>
      </c>
      <c r="AT20" s="71">
        <v>1.4601744868186106E-2</v>
      </c>
      <c r="AU20" s="71">
        <v>-8.7895686367288617E-3</v>
      </c>
      <c r="AV20" s="71">
        <v>8.6218351498990042E-3</v>
      </c>
      <c r="AW20" s="71">
        <v>1.2325595882251239E-2</v>
      </c>
      <c r="AX20" s="71">
        <v>-3.320257613944777E-2</v>
      </c>
      <c r="AY20" s="71">
        <v>3.6562371341282152E-3</v>
      </c>
      <c r="AZ20" s="71">
        <v>-7.3557210956495256E-3</v>
      </c>
      <c r="BA20" s="71">
        <v>-1.7655751498276695E-3</v>
      </c>
      <c r="BB20" s="71">
        <v>1.0302855806298306E-2</v>
      </c>
      <c r="BC20" s="71">
        <v>1.2027813790433939E-3</v>
      </c>
      <c r="BD20" s="71">
        <v>-1.5206045620775654E-2</v>
      </c>
      <c r="BE20" s="71">
        <v>2.7191237951634806E-2</v>
      </c>
      <c r="BF20" s="71">
        <v>1.3479289249464177E-2</v>
      </c>
      <c r="BG20" s="71">
        <v>-2.4145231234717457E-2</v>
      </c>
      <c r="BH20" s="71">
        <v>1.8815447615331271E-2</v>
      </c>
      <c r="BI20" s="71">
        <v>1.7356295861053139E-2</v>
      </c>
      <c r="BJ20" s="71">
        <v>-2.8812596770673826E-2</v>
      </c>
      <c r="BK20" s="71">
        <v>3.7409112425916824E-3</v>
      </c>
      <c r="BL20" s="71">
        <v>-4.5241613626632038E-3</v>
      </c>
      <c r="BM20" s="71">
        <v>4.3662811979237048E-3</v>
      </c>
      <c r="BN20" s="71">
        <v>1.499831536629026E-2</v>
      </c>
      <c r="BO20" s="71">
        <v>-1.5830138096345037E-2</v>
      </c>
      <c r="BP20" s="71">
        <v>-1.4229350746088221E-2</v>
      </c>
      <c r="BQ20" s="71">
        <v>3.389741593311757E-2</v>
      </c>
      <c r="BR20" s="71">
        <v>8.6017864324914317E-3</v>
      </c>
      <c r="BS20" s="71">
        <v>-1.3543204300353828E-2</v>
      </c>
      <c r="BT20" s="71">
        <v>5.1994253124427736E-3</v>
      </c>
      <c r="BU20" s="71">
        <v>-1.2802869759587887E-2</v>
      </c>
      <c r="BV20" s="71">
        <v>-3.9938694967186494E-2</v>
      </c>
      <c r="BW20" s="71">
        <v>6.1816601021580375E-3</v>
      </c>
      <c r="BX20" s="71">
        <v>-2.6894849167935497E-4</v>
      </c>
      <c r="BY20" s="71">
        <v>1.1721040355537005E-2</v>
      </c>
      <c r="BZ20" s="71">
        <v>1.5989146135150456E-2</v>
      </c>
      <c r="CA20" s="71">
        <v>7.3209339814006569E-3</v>
      </c>
      <c r="CB20" s="71">
        <v>-1.1069061668559477E-2</v>
      </c>
      <c r="CC20" s="71">
        <v>4.2698242215186699E-3</v>
      </c>
      <c r="CD20" s="71">
        <v>-4.909175844453384E-3</v>
      </c>
      <c r="CE20" s="71">
        <v>-1.5453683649425787E-2</v>
      </c>
      <c r="CF20" s="71">
        <v>1.297154563316516E-2</v>
      </c>
      <c r="CG20" s="71">
        <v>-1.6948405225591934E-3</v>
      </c>
      <c r="CH20" s="71">
        <v>-2.1155881966203105E-2</v>
      </c>
      <c r="CI20" s="71">
        <v>5.941372853755178E-3</v>
      </c>
      <c r="CJ20" s="71">
        <v>1.6427314030453388E-2</v>
      </c>
      <c r="CK20" s="71">
        <v>3.2670544350908548E-2</v>
      </c>
      <c r="CL20" s="71">
        <v>1.7290085373802278E-2</v>
      </c>
      <c r="CM20" s="71">
        <v>1.4515448591184921E-2</v>
      </c>
      <c r="CN20" s="71">
        <v>-1.1824831267006175E-2</v>
      </c>
      <c r="CO20" s="71">
        <v>-2.4102897808031543E-3</v>
      </c>
      <c r="CP20" s="71">
        <v>9.8858334538831638E-3</v>
      </c>
      <c r="CQ20" s="71">
        <v>-2.0752796956906794E-2</v>
      </c>
      <c r="CR20" s="71">
        <v>-2.5449662409732232E-3</v>
      </c>
      <c r="CS20" s="71">
        <v>3.7385082381824475E-4</v>
      </c>
      <c r="CT20" s="71">
        <v>-2.2252699819399591E-2</v>
      </c>
      <c r="CU20" s="71">
        <v>1.0180603956020828E-2</v>
      </c>
      <c r="CV20" s="71">
        <v>7.6281804152520394E-3</v>
      </c>
      <c r="CW20" s="71">
        <v>2.2885162980643026E-2</v>
      </c>
      <c r="CX20" s="71">
        <v>1.6459090097621143E-2</v>
      </c>
      <c r="CY20" s="71">
        <v>4.0403820152883352E-3</v>
      </c>
      <c r="CZ20" s="71">
        <v>-3.3358116965547246E-3</v>
      </c>
      <c r="DA20" s="71">
        <v>5.4272431751807293E-3</v>
      </c>
      <c r="DB20" s="71">
        <v>7.6283682706572709E-3</v>
      </c>
      <c r="DC20" s="71">
        <v>-2.0722574646991343E-2</v>
      </c>
      <c r="DD20" s="71">
        <v>1.2504759009792643E-3</v>
      </c>
      <c r="DE20" s="71">
        <v>6.7158543829837214E-3</v>
      </c>
      <c r="DF20" s="71">
        <v>-2.6962766441283592E-2</v>
      </c>
      <c r="DG20" s="50"/>
      <c r="DH20" s="50"/>
      <c r="DI20" s="50"/>
      <c r="DJ20" s="50"/>
      <c r="DK20" s="50"/>
      <c r="DL20" s="50"/>
      <c r="DM20" s="50"/>
      <c r="DN20" s="50"/>
      <c r="DO20" s="72">
        <v>1.312053961151971E-3</v>
      </c>
      <c r="DP20" s="72">
        <v>-7.417820670120312E-4</v>
      </c>
      <c r="DQ20" s="72">
        <v>1.5243477204411882E-3</v>
      </c>
      <c r="DR20" s="72">
        <v>-1.2854841345550927E-3</v>
      </c>
      <c r="DS20" s="72">
        <v>4.9079614795966009E-4</v>
      </c>
      <c r="DT20" s="72">
        <v>-1.4191073243532415E-3</v>
      </c>
      <c r="DU20" s="72">
        <v>2.5310402997247294E-4</v>
      </c>
      <c r="DV20" s="72">
        <v>3.5049370798652113E-3</v>
      </c>
      <c r="DW20" s="72">
        <v>2.2773284753352385E-3</v>
      </c>
    </row>
    <row r="21" spans="2:127" ht="20.25" customHeight="1" x14ac:dyDescent="0.25">
      <c r="B21" s="63" t="s">
        <v>42</v>
      </c>
      <c r="C21" s="64">
        <v>-9.9816673291419633E-3</v>
      </c>
      <c r="D21" s="64">
        <v>-1.0366033906700212E-3</v>
      </c>
      <c r="E21" s="64">
        <v>-7.0523139897412657E-3</v>
      </c>
      <c r="F21" s="64">
        <v>4.0102213228199179E-3</v>
      </c>
      <c r="G21" s="64">
        <v>6.238665527113163E-3</v>
      </c>
      <c r="H21" s="64">
        <v>1.3189340818611228E-3</v>
      </c>
      <c r="I21" s="64">
        <v>5.5592777596800147E-3</v>
      </c>
      <c r="J21" s="64">
        <v>1.4453626625772653E-2</v>
      </c>
      <c r="K21" s="64">
        <v>-4.0728843163635453E-3</v>
      </c>
      <c r="L21" s="64">
        <v>-7.7805004832856017E-3</v>
      </c>
      <c r="M21" s="64">
        <v>-4.9548829674650463E-4</v>
      </c>
      <c r="N21" s="64">
        <v>4.4880918689527149E-4</v>
      </c>
      <c r="O21" s="64">
        <v>-5.4158428898750666E-3</v>
      </c>
      <c r="P21" s="64">
        <v>-3.0813942615312007E-3</v>
      </c>
      <c r="Q21" s="64">
        <v>-9.7576215759331841E-4</v>
      </c>
      <c r="R21" s="64">
        <v>-7.4256887009538364E-4</v>
      </c>
      <c r="S21" s="64">
        <v>-1.3701801427941085E-3</v>
      </c>
      <c r="T21" s="64">
        <v>2.9642433420289382E-3</v>
      </c>
      <c r="U21" s="64">
        <v>1.3543958212445251E-3</v>
      </c>
      <c r="V21" s="64">
        <v>1.6346624763172279E-2</v>
      </c>
      <c r="W21" s="64">
        <v>-6.4358039404582845E-3</v>
      </c>
      <c r="X21" s="64">
        <v>-8.3325991005843703E-3</v>
      </c>
      <c r="Y21" s="64">
        <v>4.0037366137850583E-3</v>
      </c>
      <c r="Z21" s="64">
        <v>-3.1404483697310637E-2</v>
      </c>
      <c r="AA21" s="64">
        <v>-4.2129439519359435E-3</v>
      </c>
      <c r="AB21" s="64">
        <v>-1.2729083870782421E-2</v>
      </c>
      <c r="AC21" s="64">
        <v>-6.3721640059211104E-4</v>
      </c>
      <c r="AD21" s="64">
        <v>9.3167902197188734E-3</v>
      </c>
      <c r="AE21" s="64">
        <v>6.2295196671113828E-3</v>
      </c>
      <c r="AF21" s="64">
        <v>4.0663682169692628E-3</v>
      </c>
      <c r="AG21" s="64">
        <v>1.9448044268383979E-2</v>
      </c>
      <c r="AH21" s="64">
        <v>9.2371210293611394E-3</v>
      </c>
      <c r="AI21" s="64">
        <v>-1.5908428124354779E-2</v>
      </c>
      <c r="AJ21" s="64">
        <v>-3.1563174323292476E-3</v>
      </c>
      <c r="AK21" s="64">
        <v>8.7550642601612605E-3</v>
      </c>
      <c r="AL21" s="64">
        <v>-2.1916961069133101E-2</v>
      </c>
      <c r="AM21" s="64">
        <v>-8.4962789393656646E-3</v>
      </c>
      <c r="AN21" s="64">
        <v>5.3828326918514691E-4</v>
      </c>
      <c r="AO21" s="64">
        <v>2.9849504850406383E-2</v>
      </c>
      <c r="AP21" s="64">
        <v>2.4180666651706151E-2</v>
      </c>
      <c r="AQ21" s="64">
        <v>2.3780076899637681E-3</v>
      </c>
      <c r="AR21" s="64">
        <v>1.3812018130529014E-2</v>
      </c>
      <c r="AS21" s="64">
        <v>9.5769448927864875E-3</v>
      </c>
      <c r="AT21" s="64">
        <v>-5.9222970076309167E-3</v>
      </c>
      <c r="AU21" s="64">
        <v>2.0024950346022585E-3</v>
      </c>
      <c r="AV21" s="64">
        <v>-3.1832335342417695E-3</v>
      </c>
      <c r="AW21" s="64">
        <v>-6.8832201758285416E-3</v>
      </c>
      <c r="AX21" s="64">
        <v>-4.1252600133994122E-3</v>
      </c>
      <c r="AY21" s="64">
        <v>-1.3205354812222403E-2</v>
      </c>
      <c r="AZ21" s="64">
        <v>-1.1013287184517773E-2</v>
      </c>
      <c r="BA21" s="64">
        <v>-2.7639160793881956E-3</v>
      </c>
      <c r="BB21" s="64">
        <v>1.6306377273940242E-3</v>
      </c>
      <c r="BC21" s="64">
        <v>-4.3124767053153157E-3</v>
      </c>
      <c r="BD21" s="64">
        <v>5.2604918925784894E-3</v>
      </c>
      <c r="BE21" s="64">
        <v>1.3450659287544964E-2</v>
      </c>
      <c r="BF21" s="64">
        <v>7.2630758251983618E-3</v>
      </c>
      <c r="BG21" s="64">
        <v>-2.2813737348869045E-3</v>
      </c>
      <c r="BH21" s="64">
        <v>-9.9736547057261982E-3</v>
      </c>
      <c r="BI21" s="64">
        <v>-5.737394199000434E-3</v>
      </c>
      <c r="BJ21" s="64">
        <v>-1.4839749072537378E-2</v>
      </c>
      <c r="BK21" s="64">
        <v>-1.2000667186981229E-2</v>
      </c>
      <c r="BL21" s="64">
        <v>3.9820405251855817E-4</v>
      </c>
      <c r="BM21" s="64">
        <v>1.0338292825535556E-2</v>
      </c>
      <c r="BN21" s="64">
        <v>3.3692987240672156E-3</v>
      </c>
      <c r="BO21" s="64">
        <v>3.3562346491744499E-3</v>
      </c>
      <c r="BP21" s="64">
        <v>1.2453790454308722E-2</v>
      </c>
      <c r="BQ21" s="64">
        <v>2.6826269731587971E-3</v>
      </c>
      <c r="BR21" s="64">
        <v>2.590669597436035E-3</v>
      </c>
      <c r="BS21" s="64">
        <v>-2.2198498948119427E-3</v>
      </c>
      <c r="BT21" s="64">
        <v>-8.7969113918163755E-3</v>
      </c>
      <c r="BU21" s="64">
        <v>-9.3966056245995411E-3</v>
      </c>
      <c r="BV21" s="64">
        <v>-1.0635116325243832E-3</v>
      </c>
      <c r="BW21" s="64">
        <v>1.7416373538670094E-3</v>
      </c>
      <c r="BX21" s="64">
        <v>7.1042008545794122E-3</v>
      </c>
      <c r="BY21" s="64">
        <v>1.282085030142488E-3</v>
      </c>
      <c r="BZ21" s="64">
        <v>7.0770514368787563E-3</v>
      </c>
      <c r="CA21" s="64">
        <v>9.017296896712157E-3</v>
      </c>
      <c r="CB21" s="64">
        <v>2.7961069913238212E-3</v>
      </c>
      <c r="CC21" s="64">
        <v>6.1254671101886871E-3</v>
      </c>
      <c r="CD21" s="64">
        <v>-4.009710996043192E-3</v>
      </c>
      <c r="CE21" s="64">
        <v>5.6593944856311307E-3</v>
      </c>
      <c r="CF21" s="64">
        <v>-9.5976045581166458E-3</v>
      </c>
      <c r="CG21" s="64">
        <v>-2.2485262009388829E-2</v>
      </c>
      <c r="CH21" s="64">
        <v>1.2231156452187086E-3</v>
      </c>
      <c r="CI21" s="64">
        <v>1.131753646933964E-2</v>
      </c>
      <c r="CJ21" s="64">
        <v>1.5741418806834995E-2</v>
      </c>
      <c r="CK21" s="64">
        <v>1.3732565862107693E-2</v>
      </c>
      <c r="CL21" s="64">
        <v>3.6753239508584556E-3</v>
      </c>
      <c r="CM21" s="64">
        <v>-3.1725925247008124E-3</v>
      </c>
      <c r="CN21" s="64">
        <v>1.0604881616375961E-2</v>
      </c>
      <c r="CO21" s="64">
        <v>-6.3238032747994222E-3</v>
      </c>
      <c r="CP21" s="64">
        <v>-4.7990382599708559E-3</v>
      </c>
      <c r="CQ21" s="64">
        <v>-5.5917472671223045E-3</v>
      </c>
      <c r="CR21" s="64">
        <v>-9.4254494979217895E-3</v>
      </c>
      <c r="CS21" s="64">
        <v>-4.2531885101813049E-3</v>
      </c>
      <c r="CT21" s="64">
        <v>-7.3128532869486396E-3</v>
      </c>
      <c r="CU21" s="64">
        <v>1.5200010774786499E-2</v>
      </c>
      <c r="CV21" s="64">
        <v>1.3801969247637436E-2</v>
      </c>
      <c r="CW21" s="64">
        <v>9.6332589150438519E-3</v>
      </c>
      <c r="CX21" s="64">
        <v>6.9347059850408677E-3</v>
      </c>
      <c r="CY21" s="64">
        <v>-4.7158774892566147E-3</v>
      </c>
      <c r="CZ21" s="64">
        <v>1.1152486154353269E-3</v>
      </c>
      <c r="DA21" s="64">
        <v>1.9143906521559284E-3</v>
      </c>
      <c r="DB21" s="64">
        <v>-4.7222109181566108E-3</v>
      </c>
      <c r="DC21" s="64">
        <v>-7.303500455742018E-3</v>
      </c>
      <c r="DD21" s="64">
        <v>-1.5603368744926072E-2</v>
      </c>
      <c r="DE21" s="64">
        <v>-1.9986669400245183E-2</v>
      </c>
      <c r="DF21" s="64">
        <v>-1.5653587343354425E-2</v>
      </c>
      <c r="DG21" s="50"/>
      <c r="DH21" s="50"/>
      <c r="DI21" s="50"/>
      <c r="DJ21" s="50"/>
      <c r="DK21" s="50"/>
      <c r="DL21" s="50"/>
      <c r="DM21" s="50"/>
      <c r="DN21" s="50"/>
      <c r="DO21" s="65">
        <v>6.9109994008442754E-5</v>
      </c>
      <c r="DP21" s="65">
        <v>-2.7098577208553021E-3</v>
      </c>
      <c r="DQ21" s="65">
        <v>-2.1648896168724452E-4</v>
      </c>
      <c r="DR21" s="65">
        <v>3.0159732741021905E-3</v>
      </c>
      <c r="DS21" s="65">
        <v>-2.8917208094587643E-3</v>
      </c>
      <c r="DT21" s="65">
        <v>5.3237334418865245E-5</v>
      </c>
      <c r="DU21" s="65">
        <v>3.2646637081645835E-4</v>
      </c>
      <c r="DV21" s="65">
        <v>8.8774361227383913E-4</v>
      </c>
      <c r="DW21" s="65">
        <v>-1.6977752157041337E-3</v>
      </c>
    </row>
    <row r="22" spans="2:127" ht="20.25" customHeight="1" x14ac:dyDescent="0.25">
      <c r="B22" s="63" t="s">
        <v>45</v>
      </c>
      <c r="C22" s="64">
        <v>5.7381428708842552E-3</v>
      </c>
      <c r="D22" s="64">
        <v>-1.2033224839725909E-3</v>
      </c>
      <c r="E22" s="64">
        <v>-1.1252913301456502E-2</v>
      </c>
      <c r="F22" s="64">
        <v>-1.4415729132826183E-3</v>
      </c>
      <c r="G22" s="64">
        <v>9.9267796788462537E-3</v>
      </c>
      <c r="H22" s="64">
        <v>4.1978633784767183E-3</v>
      </c>
      <c r="I22" s="64">
        <v>7.096506130243263E-3</v>
      </c>
      <c r="J22" s="64">
        <v>1.318843012044546E-3</v>
      </c>
      <c r="K22" s="64">
        <v>-1.2779065113431853E-3</v>
      </c>
      <c r="L22" s="64">
        <v>5.1747614844430689E-3</v>
      </c>
      <c r="M22" s="64">
        <v>1.4174227633720893E-3</v>
      </c>
      <c r="N22" s="64">
        <v>-1.1251807832527772E-2</v>
      </c>
      <c r="O22" s="64">
        <v>9.0481553376171586E-3</v>
      </c>
      <c r="P22" s="64">
        <v>-1.8710523537184276E-3</v>
      </c>
      <c r="Q22" s="64">
        <v>-1.4292563870251129E-2</v>
      </c>
      <c r="R22" s="64">
        <v>-6.2698513226389085E-4</v>
      </c>
      <c r="S22" s="64">
        <v>-1.0478962327885477E-2</v>
      </c>
      <c r="T22" s="64">
        <v>4.7670588792971813E-3</v>
      </c>
      <c r="U22" s="64">
        <v>-1.5770184333918635E-4</v>
      </c>
      <c r="V22" s="64">
        <v>1.0713444873133859E-3</v>
      </c>
      <c r="W22" s="64">
        <v>3.5124096771896873E-3</v>
      </c>
      <c r="X22" s="64">
        <v>-1.6680337424301861E-5</v>
      </c>
      <c r="Y22" s="64">
        <v>-2.1597628076192033E-3</v>
      </c>
      <c r="Z22" s="64">
        <v>-2.7229530556198256E-2</v>
      </c>
      <c r="AA22" s="64">
        <v>-1.3324989260188325E-4</v>
      </c>
      <c r="AB22" s="64">
        <v>-2.4863954562185375E-3</v>
      </c>
      <c r="AC22" s="64">
        <v>-2.4193880842908744E-3</v>
      </c>
      <c r="AD22" s="64">
        <v>-1.5682294172558731E-4</v>
      </c>
      <c r="AE22" s="64">
        <v>2.5000277781959124E-3</v>
      </c>
      <c r="AF22" s="64">
        <v>1.4580278321634887E-2</v>
      </c>
      <c r="AG22" s="64">
        <v>-1.5973246962754928E-3</v>
      </c>
      <c r="AH22" s="64">
        <v>5.3460847271358247E-3</v>
      </c>
      <c r="AI22" s="64">
        <v>-7.9976735768875207E-3</v>
      </c>
      <c r="AJ22" s="64">
        <v>7.1236981958140433E-3</v>
      </c>
      <c r="AK22" s="64">
        <v>1.2376043174479046E-2</v>
      </c>
      <c r="AL22" s="64">
        <v>-1.3522394364950951E-3</v>
      </c>
      <c r="AM22" s="64">
        <v>-4.6028815745935425E-4</v>
      </c>
      <c r="AN22" s="64">
        <v>1.0261716128814768E-2</v>
      </c>
      <c r="AO22" s="64">
        <v>5.2129724207252703E-3</v>
      </c>
      <c r="AP22" s="64">
        <v>-9.7798311702761431E-3</v>
      </c>
      <c r="AQ22" s="64">
        <v>1.3943619617847958E-2</v>
      </c>
      <c r="AR22" s="64">
        <v>1.5501268097150689E-2</v>
      </c>
      <c r="AS22" s="64">
        <v>-2.7724045836795996E-2</v>
      </c>
      <c r="AT22" s="64">
        <v>-1.342771242995533E-3</v>
      </c>
      <c r="AU22" s="64">
        <v>6.7493429720815179E-3</v>
      </c>
      <c r="AV22" s="64">
        <v>-1.2313913127458553E-3</v>
      </c>
      <c r="AW22" s="64">
        <v>-2.2543649047446213E-3</v>
      </c>
      <c r="AX22" s="64">
        <v>5.4831793374603421E-3</v>
      </c>
      <c r="AY22" s="64">
        <v>1.0822838741321616E-2</v>
      </c>
      <c r="AZ22" s="64">
        <v>-3.1488753764427058E-3</v>
      </c>
      <c r="BA22" s="64">
        <v>-5.0255443184223925E-3</v>
      </c>
      <c r="BB22" s="64">
        <v>-1.5049620699442157E-3</v>
      </c>
      <c r="BC22" s="64">
        <v>-6.1037615683430246E-3</v>
      </c>
      <c r="BD22" s="64">
        <v>1.0852349943977657E-2</v>
      </c>
      <c r="BE22" s="64">
        <v>-3.0793186552505736E-3</v>
      </c>
      <c r="BF22" s="64">
        <v>9.9706344825543081E-3</v>
      </c>
      <c r="BG22" s="64">
        <v>-2.9161002390262203E-3</v>
      </c>
      <c r="BH22" s="64">
        <v>-2.6862814628911824E-3</v>
      </c>
      <c r="BI22" s="64">
        <v>9.1215225581187109E-3</v>
      </c>
      <c r="BJ22" s="64">
        <v>-2.289565473504418E-2</v>
      </c>
      <c r="BK22" s="64">
        <v>3.5764666014581614E-4</v>
      </c>
      <c r="BL22" s="64">
        <v>-2.8111044186832634E-3</v>
      </c>
      <c r="BM22" s="64">
        <v>1.0259092208663168E-2</v>
      </c>
      <c r="BN22" s="64">
        <v>-3.0341739298495041E-3</v>
      </c>
      <c r="BO22" s="64">
        <v>5.7286758501002844E-3</v>
      </c>
      <c r="BP22" s="64">
        <v>4.1169132227074634E-3</v>
      </c>
      <c r="BQ22" s="64">
        <v>-1.1223694661521622E-2</v>
      </c>
      <c r="BR22" s="64">
        <v>8.6681808802844262E-3</v>
      </c>
      <c r="BS22" s="64">
        <v>-1.1609779088073147E-3</v>
      </c>
      <c r="BT22" s="64">
        <v>-2.6485401589140256E-3</v>
      </c>
      <c r="BU22" s="64">
        <v>-2.8597994472866484E-3</v>
      </c>
      <c r="BV22" s="64">
        <v>-7.445930720206273E-3</v>
      </c>
      <c r="BW22" s="64">
        <v>1.5379326977267294E-2</v>
      </c>
      <c r="BX22" s="64">
        <v>-3.1187977333159145E-3</v>
      </c>
      <c r="BY22" s="64">
        <v>-6.2349376927632871E-3</v>
      </c>
      <c r="BZ22" s="64">
        <v>3.0862352208083088E-3</v>
      </c>
      <c r="CA22" s="64">
        <v>1.463427933157524E-2</v>
      </c>
      <c r="CB22" s="64">
        <v>-2.0965860819416315E-3</v>
      </c>
      <c r="CC22" s="64">
        <v>-4.5823517328787977E-3</v>
      </c>
      <c r="CD22" s="64">
        <v>-4.3602573282345292E-3</v>
      </c>
      <c r="CE22" s="64">
        <v>5.2721570609435275E-3</v>
      </c>
      <c r="CF22" s="64">
        <v>4.1678887879004201E-3</v>
      </c>
      <c r="CG22" s="64">
        <v>-9.767238717127702E-3</v>
      </c>
      <c r="CH22" s="64">
        <v>-6.3237610423597657E-3</v>
      </c>
      <c r="CI22" s="64">
        <v>1.8651872209997755E-2</v>
      </c>
      <c r="CJ22" s="64">
        <v>5.557105263919615E-3</v>
      </c>
      <c r="CK22" s="64">
        <v>-8.6962971673801848E-3</v>
      </c>
      <c r="CL22" s="64">
        <v>1.7246412420719448E-2</v>
      </c>
      <c r="CM22" s="64">
        <v>9.5438915680867709E-4</v>
      </c>
      <c r="CN22" s="64">
        <v>8.2870557768621733E-3</v>
      </c>
      <c r="CO22" s="64">
        <v>-6.7870279203366968E-3</v>
      </c>
      <c r="CP22" s="64">
        <v>-2.9478088221269738E-3</v>
      </c>
      <c r="CQ22" s="64">
        <v>-5.85238266613608E-4</v>
      </c>
      <c r="CR22" s="64">
        <v>7.179331331198302E-3</v>
      </c>
      <c r="CS22" s="64">
        <v>4.2834954992272412E-3</v>
      </c>
      <c r="CT22" s="64">
        <v>-1.8542927628419914E-3</v>
      </c>
      <c r="CU22" s="64">
        <v>9.1947574945876465E-3</v>
      </c>
      <c r="CV22" s="64">
        <v>-4.2769389937746816E-3</v>
      </c>
      <c r="CW22" s="64">
        <v>7.9191501471689296E-3</v>
      </c>
      <c r="CX22" s="64">
        <v>5.3819813154019069E-3</v>
      </c>
      <c r="CY22" s="64">
        <v>-4.6997772750837497E-3</v>
      </c>
      <c r="CZ22" s="64">
        <v>2.3601741556964484E-3</v>
      </c>
      <c r="DA22" s="64">
        <v>6.100540085138384E-3</v>
      </c>
      <c r="DB22" s="64">
        <v>3.9230938633596502E-3</v>
      </c>
      <c r="DC22" s="64">
        <v>1.0518376669361285E-2</v>
      </c>
      <c r="DD22" s="64">
        <v>-1.4824184506080251E-2</v>
      </c>
      <c r="DE22" s="64">
        <v>-3.6621817428232895E-3</v>
      </c>
      <c r="DF22" s="64">
        <v>-1.0165912697904345E-2</v>
      </c>
      <c r="DG22" s="50"/>
      <c r="DH22" s="50"/>
      <c r="DI22" s="50"/>
      <c r="DJ22" s="50"/>
      <c r="DK22" s="50"/>
      <c r="DL22" s="50"/>
      <c r="DM22" s="50"/>
      <c r="DN22" s="50"/>
      <c r="DO22" s="65">
        <v>6.1035622074911977E-4</v>
      </c>
      <c r="DP22" s="65">
        <v>-3.3574500614298453E-3</v>
      </c>
      <c r="DQ22" s="65">
        <v>2.1237157805902296E-3</v>
      </c>
      <c r="DR22" s="65">
        <v>1.1048030473526094E-3</v>
      </c>
      <c r="DS22" s="65">
        <v>-5.9529115021439427E-4</v>
      </c>
      <c r="DT22" s="65">
        <v>-1.9779835744315744E-4</v>
      </c>
      <c r="DU22" s="65">
        <v>4.0440267501140603E-4</v>
      </c>
      <c r="DV22" s="65">
        <v>3.3644033148978458E-3</v>
      </c>
      <c r="DW22" s="65">
        <v>6.9604052429594887E-4</v>
      </c>
    </row>
    <row r="23" spans="2:127" ht="20.25" customHeight="1" x14ac:dyDescent="0.25">
      <c r="B23" s="66" t="s">
        <v>85</v>
      </c>
      <c r="C23" s="67">
        <v>-2.8356002324204654E-3</v>
      </c>
      <c r="D23" s="67">
        <v>-1.1134229953454478E-3</v>
      </c>
      <c r="E23" s="67">
        <v>-9.0205035462413985E-3</v>
      </c>
      <c r="F23" s="67">
        <v>1.4659780058843275E-3</v>
      </c>
      <c r="G23" s="67">
        <v>7.9739138970147394E-3</v>
      </c>
      <c r="H23" s="67">
        <v>2.6581460049799333E-3</v>
      </c>
      <c r="I23" s="67">
        <v>6.2750525401957802E-3</v>
      </c>
      <c r="J23" s="67">
        <v>8.2188294720282329E-3</v>
      </c>
      <c r="K23" s="67">
        <v>-2.7612055144515812E-3</v>
      </c>
      <c r="L23" s="67">
        <v>-1.7071184109623827E-3</v>
      </c>
      <c r="M23" s="67">
        <v>3.9692314351524871E-4</v>
      </c>
      <c r="N23" s="67">
        <v>-5.0791032434424066E-3</v>
      </c>
      <c r="O23" s="67">
        <v>1.2200833168909408E-3</v>
      </c>
      <c r="P23" s="67">
        <v>-2.5092524901852986E-3</v>
      </c>
      <c r="Q23" s="67">
        <v>-7.287938142788164E-3</v>
      </c>
      <c r="R23" s="67">
        <v>-6.8724389011420861E-4</v>
      </c>
      <c r="S23" s="67">
        <v>-5.7321935435574733E-3</v>
      </c>
      <c r="T23" s="67">
        <v>3.838178296910133E-3</v>
      </c>
      <c r="U23" s="67">
        <v>6.1862796453215907E-4</v>
      </c>
      <c r="V23" s="67">
        <v>8.817624948855185E-3</v>
      </c>
      <c r="W23" s="67">
        <v>-1.5263024788979562E-3</v>
      </c>
      <c r="X23" s="67">
        <v>-4.1945282848124821E-3</v>
      </c>
      <c r="Y23" s="67">
        <v>9.0244382410209489E-4</v>
      </c>
      <c r="Z23" s="67">
        <v>-2.9272447651207623E-2</v>
      </c>
      <c r="AA23" s="67">
        <v>-2.1379780628514311E-3</v>
      </c>
      <c r="AB23" s="67">
        <v>-7.4650454513891518E-3</v>
      </c>
      <c r="AC23" s="67">
        <v>-1.5573247421102332E-3</v>
      </c>
      <c r="AD23" s="67">
        <v>4.4521285515306541E-3</v>
      </c>
      <c r="AE23" s="67">
        <v>4.3277518076618726E-3</v>
      </c>
      <c r="AF23" s="67">
        <v>9.393084669582219E-3</v>
      </c>
      <c r="AG23" s="67">
        <v>8.4692258999659042E-3</v>
      </c>
      <c r="AH23" s="67">
        <v>7.2456786306120957E-3</v>
      </c>
      <c r="AI23" s="67">
        <v>-1.1861676428804424E-2</v>
      </c>
      <c r="AJ23" s="67">
        <v>2.1462939491028177E-3</v>
      </c>
      <c r="AK23" s="67">
        <v>1.0614840220374289E-2</v>
      </c>
      <c r="AL23" s="67">
        <v>-1.1297960940319651E-2</v>
      </c>
      <c r="AM23" s="67">
        <v>-4.3335988031458772E-3</v>
      </c>
      <c r="AN23" s="67">
        <v>5.5379632379835009E-3</v>
      </c>
      <c r="AO23" s="67">
        <v>1.7559644536533803E-2</v>
      </c>
      <c r="AP23" s="67">
        <v>9.0964510240805208E-3</v>
      </c>
      <c r="AQ23" s="67">
        <v>7.7697045195168624E-3</v>
      </c>
      <c r="AR23" s="67">
        <v>1.4655480328434223E-2</v>
      </c>
      <c r="AS23" s="67">
        <v>-9.6868762787344354E-3</v>
      </c>
      <c r="AT23" s="67">
        <v>-3.5693139329785462E-3</v>
      </c>
      <c r="AU23" s="67">
        <v>4.4372156857146461E-3</v>
      </c>
      <c r="AV23" s="67">
        <v>-2.1812392324782603E-3</v>
      </c>
      <c r="AW23" s="67">
        <v>-4.497780328690526E-3</v>
      </c>
      <c r="AX23" s="67">
        <v>8.0618174439339718E-4</v>
      </c>
      <c r="AY23" s="67">
        <v>-6.8209247188111277E-4</v>
      </c>
      <c r="AZ23" s="67">
        <v>-6.8621646940912884E-3</v>
      </c>
      <c r="BA23" s="67">
        <v>-3.8970837625441623E-3</v>
      </c>
      <c r="BB23" s="67">
        <v>4.3380885054622453E-5</v>
      </c>
      <c r="BC23" s="67">
        <v>-5.216258914826355E-3</v>
      </c>
      <c r="BD23" s="67">
        <v>8.0987574129374185E-3</v>
      </c>
      <c r="BE23" s="67">
        <v>4.9666213167480766E-3</v>
      </c>
      <c r="BF23" s="67">
        <v>8.6697563860449467E-3</v>
      </c>
      <c r="BG23" s="67">
        <v>-2.6112201073463792E-3</v>
      </c>
      <c r="BH23" s="67">
        <v>-6.1783908825971956E-3</v>
      </c>
      <c r="BI23" s="67">
        <v>1.9240281244139457E-3</v>
      </c>
      <c r="BJ23" s="67">
        <v>-1.9045806759503514E-2</v>
      </c>
      <c r="BK23" s="67">
        <v>-5.5388679435598442E-3</v>
      </c>
      <c r="BL23" s="67">
        <v>-1.2770599246459957E-3</v>
      </c>
      <c r="BM23" s="67">
        <v>1.0296639557987985E-2</v>
      </c>
      <c r="BN23" s="67">
        <v>1.6048671694024463E-5</v>
      </c>
      <c r="BO23" s="67">
        <v>4.6242154072961839E-3</v>
      </c>
      <c r="BP23" s="67">
        <v>7.9697076459348537E-3</v>
      </c>
      <c r="BQ23" s="67">
        <v>-4.7059187968788718E-3</v>
      </c>
      <c r="BR23" s="67">
        <v>5.8737466108800263E-3</v>
      </c>
      <c r="BS23" s="67">
        <v>-1.6607025593675662E-3</v>
      </c>
      <c r="BT23" s="67">
        <v>-5.5355177233590291E-3</v>
      </c>
      <c r="BU23" s="67">
        <v>-5.8993403431045754E-3</v>
      </c>
      <c r="BV23" s="67">
        <v>-4.4843314545469637E-3</v>
      </c>
      <c r="BW23" s="67">
        <v>9.0763428837659088E-3</v>
      </c>
      <c r="BX23" s="67">
        <v>1.6601289007065478E-3</v>
      </c>
      <c r="BY23" s="67">
        <v>-2.8205621287165084E-3</v>
      </c>
      <c r="BZ23" s="67">
        <v>4.8972859398774826E-3</v>
      </c>
      <c r="CA23" s="67">
        <v>1.2101263235080095E-2</v>
      </c>
      <c r="CB23" s="67">
        <v>1.238349088186208E-4</v>
      </c>
      <c r="CC23" s="67">
        <v>2.1479495145193539E-4</v>
      </c>
      <c r="CD23" s="67">
        <v>-4.1992236043595366E-3</v>
      </c>
      <c r="CE23" s="67">
        <v>5.4481450934928954E-3</v>
      </c>
      <c r="CF23" s="67">
        <v>-1.9679919096680099E-3</v>
      </c>
      <c r="CG23" s="67">
        <v>-1.5660334676350307E-2</v>
      </c>
      <c r="CH23" s="67">
        <v>-2.8748341967539393E-3</v>
      </c>
      <c r="CI23" s="67">
        <v>1.5341677376381702E-2</v>
      </c>
      <c r="CJ23" s="67">
        <v>1.0130899268392612E-2</v>
      </c>
      <c r="CK23" s="67">
        <v>1.3907546177358565E-3</v>
      </c>
      <c r="CL23" s="67">
        <v>1.1097370477404889E-2</v>
      </c>
      <c r="CM23" s="67">
        <v>-9.6876157721914602E-4</v>
      </c>
      <c r="CN23" s="67">
        <v>9.3709759905264978E-3</v>
      </c>
      <c r="CO23" s="67">
        <v>-6.5728758146461619E-3</v>
      </c>
      <c r="CP23" s="67">
        <v>-3.8078818389958302E-3</v>
      </c>
      <c r="CQ23" s="67">
        <v>-2.8998786073168858E-3</v>
      </c>
      <c r="CR23" s="67">
        <v>-5.5319363284844769E-4</v>
      </c>
      <c r="CS23" s="67">
        <v>3.2314266344424247E-4</v>
      </c>
      <c r="CT23" s="67">
        <v>-4.3785708636584486E-3</v>
      </c>
      <c r="CU23" s="67">
        <v>1.1995187494148629E-2</v>
      </c>
      <c r="CV23" s="67">
        <v>4.0800658476223273E-3</v>
      </c>
      <c r="CW23" s="67">
        <v>8.7178234594773585E-3</v>
      </c>
      <c r="CX23" s="67">
        <v>6.104996038489352E-3</v>
      </c>
      <c r="CY23" s="67">
        <v>-4.7073119846622324E-3</v>
      </c>
      <c r="CZ23" s="67">
        <v>1.78035723819292E-3</v>
      </c>
      <c r="DA23" s="67">
        <v>4.1393907219116066E-3</v>
      </c>
      <c r="DB23" s="67">
        <v>-1.1144851426547753E-4</v>
      </c>
      <c r="DC23" s="67">
        <v>2.1845224265220065E-3</v>
      </c>
      <c r="DD23" s="67">
        <v>-1.5193824314307269E-2</v>
      </c>
      <c r="DE23" s="67">
        <v>-1.1457190832846909E-2</v>
      </c>
      <c r="DF23" s="67">
        <v>-1.2781182162129201E-2</v>
      </c>
      <c r="DG23" s="50"/>
      <c r="DH23" s="50"/>
      <c r="DI23" s="50"/>
      <c r="DJ23" s="50"/>
      <c r="DK23" s="50"/>
      <c r="DL23" s="50"/>
      <c r="DM23" s="50"/>
      <c r="DN23" s="50"/>
      <c r="DO23" s="68">
        <v>3.2188097520879921E-4</v>
      </c>
      <c r="DP23" s="68">
        <v>-3.0245963790863639E-3</v>
      </c>
      <c r="DQ23" s="68">
        <v>9.8483335605492606E-4</v>
      </c>
      <c r="DR23" s="68">
        <v>2.0495058825420465E-3</v>
      </c>
      <c r="DS23" s="68">
        <v>-1.7092934506747204E-3</v>
      </c>
      <c r="DT23" s="68">
        <v>-8.0007838254569918E-5</v>
      </c>
      <c r="DU23" s="68">
        <v>3.6887487621739545E-4</v>
      </c>
      <c r="DV23" s="68">
        <v>2.2252492114993583E-3</v>
      </c>
      <c r="DW23" s="68">
        <v>-4.2606643047538029E-4</v>
      </c>
    </row>
    <row r="24" spans="2:127" ht="20.25" customHeight="1" x14ac:dyDescent="0.25">
      <c r="B24" s="63" t="s">
        <v>52</v>
      </c>
      <c r="C24" s="64">
        <v>1.0861888535930619E-2</v>
      </c>
      <c r="D24" s="64">
        <v>-6.445646270463179E-4</v>
      </c>
      <c r="E24" s="64">
        <v>-4.0667193538339586E-3</v>
      </c>
      <c r="F24" s="64">
        <v>-5.8923195528732819E-3</v>
      </c>
      <c r="G24" s="64">
        <v>-2.5221360611956678E-3</v>
      </c>
      <c r="H24" s="64">
        <v>-1.3020524173318337E-3</v>
      </c>
      <c r="I24" s="64">
        <v>-9.8691254349980717E-3</v>
      </c>
      <c r="J24" s="64">
        <v>-5.0376470332332834E-3</v>
      </c>
      <c r="K24" s="64">
        <v>3.6037998416260653E-3</v>
      </c>
      <c r="L24" s="64">
        <v>5.3578279115118477E-3</v>
      </c>
      <c r="M24" s="64">
        <v>-3.4159204905670482E-3</v>
      </c>
      <c r="N24" s="64">
        <v>2.5558230224786982E-4</v>
      </c>
      <c r="O24" s="64">
        <v>5.7398639425578768E-3</v>
      </c>
      <c r="P24" s="64">
        <v>-1.8671172445291484E-3</v>
      </c>
      <c r="Q24" s="64">
        <v>-4.7964662761532662E-3</v>
      </c>
      <c r="R24" s="64">
        <v>-3.9708765726654827E-3</v>
      </c>
      <c r="S24" s="64">
        <v>-2.1263588431927216E-2</v>
      </c>
      <c r="T24" s="64">
        <v>5.472411117263265E-3</v>
      </c>
      <c r="U24" s="64">
        <v>3.1484860696748829E-3</v>
      </c>
      <c r="V24" s="64">
        <v>5.1955780968895304E-3</v>
      </c>
      <c r="W24" s="64">
        <v>-6.2997531172137577E-4</v>
      </c>
      <c r="X24" s="64">
        <v>5.4189374264714818E-3</v>
      </c>
      <c r="Y24" s="64">
        <v>7.3695775646074324E-3</v>
      </c>
      <c r="Z24" s="64">
        <v>-1.0315336259228869E-2</v>
      </c>
      <c r="AA24" s="64">
        <v>-7.0766581666927841E-3</v>
      </c>
      <c r="AB24" s="64">
        <v>-4.7334961697164113E-3</v>
      </c>
      <c r="AC24" s="64">
        <v>-7.1051795033276743E-3</v>
      </c>
      <c r="AD24" s="64">
        <v>6.7544105078927164E-3</v>
      </c>
      <c r="AE24" s="64">
        <v>3.3170625540772658E-3</v>
      </c>
      <c r="AF24" s="64">
        <v>-4.2089476190177999E-3</v>
      </c>
      <c r="AG24" s="64">
        <v>2.2647763953549394E-3</v>
      </c>
      <c r="AH24" s="64">
        <v>1.001135052899782E-2</v>
      </c>
      <c r="AI24" s="64">
        <v>5.3084658665309981E-3</v>
      </c>
      <c r="AJ24" s="64">
        <v>3.5547987809358972E-4</v>
      </c>
      <c r="AK24" s="64">
        <v>-1.4407891132284245E-4</v>
      </c>
      <c r="AL24" s="64">
        <v>1.0064819383881929E-2</v>
      </c>
      <c r="AM24" s="64">
        <v>-1.3356018959543858E-3</v>
      </c>
      <c r="AN24" s="64">
        <v>1.838168768214965E-3</v>
      </c>
      <c r="AO24" s="64">
        <v>-3.2961065319855321E-3</v>
      </c>
      <c r="AP24" s="64">
        <v>-9.4382952483669236E-3</v>
      </c>
      <c r="AQ24" s="64">
        <v>-8.6866554270739194E-3</v>
      </c>
      <c r="AR24" s="64">
        <v>1.0470542746006117E-2</v>
      </c>
      <c r="AS24" s="64">
        <v>-1.5718390286950323E-2</v>
      </c>
      <c r="AT24" s="64">
        <v>7.8958321157451827E-3</v>
      </c>
      <c r="AU24" s="64">
        <v>1.2777440955578534E-2</v>
      </c>
      <c r="AV24" s="64">
        <v>-7.8433845072289898E-4</v>
      </c>
      <c r="AW24" s="64">
        <v>1.0364740074291223E-2</v>
      </c>
      <c r="AX24" s="64">
        <v>-4.2233862678707768E-3</v>
      </c>
      <c r="AY24" s="64">
        <v>-8.5456119781494033E-3</v>
      </c>
      <c r="AZ24" s="64">
        <v>-1.3411049014845466E-2</v>
      </c>
      <c r="BA24" s="64">
        <v>-4.5414972638545548E-3</v>
      </c>
      <c r="BB24" s="64">
        <v>-1.0763838943586013E-3</v>
      </c>
      <c r="BC24" s="64">
        <v>-5.7233120076068955E-3</v>
      </c>
      <c r="BD24" s="64">
        <v>1.1120967104677026E-2</v>
      </c>
      <c r="BE24" s="64">
        <v>1.6268235067840031E-4</v>
      </c>
      <c r="BF24" s="64">
        <v>1.9640724787225672E-2</v>
      </c>
      <c r="BG24" s="64">
        <v>2.0328187338403136E-3</v>
      </c>
      <c r="BH24" s="64">
        <v>-3.3373132512437564E-4</v>
      </c>
      <c r="BI24" s="64">
        <v>1.90345198299402E-2</v>
      </c>
      <c r="BJ24" s="64">
        <v>-1.4508587706041354E-3</v>
      </c>
      <c r="BK24" s="64">
        <v>-8.016543172722046E-3</v>
      </c>
      <c r="BL24" s="64">
        <v>-1.6202274252316129E-2</v>
      </c>
      <c r="BM24" s="64">
        <v>-8.903847340680171E-3</v>
      </c>
      <c r="BN24" s="64">
        <v>1.8788028490757114E-6</v>
      </c>
      <c r="BO24" s="64">
        <v>7.2751093392631194E-3</v>
      </c>
      <c r="BP24" s="64">
        <v>-3.040864010857236E-3</v>
      </c>
      <c r="BQ24" s="64">
        <v>5.0869963630848503E-3</v>
      </c>
      <c r="BR24" s="64">
        <v>1.5194705865011704E-2</v>
      </c>
      <c r="BS24" s="64">
        <v>8.8111705130857754E-3</v>
      </c>
      <c r="BT24" s="64">
        <v>-2.4611775842876549E-3</v>
      </c>
      <c r="BU24" s="64">
        <v>8.5335221922955284E-4</v>
      </c>
      <c r="BV24" s="64">
        <v>3.8151320217938434E-4</v>
      </c>
      <c r="BW24" s="64">
        <v>1.7428761508004875E-3</v>
      </c>
      <c r="BX24" s="64">
        <v>-1.7956466199163912E-2</v>
      </c>
      <c r="BY24" s="64">
        <v>-1.118196559615503E-2</v>
      </c>
      <c r="BZ24" s="64">
        <v>-7.6065229810523549E-3</v>
      </c>
      <c r="CA24" s="64">
        <v>-1.0697252005441027E-2</v>
      </c>
      <c r="CB24" s="64">
        <v>1.1526797925603738E-2</v>
      </c>
      <c r="CC24" s="64">
        <v>-1.3860611333729178E-3</v>
      </c>
      <c r="CD24" s="64">
        <v>2.9204643666089769E-3</v>
      </c>
      <c r="CE24" s="64">
        <v>9.6031882466698359E-3</v>
      </c>
      <c r="CF24" s="64">
        <v>6.8472357893321067E-3</v>
      </c>
      <c r="CG24" s="64">
        <v>7.4919809231217549E-3</v>
      </c>
      <c r="CH24" s="64">
        <v>-4.1050226250206601E-3</v>
      </c>
      <c r="CI24" s="64">
        <v>-3.2141257499738174E-3</v>
      </c>
      <c r="CJ24" s="64">
        <v>-9.5476965596610341E-3</v>
      </c>
      <c r="CK24" s="64">
        <v>-7.3597236702684921E-3</v>
      </c>
      <c r="CL24" s="64">
        <v>4.5491524738061617E-3</v>
      </c>
      <c r="CM24" s="64">
        <v>-1.2221124787182513E-2</v>
      </c>
      <c r="CN24" s="64">
        <v>7.7568332218664882E-3</v>
      </c>
      <c r="CO24" s="64">
        <v>1.8350590916345277E-2</v>
      </c>
      <c r="CP24" s="64">
        <v>1.1871773007467779E-2</v>
      </c>
      <c r="CQ24" s="64">
        <v>3.4925428968974881E-3</v>
      </c>
      <c r="CR24" s="64">
        <v>2.1733829348067335E-3</v>
      </c>
      <c r="CS24" s="64">
        <v>5.9078939701022737E-3</v>
      </c>
      <c r="CT24" s="64">
        <v>5.0125573666797152E-3</v>
      </c>
      <c r="CU24" s="64">
        <v>-5.7083079190082264E-3</v>
      </c>
      <c r="CV24" s="64">
        <v>-1.7432404385813172E-2</v>
      </c>
      <c r="CW24" s="64">
        <v>-9.1807370197732885E-3</v>
      </c>
      <c r="CX24" s="64">
        <v>-9.9165710657134198E-4</v>
      </c>
      <c r="CY24" s="64">
        <v>-9.4988243192354327E-3</v>
      </c>
      <c r="CZ24" s="64">
        <v>8.934081328952681E-3</v>
      </c>
      <c r="DA24" s="64">
        <v>9.9252690233306851E-3</v>
      </c>
      <c r="DB24" s="64">
        <v>4.7319180386760085E-3</v>
      </c>
      <c r="DC24" s="64">
        <v>1.2205151585813701E-2</v>
      </c>
      <c r="DD24" s="64">
        <v>-1.1787999261902993E-3</v>
      </c>
      <c r="DE24" s="64">
        <v>-2.2050440103955626E-3</v>
      </c>
      <c r="DF24" s="64">
        <v>4.0895486919685364E-3</v>
      </c>
      <c r="DG24" s="50"/>
      <c r="DH24" s="50"/>
      <c r="DI24" s="50"/>
      <c r="DJ24" s="50"/>
      <c r="DK24" s="50"/>
      <c r="DL24" s="50"/>
      <c r="DM24" s="50"/>
      <c r="DN24" s="50"/>
      <c r="DO24" s="65">
        <v>-1.0668656409899002E-3</v>
      </c>
      <c r="DP24" s="65">
        <v>-8.538547040319866E-4</v>
      </c>
      <c r="DQ24" s="65">
        <v>1.2866945002829588E-3</v>
      </c>
      <c r="DR24" s="65">
        <v>-8.9442167404529815E-4</v>
      </c>
      <c r="DS24" s="65">
        <v>1.3634067425065677E-3</v>
      </c>
      <c r="DT24" s="65">
        <v>-5.4893260880028993E-4</v>
      </c>
      <c r="DU24" s="65">
        <v>-1.0315539347761638E-3</v>
      </c>
      <c r="DV24" s="65">
        <v>2.2820873824254129E-3</v>
      </c>
      <c r="DW24" s="65">
        <v>-6.826108021137367E-4</v>
      </c>
    </row>
    <row r="25" spans="2:127" ht="20.25" customHeight="1" x14ac:dyDescent="0.25">
      <c r="B25" s="63" t="s">
        <v>98</v>
      </c>
      <c r="C25" s="64">
        <v>5.564618626386908E-3</v>
      </c>
      <c r="D25" s="64">
        <v>-7.2723070184499417E-4</v>
      </c>
      <c r="E25" s="64">
        <v>-3.1678117002554851E-3</v>
      </c>
      <c r="F25" s="64">
        <v>9.1298202929621652E-3</v>
      </c>
      <c r="G25" s="64">
        <v>-2.4034414575974106E-3</v>
      </c>
      <c r="H25" s="64">
        <v>-1.253592062248865E-2</v>
      </c>
      <c r="I25" s="64">
        <v>-3.0860993557642047E-3</v>
      </c>
      <c r="J25" s="64">
        <v>5.51368304841926E-5</v>
      </c>
      <c r="K25" s="64">
        <v>-6.1321652065482457E-4</v>
      </c>
      <c r="L25" s="64">
        <v>-1.6346281987773548E-3</v>
      </c>
      <c r="M25" s="64">
        <v>1.1570459313431369E-2</v>
      </c>
      <c r="N25" s="64">
        <v>-4.259276499751774E-4</v>
      </c>
      <c r="O25" s="64">
        <v>-5.269023613503343E-4</v>
      </c>
      <c r="P25" s="64">
        <v>-2.5412716968852278E-3</v>
      </c>
      <c r="Q25" s="64">
        <v>1.0394170262806535E-2</v>
      </c>
      <c r="R25" s="64">
        <v>-5.6820303260686211E-3</v>
      </c>
      <c r="S25" s="64">
        <v>-1.5080488410413651E-2</v>
      </c>
      <c r="T25" s="64">
        <v>-5.3399402096727666E-3</v>
      </c>
      <c r="U25" s="64">
        <v>9.1323951001842651E-4</v>
      </c>
      <c r="V25" s="64">
        <v>8.017784438976161E-4</v>
      </c>
      <c r="W25" s="64">
        <v>4.4772357617535175E-3</v>
      </c>
      <c r="X25" s="64">
        <v>-6.5987996900129797E-4</v>
      </c>
      <c r="Y25" s="64">
        <v>8.5552512670612479E-3</v>
      </c>
      <c r="Z25" s="64">
        <v>-9.1087114519816659E-4</v>
      </c>
      <c r="AA25" s="64">
        <v>-2.1378348376109857E-3</v>
      </c>
      <c r="AB25" s="64">
        <v>-2.9947239134718862E-3</v>
      </c>
      <c r="AC25" s="64">
        <v>-1.5863570927989734E-3</v>
      </c>
      <c r="AD25" s="64">
        <v>2.1665602196760947E-3</v>
      </c>
      <c r="AE25" s="64">
        <v>-7.7132272246149824E-3</v>
      </c>
      <c r="AF25" s="64">
        <v>-7.9329409933442951E-3</v>
      </c>
      <c r="AG25" s="64">
        <v>2.294408497959699E-3</v>
      </c>
      <c r="AH25" s="64">
        <v>-2.0019435593716661E-3</v>
      </c>
      <c r="AI25" s="64">
        <v>4.945295793573834E-3</v>
      </c>
      <c r="AJ25" s="64">
        <v>9.5589844220200781E-4</v>
      </c>
      <c r="AK25" s="64">
        <v>4.5904913644112533E-4</v>
      </c>
      <c r="AL25" s="64">
        <v>-4.2038085886407783E-3</v>
      </c>
      <c r="AM25" s="64">
        <v>-2.0084643676303582E-3</v>
      </c>
      <c r="AN25" s="64">
        <v>-4.4112149246944288E-3</v>
      </c>
      <c r="AO25" s="64">
        <v>-3.0862544929785019E-3</v>
      </c>
      <c r="AP25" s="64">
        <v>1.0433592897898913E-2</v>
      </c>
      <c r="AQ25" s="64">
        <v>-9.9621168872289223E-3</v>
      </c>
      <c r="AR25" s="64">
        <v>-1.4260425125153464E-2</v>
      </c>
      <c r="AS25" s="64">
        <v>-4.5610383808866173E-3</v>
      </c>
      <c r="AT25" s="64">
        <v>1.1130294741964697E-2</v>
      </c>
      <c r="AU25" s="64">
        <v>2.4791499352869728E-3</v>
      </c>
      <c r="AV25" s="64">
        <v>-8.5641926510837685E-4</v>
      </c>
      <c r="AW25" s="64">
        <v>9.9020090782364623E-3</v>
      </c>
      <c r="AX25" s="64">
        <v>-7.6529385903356673E-4</v>
      </c>
      <c r="AY25" s="64">
        <v>-3.3768796346279606E-3</v>
      </c>
      <c r="AZ25" s="64">
        <v>-1.4096282706657082E-3</v>
      </c>
      <c r="BA25" s="64">
        <v>2.1300566768993612E-3</v>
      </c>
      <c r="BB25" s="64">
        <v>-6.1164183483153334E-4</v>
      </c>
      <c r="BC25" s="64">
        <v>4.0765587167359563E-3</v>
      </c>
      <c r="BD25" s="64">
        <v>-3.9440837250969141E-3</v>
      </c>
      <c r="BE25" s="64">
        <v>-7.2578131440491633E-3</v>
      </c>
      <c r="BF25" s="64">
        <v>8.8934805782774351E-3</v>
      </c>
      <c r="BG25" s="64">
        <v>6.6707518819533185E-3</v>
      </c>
      <c r="BH25" s="64">
        <v>7.4820490822746777E-4</v>
      </c>
      <c r="BI25" s="64">
        <v>-4.4284052222096637E-3</v>
      </c>
      <c r="BJ25" s="64">
        <v>1.1042113172655244E-2</v>
      </c>
      <c r="BK25" s="64">
        <v>8.1241147751702769E-3</v>
      </c>
      <c r="BL25" s="64">
        <v>-1.3722595470814225E-3</v>
      </c>
      <c r="BM25" s="64">
        <v>-3.5095287118500629E-3</v>
      </c>
      <c r="BN25" s="64">
        <v>4.3177263498628271E-3</v>
      </c>
      <c r="BO25" s="64">
        <v>1.1197016693490935E-2</v>
      </c>
      <c r="BP25" s="64">
        <v>-5.1546922401324302E-3</v>
      </c>
      <c r="BQ25" s="64">
        <v>-4.7212390598474485E-3</v>
      </c>
      <c r="BR25" s="64">
        <v>3.6304357785135188E-3</v>
      </c>
      <c r="BS25" s="64">
        <v>-9.2719353801606896E-4</v>
      </c>
      <c r="BT25" s="64">
        <v>4.5113199436088713E-3</v>
      </c>
      <c r="BU25" s="64">
        <v>-5.9765337188840695E-3</v>
      </c>
      <c r="BV25" s="64">
        <v>8.4007514029247332E-3</v>
      </c>
      <c r="BW25" s="64">
        <v>7.3408570016737507E-3</v>
      </c>
      <c r="BX25" s="64">
        <v>-6.3034336912382027E-4</v>
      </c>
      <c r="BY25" s="64">
        <v>-4.0113664632576151E-3</v>
      </c>
      <c r="BZ25" s="64">
        <v>9.2618796414152271E-3</v>
      </c>
      <c r="CA25" s="64">
        <v>-7.306513056814179E-3</v>
      </c>
      <c r="CB25" s="64">
        <v>-3.7616985852225726E-3</v>
      </c>
      <c r="CC25" s="64">
        <v>-3.5197464747462881E-3</v>
      </c>
      <c r="CD25" s="64">
        <v>2.4001428087407906E-3</v>
      </c>
      <c r="CE25" s="64">
        <v>-3.4338053263174295E-3</v>
      </c>
      <c r="CF25" s="64">
        <v>2.3939690486496357E-3</v>
      </c>
      <c r="CG25" s="64">
        <v>7.6942204716798912E-3</v>
      </c>
      <c r="CH25" s="64">
        <v>2.5734627436728719E-3</v>
      </c>
      <c r="CI25" s="64">
        <v>-9.7819962290944806E-3</v>
      </c>
      <c r="CJ25" s="64">
        <v>-5.5925001282730591E-4</v>
      </c>
      <c r="CK25" s="64">
        <v>9.3341107027073988E-3</v>
      </c>
      <c r="CL25" s="64">
        <v>-1.5606582360422561E-2</v>
      </c>
      <c r="CM25" s="64">
        <v>-9.9015033103660999E-3</v>
      </c>
      <c r="CN25" s="64">
        <v>-1.4270704210955776E-3</v>
      </c>
      <c r="CO25" s="64">
        <v>1.59294419781153E-3</v>
      </c>
      <c r="CP25" s="64">
        <v>1.8738477667916698E-3</v>
      </c>
      <c r="CQ25" s="64">
        <v>-1.1617823081266909E-3</v>
      </c>
      <c r="CR25" s="64">
        <v>5.3407402195906339E-3</v>
      </c>
      <c r="CS25" s="64">
        <v>-5.6083403106057528E-3</v>
      </c>
      <c r="CT25" s="64">
        <v>-2.5239239271145353E-3</v>
      </c>
      <c r="CU25" s="64">
        <v>6.7050278523124174E-3</v>
      </c>
      <c r="CV25" s="64">
        <v>2.7853205530465885E-3</v>
      </c>
      <c r="CW25" s="64">
        <v>-6.8574116578509203E-3</v>
      </c>
      <c r="CX25" s="64">
        <v>6.0782092147806388E-3</v>
      </c>
      <c r="CY25" s="64">
        <v>-1.6103561272101663E-3</v>
      </c>
      <c r="CZ25" s="64">
        <v>-3.7523912471021381E-3</v>
      </c>
      <c r="DA25" s="64">
        <v>-1.6212880517008088E-3</v>
      </c>
      <c r="DB25" s="64">
        <v>5.9382683753179677E-3</v>
      </c>
      <c r="DC25" s="64">
        <v>-2.8614176601789998E-3</v>
      </c>
      <c r="DD25" s="64">
        <v>1.2567607405974623E-2</v>
      </c>
      <c r="DE25" s="64">
        <v>5.5965102179991177E-3</v>
      </c>
      <c r="DF25" s="64">
        <v>1.4039256710918213E-3</v>
      </c>
      <c r="DG25" s="50"/>
      <c r="DH25" s="50"/>
      <c r="DI25" s="50"/>
      <c r="DJ25" s="50"/>
      <c r="DK25" s="50"/>
      <c r="DL25" s="50"/>
      <c r="DM25" s="50"/>
      <c r="DN25" s="50"/>
      <c r="DO25" s="65">
        <v>1.5156801478277693E-4</v>
      </c>
      <c r="DP25" s="65">
        <v>-4.495107858201175E-4</v>
      </c>
      <c r="DQ25" s="65">
        <v>-1.482662078655772E-3</v>
      </c>
      <c r="DR25" s="65">
        <v>-4.4458305308658908E-4</v>
      </c>
      <c r="DS25" s="65">
        <v>1.0344188661546294E-3</v>
      </c>
      <c r="DT25" s="65">
        <v>1.52760785884265E-3</v>
      </c>
      <c r="DU25" s="65">
        <v>7.2961525255865745E-4</v>
      </c>
      <c r="DV25" s="65">
        <v>-2.3892902013262773E-3</v>
      </c>
      <c r="DW25" s="65">
        <v>1.9891575676127538E-3</v>
      </c>
    </row>
    <row r="26" spans="2:127" ht="20.25" customHeight="1" x14ac:dyDescent="0.25">
      <c r="B26" s="66" t="s">
        <v>86</v>
      </c>
      <c r="C26" s="67">
        <v>8.8846936863682391E-3</v>
      </c>
      <c r="D26" s="67">
        <v>-6.7614543016825124E-4</v>
      </c>
      <c r="E26" s="67">
        <v>-3.7261032729440924E-3</v>
      </c>
      <c r="F26" s="67">
        <v>-2.4357501389882241E-4</v>
      </c>
      <c r="G26" s="67">
        <v>-2.4775686185242174E-3</v>
      </c>
      <c r="H26" s="67">
        <v>-5.5019290225948314E-3</v>
      </c>
      <c r="I26" s="67">
        <v>-7.2971050454436748E-3</v>
      </c>
      <c r="J26" s="67">
        <v>-3.0728831868374051E-3</v>
      </c>
      <c r="K26" s="67">
        <v>1.9659192514775992E-3</v>
      </c>
      <c r="L26" s="67">
        <v>2.6550604497268537E-3</v>
      </c>
      <c r="M26" s="67">
        <v>2.2858080058991703E-3</v>
      </c>
      <c r="N26" s="67">
        <v>-7.3077626377981986E-6</v>
      </c>
      <c r="O26" s="67">
        <v>3.3156292189064906E-3</v>
      </c>
      <c r="P26" s="67">
        <v>-2.1238440854658425E-3</v>
      </c>
      <c r="Q26" s="67">
        <v>1.1657179365867076E-3</v>
      </c>
      <c r="R26" s="67">
        <v>-4.6393754337680226E-3</v>
      </c>
      <c r="S26" s="67">
        <v>-1.8843422885571171E-2</v>
      </c>
      <c r="T26" s="67">
        <v>1.2314420595815889E-3</v>
      </c>
      <c r="U26" s="67">
        <v>2.2755506398834946E-3</v>
      </c>
      <c r="V26" s="67">
        <v>3.4908757703571158E-3</v>
      </c>
      <c r="W26" s="67">
        <v>1.3381115802988397E-3</v>
      </c>
      <c r="X26" s="67">
        <v>3.0567266876579957E-3</v>
      </c>
      <c r="Y26" s="67">
        <v>7.8279801848122332E-3</v>
      </c>
      <c r="Z26" s="67">
        <v>-6.6167214686290166E-3</v>
      </c>
      <c r="AA26" s="67">
        <v>-5.1349489515721825E-3</v>
      </c>
      <c r="AB26" s="67">
        <v>-4.0555582284619307E-3</v>
      </c>
      <c r="AC26" s="67">
        <v>-4.9571997193310624E-3</v>
      </c>
      <c r="AD26" s="67">
        <v>4.9558179075230857E-3</v>
      </c>
      <c r="AE26" s="67">
        <v>-9.5872201325797324E-4</v>
      </c>
      <c r="AF26" s="67">
        <v>-5.6548827606849317E-3</v>
      </c>
      <c r="AG26" s="67">
        <v>2.2762312017170494E-3</v>
      </c>
      <c r="AH26" s="67">
        <v>5.3710267067403894E-3</v>
      </c>
      <c r="AI26" s="67">
        <v>5.1684153167901314E-3</v>
      </c>
      <c r="AJ26" s="67">
        <v>5.8791475103880941E-4</v>
      </c>
      <c r="AK26" s="67">
        <v>9.4130393282210179E-5</v>
      </c>
      <c r="AL26" s="67">
        <v>4.4501839359054607E-3</v>
      </c>
      <c r="AM26" s="67">
        <v>-1.5988898529386564E-3</v>
      </c>
      <c r="AN26" s="67">
        <v>-6.2208199896907068E-4</v>
      </c>
      <c r="AO26" s="67">
        <v>-3.2462389099545685E-3</v>
      </c>
      <c r="AP26" s="67">
        <v>-5.181593748977531E-3</v>
      </c>
      <c r="AQ26" s="67">
        <v>-9.1507853076214785E-3</v>
      </c>
      <c r="AR26" s="67">
        <v>1.0488796166321368E-3</v>
      </c>
      <c r="AS26" s="67">
        <v>-1.1444466630936678E-2</v>
      </c>
      <c r="AT26" s="67">
        <v>9.1518869206288489E-3</v>
      </c>
      <c r="AU26" s="67">
        <v>8.8307270845224828E-3</v>
      </c>
      <c r="AV26" s="67">
        <v>-8.1097524571993596E-4</v>
      </c>
      <c r="AW26" s="67">
        <v>1.0194191232934191E-2</v>
      </c>
      <c r="AX26" s="67">
        <v>-2.8839264283418986E-3</v>
      </c>
      <c r="AY26" s="67">
        <v>-6.5691649418654352E-3</v>
      </c>
      <c r="AZ26" s="67">
        <v>-8.8665450680908142E-3</v>
      </c>
      <c r="BA26" s="67">
        <v>-2.0993513617649784E-3</v>
      </c>
      <c r="BB26" s="67">
        <v>-9.115725454728052E-4</v>
      </c>
      <c r="BC26" s="67">
        <v>-2.1209757836357923E-3</v>
      </c>
      <c r="BD26" s="67">
        <v>5.3781549552582852E-3</v>
      </c>
      <c r="BE26" s="67">
        <v>-2.6161890731911663E-3</v>
      </c>
      <c r="BF26" s="67">
        <v>1.566143286343058E-2</v>
      </c>
      <c r="BG26" s="67">
        <v>3.7637411580826452E-3</v>
      </c>
      <c r="BH26" s="67">
        <v>6.9770739523855596E-5</v>
      </c>
      <c r="BI26" s="67">
        <v>1.0180226250346758E-2</v>
      </c>
      <c r="BJ26" s="67">
        <v>2.9264077999962002E-3</v>
      </c>
      <c r="BK26" s="67">
        <v>-3.3276402999182775E-3</v>
      </c>
      <c r="BL26" s="67">
        <v>-1.1381470274643979E-2</v>
      </c>
      <c r="BM26" s="67">
        <v>-7.0589069779372071E-3</v>
      </c>
      <c r="BN26" s="67">
        <v>1.4471799235011851E-3</v>
      </c>
      <c r="BO26" s="67">
        <v>8.6962620682631275E-3</v>
      </c>
      <c r="BP26" s="67">
        <v>-3.7999064512612701E-3</v>
      </c>
      <c r="BQ26" s="67">
        <v>1.7463981967564823E-3</v>
      </c>
      <c r="BR26" s="67">
        <v>1.0948299889617541E-2</v>
      </c>
      <c r="BS26" s="67">
        <v>5.2762520117468625E-3</v>
      </c>
      <c r="BT26" s="67">
        <v>1.5031005662358154E-6</v>
      </c>
      <c r="BU26" s="67">
        <v>-1.6134092383058851E-3</v>
      </c>
      <c r="BV26" s="67">
        <v>3.1260346633710245E-3</v>
      </c>
      <c r="BW26" s="67">
        <v>3.789025724624695E-3</v>
      </c>
      <c r="BX26" s="67">
        <v>-1.1541599890577681E-2</v>
      </c>
      <c r="BY26" s="67">
        <v>-8.5420563660335569E-3</v>
      </c>
      <c r="BZ26" s="67">
        <v>-1.4530915570518665E-3</v>
      </c>
      <c r="CA26" s="67">
        <v>-9.4515406876578556E-3</v>
      </c>
      <c r="CB26" s="67">
        <v>5.8390329146518205E-3</v>
      </c>
      <c r="CC26" s="67">
        <v>-2.1752451390188998E-3</v>
      </c>
      <c r="CD26" s="67">
        <v>2.7294341591383997E-3</v>
      </c>
      <c r="CE26" s="67">
        <v>4.7876358291731869E-3</v>
      </c>
      <c r="CF26" s="67">
        <v>5.2065873854554301E-3</v>
      </c>
      <c r="CG26" s="67">
        <v>7.5666557798368395E-3</v>
      </c>
      <c r="CH26" s="67">
        <v>-1.6797546328587432E-3</v>
      </c>
      <c r="CI26" s="67">
        <v>-5.6287136017525441E-3</v>
      </c>
      <c r="CJ26" s="67">
        <v>-6.2815865525158721E-3</v>
      </c>
      <c r="CK26" s="67">
        <v>-1.3047967576779174E-3</v>
      </c>
      <c r="CL26" s="67">
        <v>-2.8929078572000888E-3</v>
      </c>
      <c r="CM26" s="67">
        <v>-1.1375065377992377E-2</v>
      </c>
      <c r="CN26" s="67">
        <v>4.4042682048581749E-3</v>
      </c>
      <c r="CO26" s="67">
        <v>1.2270391873965281E-2</v>
      </c>
      <c r="CP26" s="67">
        <v>8.1968121897570967E-3</v>
      </c>
      <c r="CQ26" s="67">
        <v>1.8259105513482865E-3</v>
      </c>
      <c r="CR26" s="67">
        <v>3.3141758757948558E-3</v>
      </c>
      <c r="CS26" s="67">
        <v>1.7086912084849359E-3</v>
      </c>
      <c r="CT26" s="67">
        <v>2.2681910953135098E-3</v>
      </c>
      <c r="CU26" s="67">
        <v>-1.2991954060831423E-3</v>
      </c>
      <c r="CV26" s="67">
        <v>-1.0251730885532995E-2</v>
      </c>
      <c r="CW26" s="67">
        <v>-8.3503882529734064E-3</v>
      </c>
      <c r="CX26" s="67">
        <v>1.5428183622301361E-3</v>
      </c>
      <c r="CY26" s="67">
        <v>-6.6990282198029494E-3</v>
      </c>
      <c r="CZ26" s="67">
        <v>4.346035483314914E-3</v>
      </c>
      <c r="DA26" s="67">
        <v>5.7475781807894144E-3</v>
      </c>
      <c r="DB26" s="67">
        <v>5.1656957449415231E-3</v>
      </c>
      <c r="DC26" s="67">
        <v>6.7317529697623613E-3</v>
      </c>
      <c r="DD26" s="67">
        <v>3.6841668874898481E-3</v>
      </c>
      <c r="DE26" s="67">
        <v>5.8144047972263913E-4</v>
      </c>
      <c r="DF26" s="67">
        <v>3.123489971045057E-3</v>
      </c>
      <c r="DG26" s="50"/>
      <c r="DH26" s="50"/>
      <c r="DI26" s="50"/>
      <c r="DJ26" s="50"/>
      <c r="DK26" s="50"/>
      <c r="DL26" s="50"/>
      <c r="DM26" s="50"/>
      <c r="DN26" s="50"/>
      <c r="DO26" s="68">
        <v>-6.0322897454456736E-4</v>
      </c>
      <c r="DP26" s="68">
        <v>-6.9659551161160849E-4</v>
      </c>
      <c r="DQ26" s="68">
        <v>2.079679545305968E-4</v>
      </c>
      <c r="DR26" s="68">
        <v>-7.4015274218186544E-4</v>
      </c>
      <c r="DS26" s="68">
        <v>1.2415025706828953E-3</v>
      </c>
      <c r="DT26" s="68">
        <v>1.6526258171811747E-4</v>
      </c>
      <c r="DU26" s="68">
        <v>-3.8355685919766458E-4</v>
      </c>
      <c r="DV26" s="68">
        <v>5.8087464584555271E-4</v>
      </c>
      <c r="DW26" s="68">
        <v>2.7428585071476164E-4</v>
      </c>
    </row>
    <row r="27" spans="2:127" ht="20.25" customHeight="1" x14ac:dyDescent="0.25">
      <c r="B27" s="66" t="s">
        <v>119</v>
      </c>
      <c r="C27" s="67">
        <v>4.2612110114703672E-3</v>
      </c>
      <c r="D27" s="67">
        <v>1.3991430525187365E-2</v>
      </c>
      <c r="E27" s="67">
        <v>-2.1551206657022037E-2</v>
      </c>
      <c r="F27" s="67">
        <v>-1.1694361778276763E-2</v>
      </c>
      <c r="G27" s="67">
        <v>-3.3191182036408362E-3</v>
      </c>
      <c r="H27" s="67">
        <v>2.6951910945738344E-3</v>
      </c>
      <c r="I27" s="67">
        <v>-7.2095177752945494E-3</v>
      </c>
      <c r="J27" s="67">
        <v>-4.9310955707612125E-3</v>
      </c>
      <c r="K27" s="67">
        <v>-5.9009518058741328E-3</v>
      </c>
      <c r="L27" s="67">
        <v>1.6266359027614641E-2</v>
      </c>
      <c r="M27" s="67">
        <v>-6.5210956204510007E-3</v>
      </c>
      <c r="N27" s="67">
        <v>4.7122927704913886E-2</v>
      </c>
      <c r="O27" s="67">
        <v>-1.297712040672272E-2</v>
      </c>
      <c r="P27" s="67">
        <v>2.24097508922112E-2</v>
      </c>
      <c r="Q27" s="67">
        <v>-1.7049215476517054E-2</v>
      </c>
      <c r="R27" s="67">
        <v>9.8826276803107849E-3</v>
      </c>
      <c r="S27" s="67">
        <v>-1.9067749058064631E-2</v>
      </c>
      <c r="T27" s="67">
        <v>8.4149020861916668E-3</v>
      </c>
      <c r="U27" s="67">
        <v>8.7503925185872244E-3</v>
      </c>
      <c r="V27" s="67">
        <v>-1.2026869575639476E-2</v>
      </c>
      <c r="W27" s="67">
        <v>-2.4277858529980101E-2</v>
      </c>
      <c r="X27" s="67">
        <v>2.2175306850922283E-3</v>
      </c>
      <c r="Y27" s="67">
        <v>-4.6319764309806777E-3</v>
      </c>
      <c r="Z27" s="67">
        <v>7.7074820962634849E-3</v>
      </c>
      <c r="AA27" s="67">
        <v>-1.0552013822129114E-2</v>
      </c>
      <c r="AB27" s="67">
        <v>3.7562735763067678E-2</v>
      </c>
      <c r="AC27" s="67">
        <v>1.6753175034032619E-2</v>
      </c>
      <c r="AD27" s="67">
        <v>2.226266467562521E-3</v>
      </c>
      <c r="AE27" s="67">
        <v>-7.8679280182407663E-3</v>
      </c>
      <c r="AF27" s="67">
        <v>1.1311637784860329E-2</v>
      </c>
      <c r="AG27" s="67">
        <v>-6.1575600326974067E-3</v>
      </c>
      <c r="AH27" s="67">
        <v>3.0164312362859214E-3</v>
      </c>
      <c r="AI27" s="67">
        <v>-4.3585094980127526E-3</v>
      </c>
      <c r="AJ27" s="67">
        <v>-1.5059467844445562E-2</v>
      </c>
      <c r="AK27" s="67">
        <v>-1.3892007571468246E-2</v>
      </c>
      <c r="AL27" s="67">
        <v>-3.9549272702937843E-3</v>
      </c>
      <c r="AM27" s="67">
        <v>1.0666803862512397E-2</v>
      </c>
      <c r="AN27" s="67">
        <v>8.0128301697657278E-3</v>
      </c>
      <c r="AO27" s="67">
        <v>6.9477393690162703E-3</v>
      </c>
      <c r="AP27" s="67">
        <v>-5.2836426197247599E-2</v>
      </c>
      <c r="AQ27" s="67">
        <v>-3.1403814864668589E-2</v>
      </c>
      <c r="AR27" s="67">
        <v>8.0603819974955693E-2</v>
      </c>
      <c r="AS27" s="67">
        <v>1.0733926290867224E-2</v>
      </c>
      <c r="AT27" s="67">
        <v>6.2796323054107761E-2</v>
      </c>
      <c r="AU27" s="67">
        <v>2.7715700105824359E-2</v>
      </c>
      <c r="AV27" s="67">
        <v>1.5954350525848593E-2</v>
      </c>
      <c r="AW27" s="67">
        <v>-3.6293138892039112E-2</v>
      </c>
      <c r="AX27" s="67">
        <v>-5.1005879066457815E-2</v>
      </c>
      <c r="AY27" s="67">
        <v>-1.6584627659493867E-2</v>
      </c>
      <c r="AZ27" s="67">
        <v>6.020389157182171E-3</v>
      </c>
      <c r="BA27" s="67">
        <v>-3.6548163049871185E-2</v>
      </c>
      <c r="BB27" s="67">
        <v>-3.1554755924772748E-2</v>
      </c>
      <c r="BC27" s="67">
        <v>6.1226051887548483E-3</v>
      </c>
      <c r="BD27" s="67">
        <v>1.2391809403459852E-2</v>
      </c>
      <c r="BE27" s="67">
        <v>-1.914877731959308E-3</v>
      </c>
      <c r="BF27" s="67">
        <v>6.1425529356869735E-2</v>
      </c>
      <c r="BG27" s="67">
        <v>1.4965291161707084E-2</v>
      </c>
      <c r="BH27" s="67">
        <v>4.0391172083268145E-2</v>
      </c>
      <c r="BI27" s="67">
        <v>-1.2028548450100374E-2</v>
      </c>
      <c r="BJ27" s="67">
        <v>-2.5224289176439707E-2</v>
      </c>
      <c r="BK27" s="67">
        <v>-1.8063184207470218E-2</v>
      </c>
      <c r="BL27" s="67">
        <v>-9.2211098341518083E-3</v>
      </c>
      <c r="BM27" s="67">
        <v>-2.6002299210086233E-2</v>
      </c>
      <c r="BN27" s="67">
        <v>-7.5997677945188746E-3</v>
      </c>
      <c r="BO27" s="67">
        <v>1.6508513741233521E-3</v>
      </c>
      <c r="BP27" s="67">
        <v>-2.7934889095118098E-3</v>
      </c>
      <c r="BQ27" s="67">
        <v>-7.2970532106682029E-3</v>
      </c>
      <c r="BR27" s="67">
        <v>1.6873268620063886E-2</v>
      </c>
      <c r="BS27" s="67">
        <v>1.0010741326788031E-2</v>
      </c>
      <c r="BT27" s="67">
        <v>4.2182316452214375E-2</v>
      </c>
      <c r="BU27" s="67">
        <v>-1.7872966770831833E-2</v>
      </c>
      <c r="BV27" s="67">
        <v>-2.1338661993478225E-2</v>
      </c>
      <c r="BW27" s="67">
        <v>-2.0752971648818619E-2</v>
      </c>
      <c r="BX27" s="67">
        <v>-2.0817980498851751E-3</v>
      </c>
      <c r="BY27" s="67">
        <v>9.785970074970507E-3</v>
      </c>
      <c r="BZ27" s="67">
        <v>1.1189545978348647E-2</v>
      </c>
      <c r="CA27" s="67">
        <v>9.7061359002406089E-3</v>
      </c>
      <c r="CB27" s="67">
        <v>-3.1754501870946417E-3</v>
      </c>
      <c r="CC27" s="67">
        <v>-1.1597870651886333E-2</v>
      </c>
      <c r="CD27" s="67">
        <v>-6.3930589722379638E-3</v>
      </c>
      <c r="CE27" s="67">
        <v>8.1143263641305641E-3</v>
      </c>
      <c r="CF27" s="67">
        <v>2.6122724622281046E-2</v>
      </c>
      <c r="CG27" s="67">
        <v>-1.6323270902908082E-2</v>
      </c>
      <c r="CH27" s="67">
        <v>-6.9711041722564371E-3</v>
      </c>
      <c r="CI27" s="67">
        <v>-6.0009913154134287E-3</v>
      </c>
      <c r="CJ27" s="67">
        <v>-1.4907540474343728E-2</v>
      </c>
      <c r="CK27" s="67">
        <v>4.9646509067737599E-2</v>
      </c>
      <c r="CL27" s="67">
        <v>1.5515693304489098E-2</v>
      </c>
      <c r="CM27" s="67">
        <v>-9.9100852245748161E-4</v>
      </c>
      <c r="CN27" s="67">
        <v>-9.6660141963119672E-3</v>
      </c>
      <c r="CO27" s="67">
        <v>-1.4569024059697844E-2</v>
      </c>
      <c r="CP27" s="67">
        <v>-2.2529947670074324E-2</v>
      </c>
      <c r="CQ27" s="67">
        <v>-7.893695981175064E-3</v>
      </c>
      <c r="CR27" s="67">
        <v>-5.7074410750961313E-3</v>
      </c>
      <c r="CS27" s="67">
        <v>3.0824041970112237E-3</v>
      </c>
      <c r="CT27" s="67">
        <v>-2.1333675210426506E-2</v>
      </c>
      <c r="CU27" s="67">
        <v>2.4591618768119217E-2</v>
      </c>
      <c r="CV27" s="67">
        <v>1.3703143378306137E-2</v>
      </c>
      <c r="CW27" s="67">
        <v>2.8452198506351278E-2</v>
      </c>
      <c r="CX27" s="67">
        <v>1.8077677599168007E-2</v>
      </c>
      <c r="CY27" s="67">
        <v>-1.2078738170464454E-2</v>
      </c>
      <c r="CZ27" s="67">
        <v>1.5411260062978549E-3</v>
      </c>
      <c r="DA27" s="67">
        <v>3.0558721210975914E-3</v>
      </c>
      <c r="DB27" s="67">
        <v>-4.0764075151202839E-3</v>
      </c>
      <c r="DC27" s="67">
        <v>-1.8294161351509075E-2</v>
      </c>
      <c r="DD27" s="67">
        <v>-1.0844903511343928E-2</v>
      </c>
      <c r="DE27" s="67">
        <v>-1.2449858839770678E-2</v>
      </c>
      <c r="DF27" s="67">
        <v>-1.7916573955988557E-2</v>
      </c>
      <c r="DG27" s="50"/>
      <c r="DH27" s="50"/>
      <c r="DI27" s="50"/>
      <c r="DJ27" s="50"/>
      <c r="DK27" s="50"/>
      <c r="DL27" s="50"/>
      <c r="DM27" s="50"/>
      <c r="DN27" s="50"/>
      <c r="DO27" s="68">
        <v>2.1387008110422823E-3</v>
      </c>
      <c r="DP27" s="68">
        <v>-2.4877220152991208E-3</v>
      </c>
      <c r="DQ27" s="68">
        <v>5.3996631789510197E-4</v>
      </c>
      <c r="DR27" s="68">
        <v>6.4103305722338355E-3</v>
      </c>
      <c r="DS27" s="68">
        <v>2.5818494458680341E-3</v>
      </c>
      <c r="DT27" s="68">
        <v>-3.1398735320865567E-3</v>
      </c>
      <c r="DU27" s="68">
        <v>-1.1258403781733151E-4</v>
      </c>
      <c r="DV27" s="68">
        <v>-3.4457179787953374E-3</v>
      </c>
      <c r="DW27" s="68">
        <v>7.4259513293228885E-4</v>
      </c>
    </row>
    <row r="28" spans="2:127" ht="20.25" customHeight="1" x14ac:dyDescent="0.25">
      <c r="B28" s="63" t="s">
        <v>46</v>
      </c>
      <c r="C28" s="64">
        <v>-4.5377633765629755E-3</v>
      </c>
      <c r="D28" s="64">
        <v>3.2492183840602262E-3</v>
      </c>
      <c r="E28" s="64">
        <v>6.7263125817618175E-3</v>
      </c>
      <c r="F28" s="64">
        <v>7.679028239131469E-4</v>
      </c>
      <c r="G28" s="64">
        <v>1.2558782976347604E-2</v>
      </c>
      <c r="H28" s="64">
        <v>4.1553796640121377E-3</v>
      </c>
      <c r="I28" s="64">
        <v>-1.4956433772588706E-2</v>
      </c>
      <c r="J28" s="64">
        <v>1.2214482627286305E-3</v>
      </c>
      <c r="K28" s="64">
        <v>1.725920114407975E-3</v>
      </c>
      <c r="L28" s="64">
        <v>-2.0421737901933357E-3</v>
      </c>
      <c r="M28" s="64">
        <v>5.6392331960122277E-3</v>
      </c>
      <c r="N28" s="64">
        <v>1.1100753734876623E-2</v>
      </c>
      <c r="O28" s="64">
        <v>1.0960494888430761E-2</v>
      </c>
      <c r="P28" s="64">
        <v>2.8846511211439996E-3</v>
      </c>
      <c r="Q28" s="64">
        <v>-6.0871592751310377E-4</v>
      </c>
      <c r="R28" s="64">
        <v>-8.6776007732927152E-3</v>
      </c>
      <c r="S28" s="64">
        <v>2.739512997415039E-3</v>
      </c>
      <c r="T28" s="64">
        <v>-5.0101228935625075E-3</v>
      </c>
      <c r="U28" s="64">
        <v>-8.469153332215873E-3</v>
      </c>
      <c r="V28" s="64">
        <v>-1.271926421732017E-3</v>
      </c>
      <c r="W28" s="64">
        <v>1.0719596212958038E-3</v>
      </c>
      <c r="X28" s="64">
        <v>4.5739258082924117E-3</v>
      </c>
      <c r="Y28" s="64">
        <v>4.2296860533945768E-3</v>
      </c>
      <c r="Z28" s="64">
        <v>-1.1599087616926296E-2</v>
      </c>
      <c r="AA28" s="64">
        <v>5.5632785641304139E-3</v>
      </c>
      <c r="AB28" s="64">
        <v>1.9884583614218077E-3</v>
      </c>
      <c r="AC28" s="64">
        <v>-3.6886905836153172E-4</v>
      </c>
      <c r="AD28" s="64">
        <v>-4.2200744220389774E-3</v>
      </c>
      <c r="AE28" s="64">
        <v>-1.1787260484444784E-2</v>
      </c>
      <c r="AF28" s="64">
        <v>7.3358908761322894E-4</v>
      </c>
      <c r="AG28" s="64">
        <v>-8.6604010036372969E-4</v>
      </c>
      <c r="AH28" s="64">
        <v>1.4543634910841874E-3</v>
      </c>
      <c r="AI28" s="64">
        <v>-6.9449309819776817E-3</v>
      </c>
      <c r="AJ28" s="64">
        <v>1.3651943060112748E-2</v>
      </c>
      <c r="AK28" s="64">
        <v>8.4347222642393582E-3</v>
      </c>
      <c r="AL28" s="64">
        <v>-7.1973105119096381E-3</v>
      </c>
      <c r="AM28" s="64">
        <v>1.016788268528579E-3</v>
      </c>
      <c r="AN28" s="64">
        <v>1.7296336213283858E-3</v>
      </c>
      <c r="AO28" s="64">
        <v>-7.2192159554345103E-3</v>
      </c>
      <c r="AP28" s="64">
        <v>5.3089256841130084E-3</v>
      </c>
      <c r="AQ28" s="64">
        <v>-6.1045737868137273E-3</v>
      </c>
      <c r="AR28" s="64">
        <v>-5.3869301950620896E-3</v>
      </c>
      <c r="AS28" s="64">
        <v>-5.9420948357313819E-5</v>
      </c>
      <c r="AT28" s="64">
        <v>-9.9635564178637281E-3</v>
      </c>
      <c r="AU28" s="64">
        <v>1.415030260615624E-2</v>
      </c>
      <c r="AV28" s="64">
        <v>6.1634536697101616E-3</v>
      </c>
      <c r="AW28" s="64">
        <v>-1.883392059308675E-2</v>
      </c>
      <c r="AX28" s="64">
        <v>1.2687506519081015E-2</v>
      </c>
      <c r="AY28" s="64">
        <v>2.957234888718574E-4</v>
      </c>
      <c r="AZ28" s="64">
        <v>-4.0405781894714554E-4</v>
      </c>
      <c r="BA28" s="64">
        <v>-1.1281534021088113E-3</v>
      </c>
      <c r="BB28" s="64">
        <v>1.6540393318580371E-3</v>
      </c>
      <c r="BC28" s="64">
        <v>-5.1988191605766287E-3</v>
      </c>
      <c r="BD28" s="64">
        <v>1.6680275817464452E-3</v>
      </c>
      <c r="BE28" s="64">
        <v>-6.4051325850588148E-3</v>
      </c>
      <c r="BF28" s="64">
        <v>-6.9823737533698527E-3</v>
      </c>
      <c r="BG28" s="64">
        <v>8.24180933240104E-3</v>
      </c>
      <c r="BH28" s="64">
        <v>7.8046648918563832E-3</v>
      </c>
      <c r="BI28" s="64">
        <v>1.7822843532260269E-3</v>
      </c>
      <c r="BJ28" s="64">
        <v>9.8862496718012949E-3</v>
      </c>
      <c r="BK28" s="64">
        <v>-9.3352524041061535E-3</v>
      </c>
      <c r="BL28" s="64">
        <v>-8.7003212677350117E-4</v>
      </c>
      <c r="BM28" s="64">
        <v>7.131617856305672E-3</v>
      </c>
      <c r="BN28" s="64">
        <v>4.4923901353346452E-3</v>
      </c>
      <c r="BO28" s="64">
        <v>-8.9723662031705453E-3</v>
      </c>
      <c r="BP28" s="64">
        <v>5.8393056570276158E-3</v>
      </c>
      <c r="BQ28" s="64">
        <v>2.69722571412645E-3</v>
      </c>
      <c r="BR28" s="64">
        <v>8.0350526425172486E-3</v>
      </c>
      <c r="BS28" s="64">
        <v>2.3135094162922698E-3</v>
      </c>
      <c r="BT28" s="64">
        <v>-2.8155432118113222E-3</v>
      </c>
      <c r="BU28" s="64">
        <v>1.4268754648931736E-3</v>
      </c>
      <c r="BV28" s="64">
        <v>2.6321515970977316E-3</v>
      </c>
      <c r="BW28" s="64">
        <v>-4.8128442449828501E-3</v>
      </c>
      <c r="BX28" s="64">
        <v>-1.6412797964293624E-3</v>
      </c>
      <c r="BY28" s="64">
        <v>4.39192426538626E-3</v>
      </c>
      <c r="BZ28" s="64">
        <v>4.9169593656250843E-3</v>
      </c>
      <c r="CA28" s="64">
        <v>2.4849305302319769E-2</v>
      </c>
      <c r="CB28" s="64">
        <v>-7.4431622014200505E-3</v>
      </c>
      <c r="CC28" s="64">
        <v>-9.7787273791001272E-3</v>
      </c>
      <c r="CD28" s="64">
        <v>1.5059963227321838E-3</v>
      </c>
      <c r="CE28" s="64">
        <v>3.3495810543526794E-3</v>
      </c>
      <c r="CF28" s="64">
        <v>-7.8922707692385963E-5</v>
      </c>
      <c r="CG28" s="64">
        <v>-3.2230420377439284E-3</v>
      </c>
      <c r="CH28" s="64">
        <v>1.133138765043662E-2</v>
      </c>
      <c r="CI28" s="64">
        <v>1.0550179541957361E-2</v>
      </c>
      <c r="CJ28" s="64">
        <v>-2.3221727639080036E-3</v>
      </c>
      <c r="CK28" s="64">
        <v>4.1365309078988943E-4</v>
      </c>
      <c r="CL28" s="64">
        <v>9.7058899759550066E-4</v>
      </c>
      <c r="CM28" s="64">
        <v>-2.1172741238013604E-3</v>
      </c>
      <c r="CN28" s="64">
        <v>-6.5733053728572743E-3</v>
      </c>
      <c r="CO28" s="64">
        <v>2.9054169075444225E-3</v>
      </c>
      <c r="CP28" s="64">
        <v>-1.0661834748297849E-3</v>
      </c>
      <c r="CQ28" s="64">
        <v>-8.625956053316286E-3</v>
      </c>
      <c r="CR28" s="64">
        <v>1.2239472950447139E-2</v>
      </c>
      <c r="CS28" s="64">
        <v>9.9896998185053931E-3</v>
      </c>
      <c r="CT28" s="64">
        <v>-1.2791531962046077E-2</v>
      </c>
      <c r="CU28" s="64">
        <v>-7.8167508902404759E-4</v>
      </c>
      <c r="CV28" s="64">
        <v>-1.299769616495694E-3</v>
      </c>
      <c r="CW28" s="64">
        <v>-9.570350306881803E-3</v>
      </c>
      <c r="CX28" s="64">
        <v>1.7973062879276469E-2</v>
      </c>
      <c r="CY28" s="64">
        <v>-3.1838558012222684E-3</v>
      </c>
      <c r="CZ28" s="64">
        <v>-5.2830709820651522E-3</v>
      </c>
      <c r="DA28" s="64">
        <v>2.0763977440263925E-2</v>
      </c>
      <c r="DB28" s="64">
        <v>-2.0719195591677453E-3</v>
      </c>
      <c r="DC28" s="64">
        <v>-4.0071853803597124E-3</v>
      </c>
      <c r="DD28" s="64">
        <v>6.3561409403125602E-3</v>
      </c>
      <c r="DE28" s="64">
        <v>-3.6865944129207406E-3</v>
      </c>
      <c r="DF28" s="64">
        <v>-8.3808950569752572E-4</v>
      </c>
      <c r="DG28" s="50"/>
      <c r="DH28" s="50"/>
      <c r="DI28" s="50"/>
      <c r="DJ28" s="50"/>
      <c r="DK28" s="50"/>
      <c r="DL28" s="50"/>
      <c r="DM28" s="50"/>
      <c r="DN28" s="50"/>
      <c r="DO28" s="65">
        <v>2.1460039271161691E-3</v>
      </c>
      <c r="DP28" s="65">
        <v>-8.1634809821395926E-4</v>
      </c>
      <c r="DQ28" s="65">
        <v>2.7277032848882499E-5</v>
      </c>
      <c r="DR28" s="65">
        <v>-5.561720132484238E-4</v>
      </c>
      <c r="DS28" s="65">
        <v>9.8978352761291966E-4</v>
      </c>
      <c r="DT28" s="65">
        <v>1.0834216662560792E-3</v>
      </c>
      <c r="DU28" s="65">
        <v>1.9592523177740517E-3</v>
      </c>
      <c r="DV28" s="65">
        <v>2.8323702898069847E-4</v>
      </c>
      <c r="DW28" s="65">
        <v>1.1641748733868251E-3</v>
      </c>
    </row>
    <row r="29" spans="2:127" ht="20.25" customHeight="1" x14ac:dyDescent="0.25">
      <c r="B29" s="63" t="s">
        <v>47</v>
      </c>
      <c r="C29" s="64">
        <v>-1.6603821355692827E-2</v>
      </c>
      <c r="D29" s="64">
        <v>2.0331434319915687E-3</v>
      </c>
      <c r="E29" s="64">
        <v>1.2075705840249418E-2</v>
      </c>
      <c r="F29" s="64">
        <v>1.0478711599235746E-2</v>
      </c>
      <c r="G29" s="64">
        <v>8.4229498403669556E-3</v>
      </c>
      <c r="H29" s="64">
        <v>1.66695590972612E-2</v>
      </c>
      <c r="I29" s="64">
        <v>-8.389006875808569E-4</v>
      </c>
      <c r="J29" s="64">
        <v>3.6434021460476362E-3</v>
      </c>
      <c r="K29" s="64">
        <v>6.473244792086108E-3</v>
      </c>
      <c r="L29" s="64">
        <v>-4.7321759192391344E-3</v>
      </c>
      <c r="M29" s="64">
        <v>-2.675837306951756E-3</v>
      </c>
      <c r="N29" s="64">
        <v>1.7698147810625287E-2</v>
      </c>
      <c r="O29" s="64">
        <v>2.6572240164066674E-3</v>
      </c>
      <c r="P29" s="64">
        <v>-2.3731927377423911E-4</v>
      </c>
      <c r="Q29" s="64">
        <v>1.2047775054119692E-2</v>
      </c>
      <c r="R29" s="64">
        <v>-4.7041843005037887E-3</v>
      </c>
      <c r="S29" s="64">
        <v>1.0344021986985474E-3</v>
      </c>
      <c r="T29" s="64">
        <v>-8.4645267785277145E-3</v>
      </c>
      <c r="U29" s="64">
        <v>7.2537259840266266E-4</v>
      </c>
      <c r="V29" s="64">
        <v>3.7764159249566998E-3</v>
      </c>
      <c r="W29" s="64">
        <v>5.1127433919699872E-3</v>
      </c>
      <c r="X29" s="64">
        <v>-5.5630652564405692E-3</v>
      </c>
      <c r="Y29" s="64">
        <v>-1.5094766917229219E-2</v>
      </c>
      <c r="Z29" s="64">
        <v>-1.9902051517215691E-2</v>
      </c>
      <c r="AA29" s="64">
        <v>7.3302718319567806E-3</v>
      </c>
      <c r="AB29" s="64">
        <v>4.7208977841888267E-3</v>
      </c>
      <c r="AC29" s="64">
        <v>3.2377549415660845E-3</v>
      </c>
      <c r="AD29" s="64">
        <v>-1.143858138069942E-3</v>
      </c>
      <c r="AE29" s="64">
        <v>-1.1555383344913461E-2</v>
      </c>
      <c r="AF29" s="64">
        <v>7.3289781904364304E-3</v>
      </c>
      <c r="AG29" s="64">
        <v>-1.318907682066528E-2</v>
      </c>
      <c r="AH29" s="64">
        <v>8.6066321824840308E-4</v>
      </c>
      <c r="AI29" s="64">
        <v>-1.1683496184259234E-2</v>
      </c>
      <c r="AJ29" s="64">
        <v>3.1221252576026925E-2</v>
      </c>
      <c r="AK29" s="64">
        <v>1.3272788362293841E-2</v>
      </c>
      <c r="AL29" s="64">
        <v>8.422668624737506E-3</v>
      </c>
      <c r="AM29" s="64">
        <v>1.1660469061501866E-2</v>
      </c>
      <c r="AN29" s="64">
        <v>2.5361227466771608E-2</v>
      </c>
      <c r="AO29" s="64">
        <v>-7.1548511862210562E-3</v>
      </c>
      <c r="AP29" s="64">
        <v>3.5481437706321728E-3</v>
      </c>
      <c r="AQ29" s="64">
        <v>-5.3657380835162694E-2</v>
      </c>
      <c r="AR29" s="64">
        <v>-2.809650700262678E-2</v>
      </c>
      <c r="AS29" s="64">
        <v>3.8778310665665838E-3</v>
      </c>
      <c r="AT29" s="64">
        <v>-9.0389218245372493E-3</v>
      </c>
      <c r="AU29" s="64">
        <v>-2.3543624277294617E-3</v>
      </c>
      <c r="AV29" s="64">
        <v>3.8629261357808975E-2</v>
      </c>
      <c r="AW29" s="64">
        <v>-1.1032398157411305E-2</v>
      </c>
      <c r="AX29" s="64">
        <v>2.1418298862510676E-2</v>
      </c>
      <c r="AY29" s="64">
        <v>7.8438201486505932E-3</v>
      </c>
      <c r="AZ29" s="64">
        <v>1.6111404606636182E-2</v>
      </c>
      <c r="BA29" s="64">
        <v>-2.0800521650883086E-2</v>
      </c>
      <c r="BB29" s="64">
        <v>6.7940525061995771E-3</v>
      </c>
      <c r="BC29" s="64">
        <v>-4.9510047869175233E-2</v>
      </c>
      <c r="BD29" s="64">
        <v>-3.8676533326611695E-2</v>
      </c>
      <c r="BE29" s="64">
        <v>5.6098069860686994E-2</v>
      </c>
      <c r="BF29" s="64">
        <v>4.1065417866788856E-2</v>
      </c>
      <c r="BG29" s="64">
        <v>3.4896886214517142E-3</v>
      </c>
      <c r="BH29" s="64">
        <v>2.7597634940083493E-2</v>
      </c>
      <c r="BI29" s="64">
        <v>-4.3457554143822019E-4</v>
      </c>
      <c r="BJ29" s="64">
        <v>-1.7253275322647088E-2</v>
      </c>
      <c r="BK29" s="64">
        <v>-3.6134170512117314E-2</v>
      </c>
      <c r="BL29" s="64">
        <v>1.3859294425487612E-2</v>
      </c>
      <c r="BM29" s="64">
        <v>-8.9246561434839222E-3</v>
      </c>
      <c r="BN29" s="64">
        <v>-2.5209559454746344E-3</v>
      </c>
      <c r="BO29" s="64">
        <v>-7.8246255704630729E-2</v>
      </c>
      <c r="BP29" s="64">
        <v>-2.6389675965952097E-3</v>
      </c>
      <c r="BQ29" s="64">
        <v>4.7291941893238487E-2</v>
      </c>
      <c r="BR29" s="64">
        <v>-5.9901621351362566E-3</v>
      </c>
      <c r="BS29" s="64">
        <v>5.8161175805215848E-3</v>
      </c>
      <c r="BT29" s="64">
        <v>2.0581840815341756E-2</v>
      </c>
      <c r="BU29" s="64">
        <v>2.0433442035147742E-2</v>
      </c>
      <c r="BV29" s="64">
        <v>2.6583295800922668E-2</v>
      </c>
      <c r="BW29" s="64">
        <v>-2.7719297346618044E-2</v>
      </c>
      <c r="BX29" s="64">
        <v>-1.4236148320501574E-2</v>
      </c>
      <c r="BY29" s="64">
        <v>-1.5647395556039334E-2</v>
      </c>
      <c r="BZ29" s="64">
        <v>-9.1502562843570612E-3</v>
      </c>
      <c r="CA29" s="64">
        <v>-1.3614414850651624E-2</v>
      </c>
      <c r="CB29" s="64">
        <v>-3.407824968299944E-3</v>
      </c>
      <c r="CC29" s="64">
        <v>1.0478488045686518E-2</v>
      </c>
      <c r="CD29" s="64">
        <v>-1.4416061154777227E-3</v>
      </c>
      <c r="CE29" s="64">
        <v>1.2863573435804021E-2</v>
      </c>
      <c r="CF29" s="64">
        <v>2.1144137106298588E-2</v>
      </c>
      <c r="CG29" s="64">
        <v>3.0738716951191902E-2</v>
      </c>
      <c r="CH29" s="64">
        <v>5.9675191137507966E-2</v>
      </c>
      <c r="CI29" s="64">
        <v>-2.082869316275282E-2</v>
      </c>
      <c r="CJ29" s="64">
        <v>-8.4119907516753134E-3</v>
      </c>
      <c r="CK29" s="64">
        <v>-1.6828734116623889E-2</v>
      </c>
      <c r="CL29" s="64">
        <v>-1.938822501084736E-2</v>
      </c>
      <c r="CM29" s="64">
        <v>-5.7393161336372067E-4</v>
      </c>
      <c r="CN29" s="64">
        <v>1.1270071834699191E-3</v>
      </c>
      <c r="CO29" s="64">
        <v>-1.079085593221718E-2</v>
      </c>
      <c r="CP29" s="64">
        <v>5.8783961579271793E-3</v>
      </c>
      <c r="CQ29" s="64">
        <v>1.7511627696093823E-2</v>
      </c>
      <c r="CR29" s="64">
        <v>2.8313342070275249E-2</v>
      </c>
      <c r="CS29" s="64">
        <v>3.6371410978337515E-2</v>
      </c>
      <c r="CT29" s="64">
        <v>3.5045800643567437E-2</v>
      </c>
      <c r="CU29" s="64">
        <v>-2.3419895198691476E-2</v>
      </c>
      <c r="CV29" s="64">
        <v>-3.1208614928364131E-2</v>
      </c>
      <c r="CW29" s="64">
        <v>-3.0427017161922865E-2</v>
      </c>
      <c r="CX29" s="64">
        <v>-5.4554359716314504E-3</v>
      </c>
      <c r="CY29" s="64">
        <v>-2.063289285209402E-2</v>
      </c>
      <c r="CZ29" s="64">
        <v>1.0011170813883696E-2</v>
      </c>
      <c r="DA29" s="64">
        <v>2.7440641807721544E-2</v>
      </c>
      <c r="DB29" s="64">
        <v>1.9288050987117611E-2</v>
      </c>
      <c r="DC29" s="64">
        <v>2.6527842391318668E-2</v>
      </c>
      <c r="DD29" s="64">
        <v>1.002444469180741E-2</v>
      </c>
      <c r="DE29" s="64">
        <v>7.8318594426920463E-3</v>
      </c>
      <c r="DF29" s="64">
        <v>2.0213210813044835E-3</v>
      </c>
      <c r="DG29" s="50"/>
      <c r="DH29" s="50"/>
      <c r="DI29" s="50"/>
      <c r="DJ29" s="50"/>
      <c r="DK29" s="50"/>
      <c r="DL29" s="50"/>
      <c r="DM29" s="50"/>
      <c r="DN29" s="50"/>
      <c r="DO29" s="65">
        <v>4.3051982390585053E-3</v>
      </c>
      <c r="DP29" s="65">
        <v>-2.3546352517818114E-3</v>
      </c>
      <c r="DQ29" s="65">
        <v>3.1582893223183195E-3</v>
      </c>
      <c r="DR29" s="65">
        <v>-3.0058524647447182E-4</v>
      </c>
      <c r="DS29" s="65">
        <v>3.0580631360028754E-3</v>
      </c>
      <c r="DT29" s="65">
        <v>-2.7364511584150319E-3</v>
      </c>
      <c r="DU29" s="65">
        <v>4.0234980867737136E-3</v>
      </c>
      <c r="DV29" s="65">
        <v>3.9006835408095242E-3</v>
      </c>
      <c r="DW29" s="65">
        <v>-4.9983971036182684E-4</v>
      </c>
    </row>
    <row r="30" spans="2:127" ht="20.25" customHeight="1" x14ac:dyDescent="0.25">
      <c r="B30" s="63" t="s">
        <v>49</v>
      </c>
      <c r="C30" s="64">
        <v>-8.4350036267529793E-3</v>
      </c>
      <c r="D30" s="64">
        <v>2.8758768448817751E-3</v>
      </c>
      <c r="E30" s="64">
        <v>8.3802718266061671E-3</v>
      </c>
      <c r="F30" s="64">
        <v>3.778595183899558E-3</v>
      </c>
      <c r="G30" s="64">
        <v>1.1265013672068669E-2</v>
      </c>
      <c r="H30" s="64">
        <v>8.0216294774684282E-3</v>
      </c>
      <c r="I30" s="64">
        <v>-1.0529384779525586E-2</v>
      </c>
      <c r="J30" s="64">
        <v>1.976411201833228E-3</v>
      </c>
      <c r="K30" s="64">
        <v>3.2059016776777582E-3</v>
      </c>
      <c r="L30" s="64">
        <v>-2.8712856836902168E-3</v>
      </c>
      <c r="M30" s="64">
        <v>3.0984481611346926E-3</v>
      </c>
      <c r="N30" s="64">
        <v>1.3126745589009392E-2</v>
      </c>
      <c r="O30" s="64">
        <v>8.447090755189457E-3</v>
      </c>
      <c r="P30" s="64">
        <v>1.9498765530396867E-3</v>
      </c>
      <c r="Q30" s="64">
        <v>3.1730781514955897E-3</v>
      </c>
      <c r="R30" s="64">
        <v>-7.4934924130909408E-3</v>
      </c>
      <c r="S30" s="64">
        <v>2.237810792782069E-3</v>
      </c>
      <c r="T30" s="64">
        <v>-6.0290379617816692E-3</v>
      </c>
      <c r="U30" s="64">
        <v>-5.7664345349597301E-3</v>
      </c>
      <c r="V30" s="64">
        <v>1.9734681828698086E-4</v>
      </c>
      <c r="W30" s="64">
        <v>2.2423154768089759E-3</v>
      </c>
      <c r="X30" s="64">
        <v>1.6371543015873957E-3</v>
      </c>
      <c r="Y30" s="64">
        <v>-1.3290980919444806E-3</v>
      </c>
      <c r="Z30" s="64">
        <v>-1.3943479801367342E-2</v>
      </c>
      <c r="AA30" s="64">
        <v>6.0723589691009661E-3</v>
      </c>
      <c r="AB30" s="64">
        <v>2.7688621227273114E-3</v>
      </c>
      <c r="AC30" s="64">
        <v>6.4551775469867678E-4</v>
      </c>
      <c r="AD30" s="64">
        <v>-3.355889689455549E-3</v>
      </c>
      <c r="AE30" s="64">
        <v>-1.1721876955988253E-2</v>
      </c>
      <c r="AF30" s="64">
        <v>2.591247404496233E-3</v>
      </c>
      <c r="AG30" s="64">
        <v>-4.3189077866843117E-3</v>
      </c>
      <c r="AH30" s="64">
        <v>1.2905132391922702E-3</v>
      </c>
      <c r="AI30" s="64">
        <v>-8.2633547754360492E-3</v>
      </c>
      <c r="AJ30" s="64">
        <v>1.842357929166627E-2</v>
      </c>
      <c r="AK30" s="64">
        <v>9.7767750694963684E-3</v>
      </c>
      <c r="AL30" s="64">
        <v>-2.9813300669124798E-3</v>
      </c>
      <c r="AM30" s="64">
        <v>3.87467370624206E-3</v>
      </c>
      <c r="AN30" s="64">
        <v>8.1005662208382123E-3</v>
      </c>
      <c r="AO30" s="64">
        <v>-7.2027228822827416E-3</v>
      </c>
      <c r="AP30" s="64">
        <v>4.8765406781716703E-3</v>
      </c>
      <c r="AQ30" s="64">
        <v>-1.8851886758181058E-2</v>
      </c>
      <c r="AR30" s="64">
        <v>-1.1536922114432024E-2</v>
      </c>
      <c r="AS30" s="64">
        <v>9.6975498991191955E-4</v>
      </c>
      <c r="AT30" s="64">
        <v>-9.7168350544566406E-3</v>
      </c>
      <c r="AU30" s="64">
        <v>9.7768453155155921E-3</v>
      </c>
      <c r="AV30" s="64">
        <v>1.4765989749790709E-2</v>
      </c>
      <c r="AW30" s="64">
        <v>-1.6768137930676774E-2</v>
      </c>
      <c r="AX30" s="64">
        <v>1.498752224254063E-2</v>
      </c>
      <c r="AY30" s="64">
        <v>2.2823101768210119E-3</v>
      </c>
      <c r="AZ30" s="64">
        <v>3.9270641181314847E-3</v>
      </c>
      <c r="BA30" s="64">
        <v>-6.7165977627692275E-3</v>
      </c>
      <c r="BB30" s="64">
        <v>3.1083431311738074E-3</v>
      </c>
      <c r="BC30" s="64">
        <v>-1.7847832489844007E-2</v>
      </c>
      <c r="BD30" s="64">
        <v>-9.3909014972137772E-3</v>
      </c>
      <c r="BE30" s="64">
        <v>1.08200968675225E-2</v>
      </c>
      <c r="BF30" s="64">
        <v>9.0322843139230002E-3</v>
      </c>
      <c r="BG30" s="64">
        <v>6.7513228697893002E-3</v>
      </c>
      <c r="BH30" s="64">
        <v>1.3327835461435455E-2</v>
      </c>
      <c r="BI30" s="64">
        <v>1.1593530499989235E-3</v>
      </c>
      <c r="BJ30" s="64">
        <v>8.3208058521799799E-4</v>
      </c>
      <c r="BK30" s="64">
        <v>-2.0497746325440103E-2</v>
      </c>
      <c r="BL30" s="64">
        <v>3.4976197658094232E-3</v>
      </c>
      <c r="BM30" s="64">
        <v>2.5496360983860988E-3</v>
      </c>
      <c r="BN30" s="64">
        <v>2.5844267971382173E-3</v>
      </c>
      <c r="BO30" s="64">
        <v>-2.6976763772977197E-2</v>
      </c>
      <c r="BP30" s="64">
        <v>3.6637221261726083E-3</v>
      </c>
      <c r="BQ30" s="64">
        <v>1.4135086355888893E-2</v>
      </c>
      <c r="BR30" s="64">
        <v>4.6124840414996093E-3</v>
      </c>
      <c r="BS30" s="64">
        <v>3.177272473563475E-3</v>
      </c>
      <c r="BT30" s="64">
        <v>2.9792430843176287E-3</v>
      </c>
      <c r="BU30" s="64">
        <v>6.1573434018993289E-3</v>
      </c>
      <c r="BV30" s="64">
        <v>8.6339452726691412E-3</v>
      </c>
      <c r="BW30" s="64">
        <v>-1.0169689426846706E-2</v>
      </c>
      <c r="BX30" s="64">
        <v>-4.5218494591904301E-3</v>
      </c>
      <c r="BY30" s="64">
        <v>-2.387402121957205E-4</v>
      </c>
      <c r="BZ30" s="64">
        <v>1.6705972174166916E-3</v>
      </c>
      <c r="CA30" s="64">
        <v>1.5952516591878352E-2</v>
      </c>
      <c r="CB30" s="64">
        <v>-6.5187619208084691E-3</v>
      </c>
      <c r="CC30" s="64">
        <v>-5.2596144207195383E-3</v>
      </c>
      <c r="CD30" s="64">
        <v>8.3847635588507607E-4</v>
      </c>
      <c r="CE30" s="64">
        <v>5.4755569803417448E-3</v>
      </c>
      <c r="CF30" s="64">
        <v>4.6459683642099403E-3</v>
      </c>
      <c r="CG30" s="64">
        <v>4.3126288403174673E-3</v>
      </c>
      <c r="CH30" s="64">
        <v>2.191858877244246E-2</v>
      </c>
      <c r="CI30" s="64">
        <v>3.5842007090056693E-3</v>
      </c>
      <c r="CJ30" s="64">
        <v>-3.6794087730446234E-3</v>
      </c>
      <c r="CK30" s="64">
        <v>-3.3452336810992911E-3</v>
      </c>
      <c r="CL30" s="64">
        <v>-3.553149986311066E-3</v>
      </c>
      <c r="CM30" s="64">
        <v>-1.782815750466793E-3</v>
      </c>
      <c r="CN30" s="64">
        <v>-4.8700007662099143E-3</v>
      </c>
      <c r="CO30" s="64">
        <v>-1.1339254367959128E-4</v>
      </c>
      <c r="CP30" s="64">
        <v>4.4435025751066171E-4</v>
      </c>
      <c r="CQ30" s="64">
        <v>-2.9781598513832774E-3</v>
      </c>
      <c r="CR30" s="64">
        <v>1.5671690714331943E-2</v>
      </c>
      <c r="CS30" s="64">
        <v>1.5529370720937186E-2</v>
      </c>
      <c r="CT30" s="64">
        <v>-2.6149114687388231E-3</v>
      </c>
      <c r="CU30" s="64">
        <v>-6.0126728430266452E-3</v>
      </c>
      <c r="CV30" s="64">
        <v>-8.1037575349754976E-3</v>
      </c>
      <c r="CW30" s="64">
        <v>-1.4352143279497187E-2</v>
      </c>
      <c r="CX30" s="64">
        <v>1.2648709812981274E-2</v>
      </c>
      <c r="CY30" s="64">
        <v>-7.1652074348255157E-3</v>
      </c>
      <c r="CZ30" s="64">
        <v>-1.8566169754558048E-3</v>
      </c>
      <c r="DA30" s="64">
        <v>2.227055702948344E-2</v>
      </c>
      <c r="DB30" s="64">
        <v>2.7023038994662407E-3</v>
      </c>
      <c r="DC30" s="64">
        <v>2.758748381358922E-3</v>
      </c>
      <c r="DD30" s="64">
        <v>7.1821178670250507E-3</v>
      </c>
      <c r="DE30" s="64">
        <v>-1.1424359127718553E-3</v>
      </c>
      <c r="DF30" s="64">
        <v>-2.1771679057247528E-4</v>
      </c>
      <c r="DG30" s="50"/>
      <c r="DH30" s="50"/>
      <c r="DI30" s="50"/>
      <c r="DJ30" s="50"/>
      <c r="DK30" s="50"/>
      <c r="DL30" s="50"/>
      <c r="DM30" s="50"/>
      <c r="DN30" s="50"/>
      <c r="DO30" s="65">
        <v>2.8169628605683172E-3</v>
      </c>
      <c r="DP30" s="65">
        <v>-1.2678045574556762E-3</v>
      </c>
      <c r="DQ30" s="65">
        <v>9.0194982870483997E-4</v>
      </c>
      <c r="DR30" s="65">
        <v>-4.8872604051108937E-4</v>
      </c>
      <c r="DS30" s="65">
        <v>1.5900580766168293E-3</v>
      </c>
      <c r="DT30" s="65">
        <v>2.8235748107841019E-5</v>
      </c>
      <c r="DU30" s="65">
        <v>2.4272469382797812E-3</v>
      </c>
      <c r="DV30" s="65">
        <v>1.0708017911238432E-3</v>
      </c>
      <c r="DW30" s="65">
        <v>7.8979584301896999E-4</v>
      </c>
    </row>
    <row r="31" spans="2:127" ht="20.25" customHeight="1" x14ac:dyDescent="0.25">
      <c r="B31" s="63" t="s">
        <v>43</v>
      </c>
      <c r="C31" s="64">
        <v>-4.7667946288177943E-3</v>
      </c>
      <c r="D31" s="64">
        <v>-5.5242924002243399E-3</v>
      </c>
      <c r="E31" s="64">
        <v>6.6449606460428079E-4</v>
      </c>
      <c r="F31" s="64">
        <v>1.2467746781303468E-2</v>
      </c>
      <c r="G31" s="64">
        <v>1.1323804382837865E-2</v>
      </c>
      <c r="H31" s="64">
        <v>1.3674183905534543E-2</v>
      </c>
      <c r="I31" s="64">
        <v>8.9924972811052939E-3</v>
      </c>
      <c r="J31" s="64">
        <v>5.945985397037834E-4</v>
      </c>
      <c r="K31" s="64">
        <v>-4.4761556223317234E-3</v>
      </c>
      <c r="L31" s="64">
        <v>3.0532164381669169E-4</v>
      </c>
      <c r="M31" s="64">
        <v>3.3835072827843593E-3</v>
      </c>
      <c r="N31" s="64">
        <v>1.7705551557125609E-3</v>
      </c>
      <c r="O31" s="64">
        <v>8.4278801897679223E-3</v>
      </c>
      <c r="P31" s="64">
        <v>-3.9324065119097362E-3</v>
      </c>
      <c r="Q31" s="64">
        <v>6.5278782847302264E-3</v>
      </c>
      <c r="R31" s="64">
        <v>-3.4147594961202454E-3</v>
      </c>
      <c r="S31" s="64">
        <v>1.1801102457380974E-2</v>
      </c>
      <c r="T31" s="64">
        <v>-2.0442314611029966E-3</v>
      </c>
      <c r="U31" s="64">
        <v>-1.0920257597198835E-2</v>
      </c>
      <c r="V31" s="64">
        <v>-5.2609407727618462E-3</v>
      </c>
      <c r="W31" s="64">
        <v>1.7628445223383471E-2</v>
      </c>
      <c r="X31" s="64">
        <v>-1.2570852870240845E-2</v>
      </c>
      <c r="Y31" s="64">
        <v>-1.3977099543114768E-2</v>
      </c>
      <c r="Z31" s="64">
        <v>-1.8273207445782313E-2</v>
      </c>
      <c r="AA31" s="64">
        <v>3.7777869853905521E-3</v>
      </c>
      <c r="AB31" s="64">
        <v>2.8536212056651244E-4</v>
      </c>
      <c r="AC31" s="64">
        <v>-5.1374609428918028E-3</v>
      </c>
      <c r="AD31" s="64">
        <v>4.2229216266598257E-3</v>
      </c>
      <c r="AE31" s="64">
        <v>3.1227783747245219E-3</v>
      </c>
      <c r="AF31" s="64">
        <v>3.2405528388615989E-2</v>
      </c>
      <c r="AG31" s="64">
        <v>-3.1067443739571932E-3</v>
      </c>
      <c r="AH31" s="64">
        <v>-9.0350445194952167E-3</v>
      </c>
      <c r="AI31" s="64">
        <v>-7.6915233572552033E-3</v>
      </c>
      <c r="AJ31" s="64">
        <v>1.3697338154547101E-2</v>
      </c>
      <c r="AK31" s="64">
        <v>1.8493489886865166E-2</v>
      </c>
      <c r="AL31" s="64">
        <v>-1.4607905735998461E-2</v>
      </c>
      <c r="AM31" s="64">
        <v>-5.3599112205192645E-3</v>
      </c>
      <c r="AN31" s="64">
        <v>3.8862536666950387E-3</v>
      </c>
      <c r="AO31" s="64">
        <v>-7.7194238699699325E-3</v>
      </c>
      <c r="AP31" s="64">
        <v>2.1782386681514332E-2</v>
      </c>
      <c r="AQ31" s="64">
        <v>3.5522031304836554E-2</v>
      </c>
      <c r="AR31" s="64">
        <v>5.4046919329369114E-3</v>
      </c>
      <c r="AS31" s="64">
        <v>-3.3725616675739367E-3</v>
      </c>
      <c r="AT31" s="64">
        <v>-1.9344913041153267E-2</v>
      </c>
      <c r="AU31" s="64">
        <v>4.2104842283827715E-3</v>
      </c>
      <c r="AV31" s="64">
        <v>3.8190897258869594E-3</v>
      </c>
      <c r="AW31" s="64">
        <v>-1.7899338453816194E-2</v>
      </c>
      <c r="AX31" s="64">
        <v>1.9335242486638426E-2</v>
      </c>
      <c r="AY31" s="64">
        <v>1.2409663461333542E-2</v>
      </c>
      <c r="AZ31" s="64">
        <v>-5.9375404590303882E-3</v>
      </c>
      <c r="BA31" s="64">
        <v>-6.306104086592268E-3</v>
      </c>
      <c r="BB31" s="64">
        <v>1.3183044292462087E-2</v>
      </c>
      <c r="BC31" s="64">
        <v>4.210246184127131E-3</v>
      </c>
      <c r="BD31" s="64">
        <v>3.6628239326366163E-3</v>
      </c>
      <c r="BE31" s="64">
        <v>1.3939924383714608E-2</v>
      </c>
      <c r="BF31" s="64">
        <v>-2.0203353010919134E-2</v>
      </c>
      <c r="BG31" s="64">
        <v>5.326252603081727E-4</v>
      </c>
      <c r="BH31" s="64">
        <v>-5.3174452264302952E-3</v>
      </c>
      <c r="BI31" s="64">
        <v>-1.2049196281451735E-2</v>
      </c>
      <c r="BJ31" s="64">
        <v>-1.000791294810921E-2</v>
      </c>
      <c r="BK31" s="64">
        <v>-9.6214641582664795E-3</v>
      </c>
      <c r="BL31" s="64">
        <v>-3.9773429434913909E-3</v>
      </c>
      <c r="BM31" s="64">
        <v>1.7128615009754045E-2</v>
      </c>
      <c r="BN31" s="64">
        <v>1.0334756253822297E-2</v>
      </c>
      <c r="BO31" s="64">
        <v>1.829081685319256E-3</v>
      </c>
      <c r="BP31" s="64">
        <v>1.8419386418030204E-2</v>
      </c>
      <c r="BQ31" s="64">
        <v>-1.1644208013008694E-2</v>
      </c>
      <c r="BR31" s="64">
        <v>-3.5932757252293834E-3</v>
      </c>
      <c r="BS31" s="64">
        <v>-4.9406359896932983E-3</v>
      </c>
      <c r="BT31" s="64">
        <v>-1.062617978716196E-2</v>
      </c>
      <c r="BU31" s="64">
        <v>4.086177262774271E-6</v>
      </c>
      <c r="BV31" s="64">
        <v>-3.4083198791468039E-4</v>
      </c>
      <c r="BW31" s="64">
        <v>1.8624652005616582E-3</v>
      </c>
      <c r="BX31" s="64">
        <v>-1.9314911757661868E-5</v>
      </c>
      <c r="BY31" s="64">
        <v>-3.1885157568399825E-3</v>
      </c>
      <c r="BZ31" s="64">
        <v>3.3027464506081072E-2</v>
      </c>
      <c r="CA31" s="64">
        <v>3.9054522613903186E-2</v>
      </c>
      <c r="CB31" s="64">
        <v>-9.2129070304304284E-3</v>
      </c>
      <c r="CC31" s="64">
        <v>2.1318050024441426E-3</v>
      </c>
      <c r="CD31" s="64">
        <v>4.1904401437142802E-3</v>
      </c>
      <c r="CE31" s="64">
        <v>3.2313652714086594E-3</v>
      </c>
      <c r="CF31" s="64">
        <v>-1.6111877834488197E-2</v>
      </c>
      <c r="CG31" s="64">
        <v>-1.5599453954487807E-2</v>
      </c>
      <c r="CH31" s="64">
        <v>1.0228569721815184E-2</v>
      </c>
      <c r="CI31" s="64">
        <v>2.1646694507614139E-2</v>
      </c>
      <c r="CJ31" s="64">
        <v>5.8428904745395638E-3</v>
      </c>
      <c r="CK31" s="64">
        <v>4.9429560442046938E-3</v>
      </c>
      <c r="CL31" s="64">
        <v>4.5868977955412227E-3</v>
      </c>
      <c r="CM31" s="64">
        <v>1.4919779676229261E-2</v>
      </c>
      <c r="CN31" s="64">
        <v>7.2586889082080219E-3</v>
      </c>
      <c r="CO31" s="64">
        <v>-1.8138470332172751E-2</v>
      </c>
      <c r="CP31" s="64">
        <v>1.2349278884236092E-3</v>
      </c>
      <c r="CQ31" s="64">
        <v>-1.3203790288703665E-2</v>
      </c>
      <c r="CR31" s="64">
        <v>3.6051732453672436E-3</v>
      </c>
      <c r="CS31" s="64">
        <v>9.3314466813372299E-3</v>
      </c>
      <c r="CT31" s="64">
        <v>-8.3966320292839791E-3</v>
      </c>
      <c r="CU31" s="64">
        <v>2.0978417003105765E-2</v>
      </c>
      <c r="CV31" s="64">
        <v>-5.1833802518364003E-4</v>
      </c>
      <c r="CW31" s="64">
        <v>2.8986555071432996E-3</v>
      </c>
      <c r="CX31" s="64">
        <v>1.7583430766046071E-2</v>
      </c>
      <c r="CY31" s="64">
        <v>-1.8303887639934069E-2</v>
      </c>
      <c r="CZ31" s="64">
        <v>-1.3702390908613138E-3</v>
      </c>
      <c r="DA31" s="64">
        <v>4.7909967396719821E-2</v>
      </c>
      <c r="DB31" s="64">
        <v>2.7045552993973709E-2</v>
      </c>
      <c r="DC31" s="64">
        <v>-1.5677524355308115E-2</v>
      </c>
      <c r="DD31" s="64">
        <v>-4.5586285172800611E-3</v>
      </c>
      <c r="DE31" s="64">
        <v>-2.741747325049293E-2</v>
      </c>
      <c r="DF31" s="64">
        <v>3.6040062693798447E-4</v>
      </c>
      <c r="DG31" s="50"/>
      <c r="DH31" s="50"/>
      <c r="DI31" s="50"/>
      <c r="DJ31" s="50"/>
      <c r="DK31" s="50"/>
      <c r="DL31" s="50"/>
      <c r="DM31" s="50"/>
      <c r="DN31" s="50"/>
      <c r="DO31" s="65">
        <v>3.2322238764623812E-3</v>
      </c>
      <c r="DP31" s="65">
        <v>-1.8488774672341668E-3</v>
      </c>
      <c r="DQ31" s="65">
        <v>2.8019582432179391E-3</v>
      </c>
      <c r="DR31" s="65">
        <v>3.0178672297997977E-3</v>
      </c>
      <c r="DS31" s="65">
        <v>-9.7217949313710417E-4</v>
      </c>
      <c r="DT31" s="65">
        <v>3.4406554955634938E-4</v>
      </c>
      <c r="DU31" s="65">
        <v>4.087177897429628E-3</v>
      </c>
      <c r="DV31" s="65">
        <v>2.8934762172789785E-3</v>
      </c>
      <c r="DW31" s="65">
        <v>3.8834640754052963E-3</v>
      </c>
    </row>
    <row r="32" spans="2:127" ht="20.25" customHeight="1" x14ac:dyDescent="0.25">
      <c r="B32" s="66" t="s">
        <v>67</v>
      </c>
      <c r="C32" s="67">
        <v>-7.9877868341056146E-3</v>
      </c>
      <c r="D32" s="67">
        <v>1.8389367200561946E-3</v>
      </c>
      <c r="E32" s="67">
        <v>7.4372741430897005E-3</v>
      </c>
      <c r="F32" s="67">
        <v>4.8489893926453309E-3</v>
      </c>
      <c r="G32" s="67">
        <v>1.1272264804392584E-2</v>
      </c>
      <c r="H32" s="67">
        <v>8.7218969034943417E-3</v>
      </c>
      <c r="I32" s="67">
        <v>-8.1193844508925528E-3</v>
      </c>
      <c r="J32" s="67">
        <v>1.810261567031457E-3</v>
      </c>
      <c r="K32" s="67">
        <v>2.290715046098013E-3</v>
      </c>
      <c r="L32" s="67">
        <v>-2.4775543481111439E-3</v>
      </c>
      <c r="M32" s="67">
        <v>3.1331631533997317E-3</v>
      </c>
      <c r="N32" s="67">
        <v>1.1755205448068962E-2</v>
      </c>
      <c r="O32" s="67">
        <v>8.4447398365499193E-3</v>
      </c>
      <c r="P32" s="67">
        <v>1.2585741718165178E-3</v>
      </c>
      <c r="Q32" s="67">
        <v>3.5560257056399536E-3</v>
      </c>
      <c r="R32" s="67">
        <v>-7.0521973123116588E-3</v>
      </c>
      <c r="S32" s="67">
        <v>3.2626829530439938E-3</v>
      </c>
      <c r="T32" s="67">
        <v>-5.6358662738976717E-3</v>
      </c>
      <c r="U32" s="67">
        <v>-6.2829609376554574E-3</v>
      </c>
      <c r="V32" s="67">
        <v>-3.7069028277714189E-4</v>
      </c>
      <c r="W32" s="67">
        <v>3.8574039607930377E-3</v>
      </c>
      <c r="X32" s="67">
        <v>2.1567921548726332E-4</v>
      </c>
      <c r="Y32" s="67">
        <v>-2.626575670090614E-3</v>
      </c>
      <c r="Z32" s="67">
        <v>-1.438033301249908E-2</v>
      </c>
      <c r="AA32" s="67">
        <v>5.8405252667375063E-3</v>
      </c>
      <c r="AB32" s="67">
        <v>2.5268945935794651E-3</v>
      </c>
      <c r="AC32" s="67">
        <v>5.3142951109697023E-5</v>
      </c>
      <c r="AD32" s="67">
        <v>-2.6130963386791217E-3</v>
      </c>
      <c r="AE32" s="67">
        <v>-1.0235672368399173E-2</v>
      </c>
      <c r="AF32" s="67">
        <v>5.2914112188913176E-3</v>
      </c>
      <c r="AG32" s="67">
        <v>-4.199768829784789E-3</v>
      </c>
      <c r="AH32" s="67">
        <v>2.4538979187282983E-4</v>
      </c>
      <c r="AI32" s="67">
        <v>-8.207286407260983E-3</v>
      </c>
      <c r="AJ32" s="67">
        <v>1.7948374822205349E-2</v>
      </c>
      <c r="AK32" s="67">
        <v>1.0636178176439026E-2</v>
      </c>
      <c r="AL32" s="67">
        <v>-4.1104269526203163E-3</v>
      </c>
      <c r="AM32" s="67">
        <v>3.016267464216682E-3</v>
      </c>
      <c r="AN32" s="67">
        <v>7.7031915737804102E-3</v>
      </c>
      <c r="AO32" s="67">
        <v>-7.2519405957892635E-3</v>
      </c>
      <c r="AP32" s="67">
        <v>6.5008460244115884E-3</v>
      </c>
      <c r="AQ32" s="67">
        <v>-1.3806914158425054E-2</v>
      </c>
      <c r="AR32" s="67">
        <v>-9.8641571119161275E-3</v>
      </c>
      <c r="AS32" s="67">
        <v>5.496379451463973E-4</v>
      </c>
      <c r="AT32" s="67">
        <v>-1.0592839051897895E-2</v>
      </c>
      <c r="AU32" s="67">
        <v>9.2467648909233535E-3</v>
      </c>
      <c r="AV32" s="67">
        <v>1.3750218784550405E-2</v>
      </c>
      <c r="AW32" s="67">
        <v>-1.6874382049273162E-2</v>
      </c>
      <c r="AX32" s="67">
        <v>1.5385476300702194E-2</v>
      </c>
      <c r="AY32" s="67">
        <v>3.1886957508748814E-3</v>
      </c>
      <c r="AZ32" s="67">
        <v>2.9807789822926534E-3</v>
      </c>
      <c r="BA32" s="67">
        <v>-6.678941696641072E-3</v>
      </c>
      <c r="BB32" s="67">
        <v>4.0492610592497424E-3</v>
      </c>
      <c r="BC32" s="67">
        <v>-1.5816235062908079E-2</v>
      </c>
      <c r="BD32" s="67">
        <v>-8.1765418983963389E-3</v>
      </c>
      <c r="BE32" s="67">
        <v>1.1107145352976078E-2</v>
      </c>
      <c r="BF32" s="67">
        <v>6.708046738736817E-3</v>
      </c>
      <c r="BG32" s="67">
        <v>6.1731742155513025E-3</v>
      </c>
      <c r="BH32" s="67">
        <v>1.1688453086837081E-2</v>
      </c>
      <c r="BI32" s="67">
        <v>-7.7112559843328654E-5</v>
      </c>
      <c r="BJ32" s="67">
        <v>-4.8714866164312198E-5</v>
      </c>
      <c r="BK32" s="67">
        <v>-1.9755415780262409E-2</v>
      </c>
      <c r="BL32" s="67">
        <v>2.8981894782162954E-3</v>
      </c>
      <c r="BM32" s="67">
        <v>3.7264028571972752E-3</v>
      </c>
      <c r="BN32" s="67">
        <v>3.2707654643471251E-3</v>
      </c>
      <c r="BO32" s="67">
        <v>-2.4658750740895852E-2</v>
      </c>
      <c r="BP32" s="67">
        <v>4.8150977784233717E-3</v>
      </c>
      <c r="BQ32" s="67">
        <v>1.2085577784530566E-2</v>
      </c>
      <c r="BR32" s="67">
        <v>4.0062059872536526E-3</v>
      </c>
      <c r="BS32" s="67">
        <v>2.5249423862516718E-3</v>
      </c>
      <c r="BT32" s="67">
        <v>1.9116474947979967E-3</v>
      </c>
      <c r="BU32" s="67">
        <v>5.6770398916063947E-3</v>
      </c>
      <c r="BV32" s="67">
        <v>7.9383614596897356E-3</v>
      </c>
      <c r="BW32" s="67">
        <v>-9.2288795965088655E-3</v>
      </c>
      <c r="BX32" s="67">
        <v>-4.1806811884700368E-3</v>
      </c>
      <c r="BY32" s="67">
        <v>-4.5506040090093069E-4</v>
      </c>
      <c r="BZ32" s="67">
        <v>3.8651656094452758E-3</v>
      </c>
      <c r="CA32" s="67">
        <v>1.7686532955333512E-2</v>
      </c>
      <c r="CB32" s="67">
        <v>-6.7112866813318073E-3</v>
      </c>
      <c r="CC32" s="67">
        <v>-4.7227288757973884E-3</v>
      </c>
      <c r="CD32" s="67">
        <v>1.0785346593153999E-3</v>
      </c>
      <c r="CE32" s="67">
        <v>5.3177002635196313E-3</v>
      </c>
      <c r="CF32" s="67">
        <v>3.1241708795926026E-3</v>
      </c>
      <c r="CG32" s="67">
        <v>2.9007515652113014E-3</v>
      </c>
      <c r="CH32" s="67">
        <v>2.1062179025473249E-2</v>
      </c>
      <c r="CI32" s="67">
        <v>4.9837221650366192E-3</v>
      </c>
      <c r="CJ32" s="67">
        <v>-3.0032797751534668E-3</v>
      </c>
      <c r="CK32" s="67">
        <v>-2.7647888077850791E-3</v>
      </c>
      <c r="CL32" s="67">
        <v>-2.9905147801292387E-3</v>
      </c>
      <c r="CM32" s="67">
        <v>-6.2251003809743466E-4</v>
      </c>
      <c r="CN32" s="67">
        <v>-4.0054583667421539E-3</v>
      </c>
      <c r="CO32" s="67">
        <v>-1.3928534040288376E-3</v>
      </c>
      <c r="CP32" s="67">
        <v>5.0071977691046321E-4</v>
      </c>
      <c r="CQ32" s="67">
        <v>-3.6991438157468748E-3</v>
      </c>
      <c r="CR32" s="67">
        <v>1.483187508749273E-2</v>
      </c>
      <c r="CS32" s="67">
        <v>1.5106313020371021E-2</v>
      </c>
      <c r="CT32" s="67">
        <v>-3.012421045567093E-3</v>
      </c>
      <c r="CU32" s="67">
        <v>-4.1590468982660722E-3</v>
      </c>
      <c r="CV32" s="67">
        <v>-7.567844736985796E-3</v>
      </c>
      <c r="CW32" s="67">
        <v>-1.3115675166893159E-2</v>
      </c>
      <c r="CX32" s="67">
        <v>1.3002566064709065E-2</v>
      </c>
      <c r="CY32" s="67">
        <v>-7.9172142453152183E-3</v>
      </c>
      <c r="CZ32" s="67">
        <v>-1.8221364199039192E-3</v>
      </c>
      <c r="DA32" s="67">
        <v>2.4017306405296646E-2</v>
      </c>
      <c r="DB32" s="67">
        <v>4.4866005007657694E-3</v>
      </c>
      <c r="DC32" s="67">
        <v>1.4839958660468611E-3</v>
      </c>
      <c r="DD32" s="67">
        <v>6.3533580339569795E-3</v>
      </c>
      <c r="DE32" s="67">
        <v>-2.9856282069614659E-3</v>
      </c>
      <c r="DF32" s="67">
        <v>-1.7654873994588094E-4</v>
      </c>
      <c r="DG32" s="50"/>
      <c r="DH32" s="50"/>
      <c r="DI32" s="50"/>
      <c r="DJ32" s="50"/>
      <c r="DK32" s="50"/>
      <c r="DL32" s="50"/>
      <c r="DM32" s="50"/>
      <c r="DN32" s="50"/>
      <c r="DO32" s="68">
        <v>2.8677363162716851E-3</v>
      </c>
      <c r="DP32" s="68">
        <v>-1.3298199065293614E-3</v>
      </c>
      <c r="DQ32" s="68">
        <v>1.0893228074355665E-3</v>
      </c>
      <c r="DR32" s="68">
        <v>-1.5824444997825093E-4</v>
      </c>
      <c r="DS32" s="68">
        <v>1.3592387466392353E-3</v>
      </c>
      <c r="DT32" s="68">
        <v>5.3026320612659106E-5</v>
      </c>
      <c r="DU32" s="68">
        <v>2.5483813360864804E-3</v>
      </c>
      <c r="DV32" s="68">
        <v>1.1995550122496645E-3</v>
      </c>
      <c r="DW32" s="68">
        <v>1.0073148909597318E-3</v>
      </c>
    </row>
    <row r="33" spans="2:127" ht="20.25" customHeight="1" x14ac:dyDescent="0.25">
      <c r="B33" s="73" t="s">
        <v>88</v>
      </c>
      <c r="C33" s="64">
        <v>-8.4326116020791986E-3</v>
      </c>
      <c r="D33" s="64">
        <v>4.8774495317260858E-5</v>
      </c>
      <c r="E33" s="64">
        <v>5.805405847368883E-3</v>
      </c>
      <c r="F33" s="64">
        <v>-6.1735492785069956E-3</v>
      </c>
      <c r="G33" s="64">
        <v>3.2315480171025701E-3</v>
      </c>
      <c r="H33" s="64">
        <v>1.1702913104203017E-2</v>
      </c>
      <c r="I33" s="64">
        <v>-1.5301858509258248E-2</v>
      </c>
      <c r="J33" s="64">
        <v>-1.6251477319477736E-2</v>
      </c>
      <c r="K33" s="64">
        <v>1.4185500759243297E-2</v>
      </c>
      <c r="L33" s="64">
        <v>-5.6142282734576998E-3</v>
      </c>
      <c r="M33" s="64">
        <v>6.5500885870133363E-3</v>
      </c>
      <c r="N33" s="64">
        <v>3.1701204262073457E-3</v>
      </c>
      <c r="O33" s="64">
        <v>-5.0062039633979039E-3</v>
      </c>
      <c r="P33" s="64">
        <v>-1.0065361400272144E-3</v>
      </c>
      <c r="Q33" s="64">
        <v>-4.999468735920054E-3</v>
      </c>
      <c r="R33" s="64">
        <v>-1.012370169850918E-2</v>
      </c>
      <c r="S33" s="64">
        <v>-1.0346956961344023E-2</v>
      </c>
      <c r="T33" s="64">
        <v>1.1216907395743103E-2</v>
      </c>
      <c r="U33" s="64">
        <v>2.1713856932836784E-4</v>
      </c>
      <c r="V33" s="64">
        <v>-5.5015287850620487E-3</v>
      </c>
      <c r="W33" s="64">
        <v>-3.000103357431172E-4</v>
      </c>
      <c r="X33" s="64">
        <v>2.5964214219069692E-3</v>
      </c>
      <c r="Y33" s="64">
        <v>1.7806445456144848E-2</v>
      </c>
      <c r="Z33" s="64">
        <v>-1.8272225420625565E-2</v>
      </c>
      <c r="AA33" s="64">
        <v>-2.0748926096819331E-2</v>
      </c>
      <c r="AB33" s="64">
        <v>-2.1383649438865282E-3</v>
      </c>
      <c r="AC33" s="64">
        <v>3.4239575945764766E-3</v>
      </c>
      <c r="AD33" s="64">
        <v>3.338860827280854E-3</v>
      </c>
      <c r="AE33" s="64">
        <v>3.610649601167415E-3</v>
      </c>
      <c r="AF33" s="64">
        <v>-2.5603679544902169E-3</v>
      </c>
      <c r="AG33" s="64">
        <v>-5.3564034463156052E-3</v>
      </c>
      <c r="AH33" s="64">
        <v>2.3455450521228105E-3</v>
      </c>
      <c r="AI33" s="64">
        <v>-2.6970679045695833E-3</v>
      </c>
      <c r="AJ33" s="64">
        <v>2.5824014434570053E-3</v>
      </c>
      <c r="AK33" s="64">
        <v>1.7957102267413205E-2</v>
      </c>
      <c r="AL33" s="64">
        <v>9.8365512762386142E-3</v>
      </c>
      <c r="AM33" s="64">
        <v>-1.7212755139600744E-2</v>
      </c>
      <c r="AN33" s="64">
        <v>-7.7953389334085577E-3</v>
      </c>
      <c r="AO33" s="64">
        <v>-1.488470725861113E-4</v>
      </c>
      <c r="AP33" s="64">
        <v>-3.5815864977049028E-3</v>
      </c>
      <c r="AQ33" s="64">
        <v>2.5248297476966552E-2</v>
      </c>
      <c r="AR33" s="64">
        <v>6.1711873599386013E-3</v>
      </c>
      <c r="AS33" s="64">
        <v>-9.4967545706573508E-3</v>
      </c>
      <c r="AT33" s="64">
        <v>-1.3735325903528661E-2</v>
      </c>
      <c r="AU33" s="64">
        <v>2.2424833380573217E-2</v>
      </c>
      <c r="AV33" s="64">
        <v>-3.7661383062056464E-3</v>
      </c>
      <c r="AW33" s="64">
        <v>-1.347299097793464E-2</v>
      </c>
      <c r="AX33" s="64">
        <v>2.5630425349511654E-2</v>
      </c>
      <c r="AY33" s="64">
        <v>-1.176126283923129E-2</v>
      </c>
      <c r="AZ33" s="64">
        <v>-5.3693512933027376E-3</v>
      </c>
      <c r="BA33" s="64">
        <v>5.8711437385885468E-3</v>
      </c>
      <c r="BB33" s="64">
        <v>6.3944328853413612E-3</v>
      </c>
      <c r="BC33" s="64">
        <v>3.0571701161987708E-3</v>
      </c>
      <c r="BD33" s="64">
        <v>1.8088353083231423E-2</v>
      </c>
      <c r="BE33" s="64">
        <v>-1.104718419301054E-2</v>
      </c>
      <c r="BF33" s="64">
        <v>-8.200515477871706E-3</v>
      </c>
      <c r="BG33" s="64">
        <v>1.118120895078345E-3</v>
      </c>
      <c r="BH33" s="64">
        <v>7.5242816098501919E-3</v>
      </c>
      <c r="BI33" s="64">
        <v>1.7306068601602442E-2</v>
      </c>
      <c r="BJ33" s="64">
        <v>2.201036098845921E-2</v>
      </c>
      <c r="BK33" s="64">
        <v>-3.1892072766320445E-2</v>
      </c>
      <c r="BL33" s="64">
        <v>-7.9607304476031482E-3</v>
      </c>
      <c r="BM33" s="64">
        <v>5.0376640599034683E-3</v>
      </c>
      <c r="BN33" s="64">
        <v>1.1849072656356485E-2</v>
      </c>
      <c r="BO33" s="64">
        <v>-8.7789411990661925E-3</v>
      </c>
      <c r="BP33" s="64">
        <v>-2.2544568908091644E-3</v>
      </c>
      <c r="BQ33" s="64">
        <v>1.8407144017368537E-2</v>
      </c>
      <c r="BR33" s="64">
        <v>1.1042059846657626E-3</v>
      </c>
      <c r="BS33" s="64">
        <v>8.268057916627658E-3</v>
      </c>
      <c r="BT33" s="64">
        <v>-1.1331499842630377E-2</v>
      </c>
      <c r="BU33" s="64">
        <v>1.5967504195173676E-2</v>
      </c>
      <c r="BV33" s="64">
        <v>-5.526384164952991E-3</v>
      </c>
      <c r="BW33" s="64">
        <v>-2.3234303469800266E-2</v>
      </c>
      <c r="BX33" s="64">
        <v>-6.8972740218036233E-3</v>
      </c>
      <c r="BY33" s="64">
        <v>4.0885115679054618E-3</v>
      </c>
      <c r="BZ33" s="64">
        <v>-1.9675307345240478E-3</v>
      </c>
      <c r="CA33" s="64">
        <v>1.3363906612180454E-3</v>
      </c>
      <c r="CB33" s="64">
        <v>4.3861348877678452E-3</v>
      </c>
      <c r="CC33" s="64">
        <v>-5.3736847166053758E-3</v>
      </c>
      <c r="CD33" s="64">
        <v>-8.8754199328543448E-3</v>
      </c>
      <c r="CE33" s="64">
        <v>1.3120324394576999E-2</v>
      </c>
      <c r="CF33" s="64">
        <v>6.764504944735128E-3</v>
      </c>
      <c r="CG33" s="64">
        <v>-1.30561007705432E-3</v>
      </c>
      <c r="CH33" s="64">
        <v>2.4685287773622555E-3</v>
      </c>
      <c r="CI33" s="64">
        <v>-1.1967441881375884E-2</v>
      </c>
      <c r="CJ33" s="64">
        <v>-1.3686203101390904E-2</v>
      </c>
      <c r="CK33" s="64">
        <v>-4.2096108616274108E-4</v>
      </c>
      <c r="CL33" s="64">
        <v>9.11430029214233E-3</v>
      </c>
      <c r="CM33" s="64">
        <v>-1.9276602279391097E-3</v>
      </c>
      <c r="CN33" s="64">
        <v>-5.5667970451913629E-3</v>
      </c>
      <c r="CO33" s="64">
        <v>7.7762003858163897E-3</v>
      </c>
      <c r="CP33" s="64">
        <v>5.596559207718288E-3</v>
      </c>
      <c r="CQ33" s="64">
        <v>-3.0682422929292352E-3</v>
      </c>
      <c r="CR33" s="64">
        <v>1.2133425095528727E-2</v>
      </c>
      <c r="CS33" s="64">
        <v>1.2631510507604693E-2</v>
      </c>
      <c r="CT33" s="64">
        <v>-4.1221790563357175E-3</v>
      </c>
      <c r="CU33" s="64">
        <v>-1.0459750039671367E-2</v>
      </c>
      <c r="CV33" s="64">
        <v>-6.1782336354719858E-3</v>
      </c>
      <c r="CW33" s="64">
        <v>-2.3113541181495889E-2</v>
      </c>
      <c r="CX33" s="64">
        <v>2.2640204748919146E-2</v>
      </c>
      <c r="CY33" s="64">
        <v>1.4930255435778417E-2</v>
      </c>
      <c r="CZ33" s="64">
        <v>-6.0855735542381106E-3</v>
      </c>
      <c r="DA33" s="64">
        <v>1.0766547712099284E-2</v>
      </c>
      <c r="DB33" s="64">
        <v>1.0050738973653717E-2</v>
      </c>
      <c r="DC33" s="64">
        <v>1.04135984177951E-2</v>
      </c>
      <c r="DD33" s="64">
        <v>1.5094582708344406E-2</v>
      </c>
      <c r="DE33" s="64">
        <v>-7.3284393292121219E-3</v>
      </c>
      <c r="DF33" s="64">
        <v>1.3167130338248789E-2</v>
      </c>
      <c r="DG33" s="50"/>
      <c r="DH33" s="50"/>
      <c r="DI33" s="50"/>
      <c r="DJ33" s="50"/>
      <c r="DK33" s="50"/>
      <c r="DL33" s="50"/>
      <c r="DM33" s="50"/>
      <c r="DN33" s="50"/>
      <c r="DO33" s="65">
        <v>-5.2243277169139457E-4</v>
      </c>
      <c r="DP33" s="65">
        <v>-2.0103388539278733E-3</v>
      </c>
      <c r="DQ33" s="65">
        <v>7.7775476056407555E-4</v>
      </c>
      <c r="DR33" s="65">
        <v>5.836196468371746E-4</v>
      </c>
      <c r="DS33" s="65">
        <v>3.8269863063125076E-3</v>
      </c>
      <c r="DT33" s="65">
        <v>-4.025631824740028E-4</v>
      </c>
      <c r="DU33" s="65">
        <v>-1.2717694508858068E-3</v>
      </c>
      <c r="DV33" s="65">
        <v>5.9015790817773528E-4</v>
      </c>
      <c r="DW33" s="65">
        <v>3.8411460810832132E-3</v>
      </c>
    </row>
    <row r="34" spans="2:127" ht="20.25" customHeight="1" x14ac:dyDescent="0.25">
      <c r="B34" s="247" t="s">
        <v>89</v>
      </c>
      <c r="C34" s="74">
        <v>-1.8153538392502444E-3</v>
      </c>
      <c r="D34" s="74">
        <v>1.602670022858188E-3</v>
      </c>
      <c r="E34" s="74">
        <v>-1.4517094642666484E-3</v>
      </c>
      <c r="F34" s="74">
        <v>1.6834026211403064E-3</v>
      </c>
      <c r="G34" s="74">
        <v>3.3461748162204596E-3</v>
      </c>
      <c r="H34" s="74">
        <v>3.6175786670336052E-3</v>
      </c>
      <c r="I34" s="74">
        <v>-3.6009093782484181E-3</v>
      </c>
      <c r="J34" s="74">
        <v>-1.385105348657989E-4</v>
      </c>
      <c r="K34" s="74">
        <v>1.1189986044533029E-3</v>
      </c>
      <c r="L34" s="74">
        <v>2.2172118188370504E-3</v>
      </c>
      <c r="M34" s="74">
        <v>4.8230919176495135E-4</v>
      </c>
      <c r="N34" s="74">
        <v>9.2393832880310889E-3</v>
      </c>
      <c r="O34" s="74">
        <v>1.4842818908133992E-3</v>
      </c>
      <c r="P34" s="74">
        <v>1.3899903683645132E-3</v>
      </c>
      <c r="Q34" s="74">
        <v>2.0975809387824285E-4</v>
      </c>
      <c r="R34" s="74">
        <v>-1.6332162032051123E-3</v>
      </c>
      <c r="S34" s="74">
        <v>-7.1613707321770415E-3</v>
      </c>
      <c r="T34" s="74">
        <v>-4.9906350413708722E-4</v>
      </c>
      <c r="U34" s="74">
        <v>9.3935251186172408E-5</v>
      </c>
      <c r="V34" s="74">
        <v>1.4109256588816788E-3</v>
      </c>
      <c r="W34" s="74">
        <v>6.8713272707965345E-4</v>
      </c>
      <c r="X34" s="74">
        <v>1.0913988927703233E-3</v>
      </c>
      <c r="Y34" s="74">
        <v>3.5613371992877507E-3</v>
      </c>
      <c r="Z34" s="74">
        <v>-1.0111855855320595E-2</v>
      </c>
      <c r="AA34" s="74">
        <v>-3.5626911843780196E-3</v>
      </c>
      <c r="AB34" s="74">
        <v>-4.0185185566921078E-5</v>
      </c>
      <c r="AC34" s="74">
        <v>1.7518642711318311E-3</v>
      </c>
      <c r="AD34" s="74">
        <v>2.319751293362815E-3</v>
      </c>
      <c r="AE34" s="74">
        <v>-1.8615196492458574E-3</v>
      </c>
      <c r="AF34" s="74">
        <v>1.0086209709807559E-3</v>
      </c>
      <c r="AG34" s="74">
        <v>4.390706717005699E-5</v>
      </c>
      <c r="AH34" s="74">
        <v>5.4232072844562218E-3</v>
      </c>
      <c r="AI34" s="74">
        <v>-2.8856140981595724E-3</v>
      </c>
      <c r="AJ34" s="74">
        <v>5.1887159910291025E-3</v>
      </c>
      <c r="AK34" s="74">
        <v>6.972965104983464E-3</v>
      </c>
      <c r="AL34" s="74">
        <v>2.4468011658900224E-3</v>
      </c>
      <c r="AM34" s="74">
        <v>-1.4144619798673874E-3</v>
      </c>
      <c r="AN34" s="74">
        <v>1.3226395345147246E-3</v>
      </c>
      <c r="AO34" s="74">
        <v>-2.068961752940135E-4</v>
      </c>
      <c r="AP34" s="74">
        <v>-1.2600503683829478E-3</v>
      </c>
      <c r="AQ34" s="74">
        <v>-4.6688865940469615E-3</v>
      </c>
      <c r="AR34" s="74">
        <v>-6.9350068391338393E-4</v>
      </c>
      <c r="AS34" s="74">
        <v>-1.9441360518333006E-3</v>
      </c>
      <c r="AT34" s="74">
        <v>7.3105257801575618E-5</v>
      </c>
      <c r="AU34" s="74">
        <v>5.7473563549648166E-3</v>
      </c>
      <c r="AV34" s="74">
        <v>3.6088679137038504E-3</v>
      </c>
      <c r="AW34" s="74">
        <v>-4.3188944653823613E-3</v>
      </c>
      <c r="AX34" s="74">
        <v>1.1731208509260238E-3</v>
      </c>
      <c r="AY34" s="74">
        <v>-1.2261276345210126E-3</v>
      </c>
      <c r="AZ34" s="74">
        <v>-2.4729002454466631E-3</v>
      </c>
      <c r="BA34" s="74">
        <v>-2.7472386103227775E-3</v>
      </c>
      <c r="BB34" s="74">
        <v>1.607946840118446E-3</v>
      </c>
      <c r="BC34" s="74">
        <v>-6.0703045238775788E-3</v>
      </c>
      <c r="BD34" s="74">
        <v>-1.0935665374727233E-3</v>
      </c>
      <c r="BE34" s="74">
        <v>4.3653923674260575E-3</v>
      </c>
      <c r="BF34" s="74">
        <v>7.4881080113218257E-3</v>
      </c>
      <c r="BG34" s="74">
        <v>6.8850424327338011E-4</v>
      </c>
      <c r="BH34" s="74">
        <v>7.5107701709593577E-3</v>
      </c>
      <c r="BI34" s="74">
        <v>6.9109118270933578E-3</v>
      </c>
      <c r="BJ34" s="74">
        <v>-4.6348192493352869E-3</v>
      </c>
      <c r="BK34" s="74">
        <v>-1.0202212738067873E-2</v>
      </c>
      <c r="BL34" s="74">
        <v>-3.4498113590806234E-3</v>
      </c>
      <c r="BM34" s="74">
        <v>1.2200632238559272E-3</v>
      </c>
      <c r="BN34" s="74">
        <v>2.9229859963884053E-3</v>
      </c>
      <c r="BO34" s="74">
        <v>-1.1443350301148292E-2</v>
      </c>
      <c r="BP34" s="74">
        <v>5.8179248678325024E-4</v>
      </c>
      <c r="BQ34" s="74">
        <v>7.0038573794592995E-3</v>
      </c>
      <c r="BR34" s="74">
        <v>7.4876826274932196E-3</v>
      </c>
      <c r="BS34" s="74">
        <v>2.2666654510881123E-3</v>
      </c>
      <c r="BT34" s="74">
        <v>6.3698755652641381E-4</v>
      </c>
      <c r="BU34" s="74">
        <v>1.5339549493034177E-3</v>
      </c>
      <c r="BV34" s="74">
        <v>-3.4779602370871299E-3</v>
      </c>
      <c r="BW34" s="74">
        <v>-2.3904816621834746E-3</v>
      </c>
      <c r="BX34" s="74">
        <v>-4.2472090203986568E-3</v>
      </c>
      <c r="BY34" s="74">
        <v>-1.0703761822009605E-3</v>
      </c>
      <c r="BZ34" s="74">
        <v>2.2006356018529072E-3</v>
      </c>
      <c r="CA34" s="74">
        <v>6.7984150080362404E-3</v>
      </c>
      <c r="CB34" s="74">
        <v>-3.0417351190314967E-4</v>
      </c>
      <c r="CC34" s="74">
        <v>-2.4327764624497705E-3</v>
      </c>
      <c r="CD34" s="74">
        <v>-3.3023478132276907E-4</v>
      </c>
      <c r="CE34" s="74">
        <v>2.7846392629626848E-3</v>
      </c>
      <c r="CF34" s="74">
        <v>4.6477521634882279E-3</v>
      </c>
      <c r="CG34" s="74">
        <v>7.2489464244762658E-5</v>
      </c>
      <c r="CH34" s="74">
        <v>6.2462505413882763E-3</v>
      </c>
      <c r="CI34" s="74">
        <v>1.3416333421845117E-4</v>
      </c>
      <c r="CJ34" s="74">
        <v>-2.1785533191952533E-3</v>
      </c>
      <c r="CK34" s="74">
        <v>9.7075242697086672E-4</v>
      </c>
      <c r="CL34" s="74">
        <v>2.9849460778157422E-3</v>
      </c>
      <c r="CM34" s="74">
        <v>-1.0010995845406434E-3</v>
      </c>
      <c r="CN34" s="74">
        <v>-1.6461608182896104E-3</v>
      </c>
      <c r="CO34" s="74">
        <v>1.5847324466298218E-3</v>
      </c>
      <c r="CP34" s="74">
        <v>3.1019747128275821E-3</v>
      </c>
      <c r="CQ34" s="74">
        <v>-2.3268630123404188E-3</v>
      </c>
      <c r="CR34" s="74">
        <v>5.1169164815088042E-3</v>
      </c>
      <c r="CS34" s="74">
        <v>8.1558068186744492E-3</v>
      </c>
      <c r="CT34" s="250">
        <v>-5.314889139124146E-4</v>
      </c>
      <c r="CU34" s="250">
        <v>2.9362321542159009E-4</v>
      </c>
      <c r="CV34" s="250">
        <v>-2.7381491400135793E-3</v>
      </c>
      <c r="CW34" s="250">
        <v>-3.889622190153541E-3</v>
      </c>
      <c r="CX34" s="250">
        <v>8.8205593626689005E-3</v>
      </c>
      <c r="CY34" s="250">
        <v>-2.4291675337784202E-3</v>
      </c>
      <c r="CZ34" s="250">
        <v>1.323679578016268E-3</v>
      </c>
      <c r="DA34" s="250">
        <v>1.1701661534662566E-2</v>
      </c>
      <c r="DB34" s="250">
        <v>2.5921284760737073E-3</v>
      </c>
      <c r="DC34" s="250">
        <v>3.9264050666525385E-3</v>
      </c>
      <c r="DD34" s="250">
        <v>2.138898338196471E-3</v>
      </c>
      <c r="DE34" s="250">
        <v>-2.3756443453175624E-3</v>
      </c>
      <c r="DF34" s="250">
        <v>-9.6091575923107353E-4</v>
      </c>
      <c r="DG34" s="50"/>
      <c r="DH34" s="50"/>
      <c r="DI34" s="50"/>
      <c r="DJ34" s="50"/>
      <c r="DK34" s="50"/>
      <c r="DL34" s="50"/>
      <c r="DM34" s="50"/>
      <c r="DN34" s="50"/>
      <c r="DO34" s="74">
        <v>1.3766947501343552E-3</v>
      </c>
      <c r="DP34" s="74">
        <v>-8.0172952869461689E-4</v>
      </c>
      <c r="DQ34" s="74">
        <v>1.4156090870149907E-3</v>
      </c>
      <c r="DR34" s="74">
        <v>-1.5014872801022427E-4</v>
      </c>
      <c r="DS34" s="74">
        <v>8.559314730050005E-4</v>
      </c>
      <c r="DT34" s="74">
        <v>-5.1429753999654437E-4</v>
      </c>
      <c r="DU34" s="74">
        <v>1.0231907772948468E-3</v>
      </c>
      <c r="DV34" s="74">
        <v>1.21218692153513E-3</v>
      </c>
      <c r="DW34" s="74">
        <v>1.536429322629429E-3</v>
      </c>
    </row>
    <row r="35" spans="2:127"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mars 2026, les montants remboursés du total Soins de ville du mois de décembre 2024 ont été révisés de -0,05 % par rapport à ceux publiés le mois précédent. </v>
      </c>
      <c r="DG35" s="50"/>
      <c r="DH35" s="50"/>
      <c r="DI35" s="50"/>
      <c r="DJ35" s="50"/>
      <c r="DK35" s="50"/>
      <c r="DL35" s="50"/>
      <c r="DM35" s="50"/>
      <c r="DN35" s="50"/>
    </row>
    <row r="36" spans="2:127" x14ac:dyDescent="0.25">
      <c r="DG36" s="50"/>
      <c r="DH36" s="50"/>
      <c r="DI36" s="50"/>
      <c r="DJ36" s="50"/>
      <c r="DK36" s="50"/>
      <c r="DL36" s="50"/>
      <c r="DM36" s="50"/>
      <c r="DN36" s="50"/>
    </row>
    <row r="37" spans="2:127" x14ac:dyDescent="0.25">
      <c r="B37" s="245"/>
      <c r="DG37" s="50"/>
      <c r="DH37" s="50"/>
      <c r="DI37" s="50"/>
      <c r="DJ37" s="50"/>
      <c r="DK37" s="50"/>
      <c r="DL37" s="50"/>
      <c r="DM37" s="50"/>
      <c r="DN37" s="50"/>
    </row>
    <row r="38" spans="2:127" x14ac:dyDescent="0.25">
      <c r="B38" s="59" t="s">
        <v>1549</v>
      </c>
      <c r="DG38" s="50"/>
      <c r="DH38" s="50"/>
      <c r="DI38" s="50"/>
      <c r="DJ38" s="50"/>
      <c r="DK38" s="50"/>
      <c r="DL38" s="50"/>
      <c r="DM38" s="50"/>
      <c r="DN38" s="50"/>
    </row>
    <row r="39" spans="2:127" x14ac:dyDescent="0.25">
      <c r="DG39" s="50"/>
      <c r="DH39" s="50"/>
      <c r="DI39" s="50"/>
      <c r="DJ39" s="50"/>
      <c r="DK39" s="50"/>
      <c r="DL39" s="50"/>
      <c r="DM39" s="50"/>
      <c r="DN39" s="50"/>
    </row>
    <row r="40" spans="2:127" x14ac:dyDescent="0.25">
      <c r="DG40" s="50"/>
      <c r="DH40" s="50"/>
      <c r="DI40" s="50"/>
      <c r="DJ40" s="50"/>
      <c r="DK40" s="50"/>
      <c r="DL40" s="50"/>
      <c r="DM40" s="50"/>
      <c r="DN40" s="50"/>
    </row>
    <row r="41" spans="2:127" x14ac:dyDescent="0.25">
      <c r="DG41" s="50"/>
      <c r="DH41" s="50"/>
      <c r="DI41" s="50"/>
      <c r="DJ41" s="50"/>
      <c r="DK41" s="50"/>
      <c r="DL41" s="50"/>
      <c r="DM41" s="50"/>
      <c r="DN41" s="50"/>
    </row>
    <row r="43" spans="2:127" x14ac:dyDescent="0.25">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BA75"/>
  <sheetViews>
    <sheetView showGridLines="0" showZeros="0" zoomScale="55" zoomScaleNormal="55" workbookViewId="0">
      <pane xSplit="3" ySplit="6" topLeftCell="AA31" activePane="bottomRight" state="frozen"/>
      <selection sqref="A1:XFD1048576"/>
      <selection pane="topRight" sqref="A1:XFD1048576"/>
      <selection pane="bottomLeft" sqref="A1:XFD1048576"/>
      <selection pane="bottomRight" activeCell="AK77" sqref="AK77"/>
    </sheetView>
  </sheetViews>
  <sheetFormatPr baseColWidth="10" defaultColWidth="11.44140625" defaultRowHeight="13.8" x14ac:dyDescent="0.25"/>
  <cols>
    <col min="1" max="1" width="1.5546875" style="35" customWidth="1"/>
    <col min="2" max="2" width="13.33203125" style="35" customWidth="1"/>
    <col min="3" max="3" width="13.44140625" style="35" customWidth="1"/>
    <col min="4" max="4" width="12.44140625" style="35" customWidth="1"/>
    <col min="5" max="5" width="11.6640625" style="36" customWidth="1"/>
    <col min="6" max="52" width="12.6640625" style="36" customWidth="1"/>
    <col min="53" max="53" width="17" style="36" customWidth="1"/>
    <col min="54" max="54" width="17.44140625" style="35" customWidth="1"/>
    <col min="55" max="16384" width="11.44140625" style="35"/>
  </cols>
  <sheetData>
    <row r="1" spans="1:53" ht="26.25" customHeight="1" x14ac:dyDescent="0.25">
      <c r="B1" s="294" t="s">
        <v>1951</v>
      </c>
      <c r="C1" s="294"/>
      <c r="D1" s="294"/>
      <c r="E1" s="294"/>
      <c r="F1" s="294"/>
      <c r="G1" s="294"/>
      <c r="H1" s="294"/>
      <c r="I1" s="294"/>
      <c r="J1" s="294"/>
    </row>
    <row r="2" spans="1:53" ht="26.25" customHeight="1" x14ac:dyDescent="0.25">
      <c r="B2" s="294"/>
      <c r="C2" s="294"/>
      <c r="D2" s="294"/>
      <c r="E2" s="294"/>
      <c r="F2" s="294"/>
      <c r="G2" s="294"/>
      <c r="H2" s="294"/>
      <c r="I2" s="294"/>
      <c r="J2" s="294"/>
    </row>
    <row r="3" spans="1:53" ht="27.75" customHeight="1" x14ac:dyDescent="0.25">
      <c r="A3" s="47"/>
      <c r="B3" s="294"/>
      <c r="C3" s="294"/>
      <c r="D3" s="294"/>
      <c r="E3" s="294"/>
      <c r="F3" s="294"/>
      <c r="G3" s="294"/>
      <c r="H3" s="294"/>
      <c r="I3" s="294"/>
      <c r="J3" s="294"/>
    </row>
    <row r="5" spans="1:53" ht="35.25" customHeight="1" x14ac:dyDescent="0.25">
      <c r="B5" s="297" t="s">
        <v>113</v>
      </c>
      <c r="C5" s="299" t="s">
        <v>114</v>
      </c>
      <c r="D5" s="303" t="s">
        <v>1921</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5"/>
      <c r="AZ5" s="301" t="s">
        <v>2418</v>
      </c>
      <c r="BA5" s="295" t="s">
        <v>115</v>
      </c>
    </row>
    <row r="6" spans="1:53" ht="39.75" customHeight="1" x14ac:dyDescent="0.25">
      <c r="B6" s="298"/>
      <c r="C6" s="300"/>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233">
        <v>45962</v>
      </c>
      <c r="AV6" s="233">
        <v>45992</v>
      </c>
      <c r="AW6" s="233">
        <v>46023</v>
      </c>
      <c r="AX6" s="233">
        <v>46054</v>
      </c>
      <c r="AY6" s="233">
        <v>46082</v>
      </c>
      <c r="AZ6" s="302"/>
      <c r="BA6" s="296"/>
    </row>
    <row r="7" spans="1:53"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39">
        <v>-1.6099999982088775E-5</v>
      </c>
      <c r="AS7" s="39">
        <v>-2.7699999999981628E-3</v>
      </c>
      <c r="AT7" s="39">
        <v>2.1608600000320166E-3</v>
      </c>
      <c r="AU7" s="39">
        <v>-1.1999999998124622E-5</v>
      </c>
      <c r="AV7" s="39">
        <v>0</v>
      </c>
      <c r="AW7" s="39">
        <v>-2.0129999995788239E-5</v>
      </c>
      <c r="AX7" s="39">
        <v>-2.0542000001455563E-4</v>
      </c>
      <c r="AY7" s="39">
        <v>9.2879999982642403E-5</v>
      </c>
      <c r="AZ7" s="40">
        <f t="shared" ref="AZ7:AZ38" si="0">SUM(D7:AY7)</f>
        <v>1.8189667587006682</v>
      </c>
      <c r="BA7" s="41">
        <f t="shared" ref="BA7:BA18" si="1">AZ7/C7</f>
        <v>8.4630847614011184E-3</v>
      </c>
    </row>
    <row r="8" spans="1:53"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39">
        <v>2.5799999974651655E-5</v>
      </c>
      <c r="AS8" s="39">
        <v>0</v>
      </c>
      <c r="AT8" s="39">
        <v>2.2322000003782705E-4</v>
      </c>
      <c r="AU8" s="39">
        <v>-1.6800000000216642E-3</v>
      </c>
      <c r="AV8" s="39">
        <v>0</v>
      </c>
      <c r="AW8" s="39">
        <v>-2.6840000032279931E-5</v>
      </c>
      <c r="AX8" s="39">
        <v>1.3835000004291942E-4</v>
      </c>
      <c r="AY8" s="39">
        <v>8.2720000023073226E-5</v>
      </c>
      <c r="AZ8" s="40">
        <f t="shared" si="0"/>
        <v>1.5454221695968897</v>
      </c>
      <c r="BA8" s="41">
        <f t="shared" si="1"/>
        <v>8.3023705497833351E-3</v>
      </c>
    </row>
    <row r="9" spans="1:53"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39">
        <v>-2.4329999973815575E-5</v>
      </c>
      <c r="AS9" s="39">
        <v>-5.808740000020407E-3</v>
      </c>
      <c r="AT9" s="39">
        <v>4.420500000321681E-4</v>
      </c>
      <c r="AU9" s="39">
        <v>4.9759999967591284E-5</v>
      </c>
      <c r="AV9" s="39">
        <v>-2.8920000005427937E-5</v>
      </c>
      <c r="AW9" s="39">
        <v>-6.8399999690882396E-6</v>
      </c>
      <c r="AX9" s="39">
        <v>6.3929999953415972E-5</v>
      </c>
      <c r="AY9" s="39">
        <v>5.0753699999859236E-3</v>
      </c>
      <c r="AZ9" s="40">
        <f t="shared" si="0"/>
        <v>2.0682904491756062</v>
      </c>
      <c r="BA9" s="41">
        <f t="shared" si="1"/>
        <v>9.5735135185621694E-3</v>
      </c>
    </row>
    <row r="10" spans="1:53"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39">
        <v>0</v>
      </c>
      <c r="AS10" s="39">
        <v>-2.676500000006854E-3</v>
      </c>
      <c r="AT10" s="39">
        <v>4.530280000011544E-3</v>
      </c>
      <c r="AU10" s="39">
        <v>0</v>
      </c>
      <c r="AV10" s="39">
        <v>0</v>
      </c>
      <c r="AW10" s="39">
        <v>-5.8749999993779056E-5</v>
      </c>
      <c r="AX10" s="39">
        <v>5.4409999989957214E-5</v>
      </c>
      <c r="AY10" s="39">
        <v>-2.0201399999848491E-3</v>
      </c>
      <c r="AZ10" s="40">
        <f t="shared" si="0"/>
        <v>2.1789968599139229</v>
      </c>
      <c r="BA10" s="41">
        <f t="shared" si="1"/>
        <v>1.096723687283813E-2</v>
      </c>
    </row>
    <row r="11" spans="1:53"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39">
        <v>0</v>
      </c>
      <c r="AS11" s="39">
        <v>-4.2119999960732457E-5</v>
      </c>
      <c r="AT11" s="39">
        <v>8.264699999926961E-4</v>
      </c>
      <c r="AU11" s="39">
        <v>0</v>
      </c>
      <c r="AV11" s="39">
        <v>0</v>
      </c>
      <c r="AW11" s="39">
        <v>-2.6840000003858222E-5</v>
      </c>
      <c r="AX11" s="39">
        <v>1.3529999998240783E-4</v>
      </c>
      <c r="AY11" s="39">
        <v>0</v>
      </c>
      <c r="AZ11" s="40">
        <f t="shared" si="0"/>
        <v>1.236685619138882</v>
      </c>
      <c r="BA11" s="41">
        <f t="shared" si="1"/>
        <v>6.0591665217156632E-3</v>
      </c>
    </row>
    <row r="12" spans="1:53"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39">
        <v>3.2919999995328908E-5</v>
      </c>
      <c r="AS12" s="39">
        <v>4.3487999997182669E-4</v>
      </c>
      <c r="AT12" s="39">
        <v>6.7703000001984037E-4</v>
      </c>
      <c r="AU12" s="39">
        <v>0</v>
      </c>
      <c r="AV12" s="39">
        <v>-1.6799999999932425E-3</v>
      </c>
      <c r="AW12" s="39">
        <v>-3.6750000020902007E-5</v>
      </c>
      <c r="AX12" s="39">
        <v>1.6350000001352782E-4</v>
      </c>
      <c r="AY12" s="39">
        <v>0</v>
      </c>
      <c r="AZ12" s="40">
        <f t="shared" si="0"/>
        <v>0.28501128530152187</v>
      </c>
      <c r="BA12" s="41">
        <f t="shared" si="1"/>
        <v>1.3913813689031267E-3</v>
      </c>
    </row>
    <row r="13" spans="1:53"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39">
        <v>0</v>
      </c>
      <c r="AS13" s="39">
        <v>2.2367899999551355E-3</v>
      </c>
      <c r="AT13" s="39">
        <v>-1.2499999996862243E-5</v>
      </c>
      <c r="AU13" s="39">
        <v>-1.7173999995634404E-4</v>
      </c>
      <c r="AV13" s="39">
        <v>-8.1929999993235469E-5</v>
      </c>
      <c r="AW13" s="39">
        <v>-1.0091000001466455E-4</v>
      </c>
      <c r="AX13" s="39">
        <v>1.0843999999110565E-4</v>
      </c>
      <c r="AY13" s="39">
        <v>3.4290000002101806E-4</v>
      </c>
      <c r="AZ13" s="40">
        <f t="shared" si="0"/>
        <v>-0.16109069888804584</v>
      </c>
      <c r="BA13" s="41">
        <f t="shared" si="1"/>
        <v>-8.213917834445527E-4</v>
      </c>
    </row>
    <row r="14" spans="1:53"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39">
        <v>6.3860000000204309E-4</v>
      </c>
      <c r="AS14" s="39">
        <v>1.0371299999860639E-3</v>
      </c>
      <c r="AT14" s="39">
        <v>-3.399999999942338E-5</v>
      </c>
      <c r="AU14" s="39">
        <v>4.2059999998400599E-4</v>
      </c>
      <c r="AV14" s="39">
        <v>1.4994000000285723E-3</v>
      </c>
      <c r="AW14" s="39">
        <v>-4.3322400000249672E-3</v>
      </c>
      <c r="AX14" s="39">
        <v>0</v>
      </c>
      <c r="AY14" s="39">
        <v>-1.7851999996310042E-4</v>
      </c>
      <c r="AZ14" s="40">
        <f t="shared" si="0"/>
        <v>5.4242726090166116E-2</v>
      </c>
      <c r="BA14" s="41">
        <f t="shared" si="1"/>
        <v>2.8823475511894367E-4</v>
      </c>
    </row>
    <row r="15" spans="1:53"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39">
        <v>3.3977100000015525E-3</v>
      </c>
      <c r="AS15" s="39">
        <v>5.713350000007722E-3</v>
      </c>
      <c r="AT15" s="39">
        <v>1.4699999979939093E-5</v>
      </c>
      <c r="AU15" s="39">
        <v>3.2446700000150486E-3</v>
      </c>
      <c r="AV15" s="39">
        <v>-3.4117300000104933E-3</v>
      </c>
      <c r="AW15" s="39">
        <v>-1.5565999999012092E-4</v>
      </c>
      <c r="AX15" s="39">
        <v>1.0779999996657352E-4</v>
      </c>
      <c r="AY15" s="39">
        <v>0</v>
      </c>
      <c r="AZ15" s="40">
        <f t="shared" si="0"/>
        <v>-0.4764482152938001</v>
      </c>
      <c r="BA15" s="41">
        <f t="shared" si="1"/>
        <v>-2.3235785623419367E-3</v>
      </c>
    </row>
    <row r="16" spans="1:53"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39">
        <v>0</v>
      </c>
      <c r="AS16" s="39">
        <v>3.2963599999220605E-3</v>
      </c>
      <c r="AT16" s="39">
        <v>4.839079999982232E-3</v>
      </c>
      <c r="AU16" s="39">
        <v>-2.1992400000101497E-3</v>
      </c>
      <c r="AV16" s="39">
        <v>5.9100000044054468E-5</v>
      </c>
      <c r="AW16" s="39">
        <v>-2.7487699999824144E-3</v>
      </c>
      <c r="AX16" s="39">
        <v>0</v>
      </c>
      <c r="AY16" s="39">
        <v>9.9999999747524271E-6</v>
      </c>
      <c r="AZ16" s="40">
        <f t="shared" si="0"/>
        <v>0.14167184735029537</v>
      </c>
      <c r="BA16" s="41">
        <f t="shared" si="1"/>
        <v>6.9166491017810252E-4</v>
      </c>
    </row>
    <row r="17" spans="2:53"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39">
        <v>-5.7700000013483077E-6</v>
      </c>
      <c r="AS17" s="39">
        <v>5.6180000001404551E-5</v>
      </c>
      <c r="AT17" s="39">
        <v>6.204599999932725E-4</v>
      </c>
      <c r="AU17" s="39">
        <v>1.4945999998872139E-4</v>
      </c>
      <c r="AV17" s="39">
        <v>1.1713300000337767E-3</v>
      </c>
      <c r="AW17" s="39">
        <v>-2.4204500000166718E-3</v>
      </c>
      <c r="AX17" s="39">
        <v>-5.0160000000687432E-5</v>
      </c>
      <c r="AY17" s="39">
        <v>0</v>
      </c>
      <c r="AZ17" s="40">
        <f t="shared" si="0"/>
        <v>-0.72398684829937565</v>
      </c>
      <c r="BA17" s="41">
        <f t="shared" si="1"/>
        <v>-3.5147086921422789E-3</v>
      </c>
    </row>
    <row r="18" spans="2:53" ht="14.4"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39">
        <v>-1.4776000003280387E-4</v>
      </c>
      <c r="AS18" s="39">
        <v>1.195379999984425E-3</v>
      </c>
      <c r="AT18" s="39">
        <v>6.0990000000060718E-4</v>
      </c>
      <c r="AU18" s="39">
        <v>-9.3211999998743522E-4</v>
      </c>
      <c r="AV18" s="39">
        <v>-2.1418600000231436E-3</v>
      </c>
      <c r="AW18" s="39">
        <v>-1.59197999994376E-3</v>
      </c>
      <c r="AX18" s="39">
        <v>0</v>
      </c>
      <c r="AY18" s="39">
        <v>-9.6490000004223475E-5</v>
      </c>
      <c r="AZ18" s="40">
        <f t="shared" si="0"/>
        <v>-1.0293886743957046</v>
      </c>
      <c r="BA18" s="41">
        <f t="shared" si="1"/>
        <v>-5.1912047251565629E-3</v>
      </c>
    </row>
    <row r="19" spans="2:53" ht="14.4" thickBot="1" x14ac:dyDescent="0.3">
      <c r="B19" s="292" t="s">
        <v>2053</v>
      </c>
      <c r="C19" s="293"/>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4">
        <f t="shared" ref="AR19:AS19" si="20">SUM(AR7:AR18)</f>
        <v>3.9010699999835197E-3</v>
      </c>
      <c r="AS19" s="44">
        <f t="shared" si="20"/>
        <v>2.6727099998424819E-3</v>
      </c>
      <c r="AT19" s="44">
        <f t="shared" ref="AT19:AU19" si="21">SUM(AT7:AT18)</f>
        <v>1.4897550000085857E-2</v>
      </c>
      <c r="AU19" s="44">
        <f t="shared" si="21"/>
        <v>-1.1306100000183505E-3</v>
      </c>
      <c r="AV19" s="44">
        <f t="shared" ref="AV19:AW19" si="22">SUM(AV7:AV18)</f>
        <v>-4.6146099999191392E-3</v>
      </c>
      <c r="AW19" s="44">
        <f t="shared" si="22"/>
        <v>-1.1526159999988295E-2</v>
      </c>
      <c r="AX19" s="44">
        <f t="shared" ref="AX19:AY19" si="23">SUM(AX7:AX18)</f>
        <v>5.1614999992466437E-4</v>
      </c>
      <c r="AY19" s="44">
        <f t="shared" si="23"/>
        <v>3.3087200000352368E-3</v>
      </c>
      <c r="AZ19" s="45">
        <f t="shared" si="0"/>
        <v>6.9383732783910261</v>
      </c>
      <c r="BA19" s="46">
        <f>AZ19/SUM(C7:C18)</f>
        <v>2.8633019286825462E-3</v>
      </c>
    </row>
    <row r="20" spans="2:53" ht="14.4"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39">
        <v>1.8636900000501555E-3</v>
      </c>
      <c r="AS20" s="39">
        <v>2.1563699999660457E-3</v>
      </c>
      <c r="AT20" s="39">
        <v>-4.0769999998246931E-4</v>
      </c>
      <c r="AU20" s="39">
        <v>2.8416199999981018E-3</v>
      </c>
      <c r="AV20" s="39">
        <v>1.5299000000368324E-4</v>
      </c>
      <c r="AW20" s="39">
        <v>1.4013899999554269E-3</v>
      </c>
      <c r="AX20" s="39">
        <v>-2.7080000000978544E-4</v>
      </c>
      <c r="AY20" s="39">
        <v>-8.9149999979554195E-5</v>
      </c>
      <c r="AZ20" s="40">
        <f t="shared" si="0"/>
        <v>-0.57119238974183872</v>
      </c>
      <c r="BA20" s="41">
        <f t="shared" ref="BA20:BA31" si="24">AZ20/C20</f>
        <v>-2.6724283131444038E-3</v>
      </c>
    </row>
    <row r="21" spans="2:53"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39">
        <v>-8.8293000001726796E-4</v>
      </c>
      <c r="AS21" s="39">
        <v>1.4515400000050249E-3</v>
      </c>
      <c r="AT21" s="39">
        <v>1.4769200000159799E-3</v>
      </c>
      <c r="AU21" s="39">
        <v>-2.3566800000196508E-3</v>
      </c>
      <c r="AV21" s="39">
        <v>1.2000500000226566E-3</v>
      </c>
      <c r="AW21" s="39">
        <v>-2.6109699999778968E-3</v>
      </c>
      <c r="AX21" s="39">
        <v>-9.1274999999768625E-4</v>
      </c>
      <c r="AY21" s="39">
        <v>1.6861999998241117E-4</v>
      </c>
      <c r="AZ21" s="40">
        <f t="shared" si="0"/>
        <v>-0.62523012076391637</v>
      </c>
      <c r="BA21" s="41">
        <f t="shared" si="24"/>
        <v>-3.3790012031881672E-3</v>
      </c>
    </row>
    <row r="22" spans="2:53"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39">
        <v>-9.1025999998350926E-4</v>
      </c>
      <c r="AS22" s="39">
        <v>-2.6188300000455911E-3</v>
      </c>
      <c r="AT22" s="39">
        <v>1.9282900000519021E-3</v>
      </c>
      <c r="AU22" s="39">
        <v>-6.7439000000035776E-4</v>
      </c>
      <c r="AV22" s="39">
        <v>1.2212799999815616E-3</v>
      </c>
      <c r="AW22" s="39">
        <v>-2.7987499999539978E-3</v>
      </c>
      <c r="AX22" s="39">
        <v>-5.0007000004370639E-4</v>
      </c>
      <c r="AY22" s="39">
        <v>1.2810999999146588E-3</v>
      </c>
      <c r="AZ22" s="40">
        <f t="shared" si="0"/>
        <v>-0.52282108852287479</v>
      </c>
      <c r="BA22" s="41">
        <f t="shared" si="24"/>
        <v>-2.4375207207926412E-3</v>
      </c>
    </row>
    <row r="23" spans="2:53"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39">
        <v>1.4461300000334631E-3</v>
      </c>
      <c r="AS23" s="39">
        <v>6.4305299999887211E-3</v>
      </c>
      <c r="AT23" s="39">
        <v>1.211209999979701E-3</v>
      </c>
      <c r="AU23" s="39">
        <v>-1.1762099999828024E-3</v>
      </c>
      <c r="AV23" s="39">
        <v>1.8134299999701398E-3</v>
      </c>
      <c r="AW23" s="39">
        <v>-1.3918199999807257E-3</v>
      </c>
      <c r="AX23" s="39">
        <v>-1.6496599999982209E-3</v>
      </c>
      <c r="AY23" s="39">
        <v>4.7511000002486981E-4</v>
      </c>
      <c r="AZ23" s="40">
        <f t="shared" si="0"/>
        <v>-1.2976564099995755</v>
      </c>
      <c r="BA23" s="41">
        <f t="shared" si="24"/>
        <v>-6.7199805333173299E-3</v>
      </c>
    </row>
    <row r="24" spans="2:53"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39">
        <v>1.3038299999834635E-3</v>
      </c>
      <c r="AS24" s="39">
        <v>3.403120000001536E-3</v>
      </c>
      <c r="AT24" s="39">
        <v>3.4136199999750261E-3</v>
      </c>
      <c r="AU24" s="39">
        <v>-9.9474999998960811E-4</v>
      </c>
      <c r="AV24" s="39">
        <v>2.212420000006432E-3</v>
      </c>
      <c r="AW24" s="39">
        <v>-2.4094799999829775E-3</v>
      </c>
      <c r="AX24" s="39">
        <v>-6.0552000002189743E-4</v>
      </c>
      <c r="AY24" s="39">
        <v>-9.1500000024780093E-5</v>
      </c>
      <c r="AZ24" s="40">
        <f t="shared" si="0"/>
        <v>-1.6662791440900833</v>
      </c>
      <c r="BA24" s="41">
        <f t="shared" si="24"/>
        <v>-8.2458364430897605E-3</v>
      </c>
    </row>
    <row r="25" spans="2:53"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39">
        <v>-8.2412212761653336E-3</v>
      </c>
      <c r="AS25" s="39">
        <v>9.5534999996971237E-4</v>
      </c>
      <c r="AT25" s="39">
        <v>-1.6831900000227051E-3</v>
      </c>
      <c r="AU25" s="39">
        <v>-1.6213399999855937E-3</v>
      </c>
      <c r="AV25" s="39">
        <v>-3.1110999998418265E-4</v>
      </c>
      <c r="AW25" s="39">
        <v>-4.0086999999289219E-4</v>
      </c>
      <c r="AX25" s="39">
        <v>-1.0431700000310684E-3</v>
      </c>
      <c r="AY25" s="39">
        <v>-4.0680000012116579E-5</v>
      </c>
      <c r="AZ25" s="40">
        <f t="shared" si="0"/>
        <v>-1.2907306312272055</v>
      </c>
      <c r="BA25" s="41">
        <f t="shared" si="24"/>
        <v>-6.2712781628774788E-3</v>
      </c>
    </row>
    <row r="26" spans="2:53"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39">
        <v>2.3506259299807652E-2</v>
      </c>
      <c r="AS26" s="39">
        <v>3.0940617263212289E-2</v>
      </c>
      <c r="AT26" s="39">
        <v>1.1446730000017169E-2</v>
      </c>
      <c r="AU26" s="39">
        <v>-3.7700000001450462E-4</v>
      </c>
      <c r="AV26" s="39">
        <v>6.40367999997693E-3</v>
      </c>
      <c r="AW26" s="39">
        <v>-1.8181399999832593E-3</v>
      </c>
      <c r="AX26" s="39">
        <v>-1.0898300000121708E-3</v>
      </c>
      <c r="AY26" s="39">
        <v>-6.2560000003486493E-5</v>
      </c>
      <c r="AZ26" s="40">
        <f t="shared" si="0"/>
        <v>1.182981290000356</v>
      </c>
      <c r="BA26" s="41">
        <f t="shared" si="24"/>
        <v>6.0980758159076831E-3</v>
      </c>
    </row>
    <row r="27" spans="2:53"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39">
        <v>-6.6998599005501092E-3</v>
      </c>
      <c r="AS27" s="39">
        <v>-1.2146165361286876E-2</v>
      </c>
      <c r="AT27" s="39">
        <v>-3.7069105335660879E-3</v>
      </c>
      <c r="AU27" s="39">
        <v>5.8430599999610422E-3</v>
      </c>
      <c r="AV27" s="39">
        <v>3.7226000003443005E-4</v>
      </c>
      <c r="AW27" s="39">
        <v>3.6503700000594108E-3</v>
      </c>
      <c r="AX27" s="39">
        <v>-1.6880100000946641E-3</v>
      </c>
      <c r="AY27" s="39">
        <v>2.8829000001451277E-3</v>
      </c>
      <c r="AZ27" s="40">
        <f t="shared" si="0"/>
        <v>-0.86954077046294742</v>
      </c>
      <c r="BA27" s="41">
        <f t="shared" si="24"/>
        <v>-4.6359778653966175E-3</v>
      </c>
    </row>
    <row r="28" spans="2:53"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39">
        <v>-6.0150213657834684E-3</v>
      </c>
      <c r="AS28" s="39">
        <v>4.0664430722188172E-3</v>
      </c>
      <c r="AT28" s="39">
        <v>9.6353054706810326E-4</v>
      </c>
      <c r="AU28" s="39">
        <v>-8.790971584488716E-3</v>
      </c>
      <c r="AV28" s="39">
        <v>1.3563100001192652E-3</v>
      </c>
      <c r="AW28" s="39">
        <v>-5.0196000012192599E-4</v>
      </c>
      <c r="AX28" s="39">
        <v>-1.3467999997374136E-4</v>
      </c>
      <c r="AY28" s="39">
        <v>2.9249000010622694E-4</v>
      </c>
      <c r="AZ28" s="40">
        <f t="shared" si="0"/>
        <v>-1.0945653635487247</v>
      </c>
      <c r="BA28" s="41">
        <f t="shared" si="24"/>
        <v>-5.5053445960244213E-3</v>
      </c>
    </row>
    <row r="29" spans="2:53"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39">
        <v>3.3430085407530896E-3</v>
      </c>
      <c r="AS29" s="39">
        <v>-3.8734750315256861E-3</v>
      </c>
      <c r="AT29" s="39">
        <v>1.2409738946359994E-2</v>
      </c>
      <c r="AU29" s="39">
        <v>-6.9885791077695103E-4</v>
      </c>
      <c r="AV29" s="39">
        <v>-2.9753334798101605E-3</v>
      </c>
      <c r="AW29" s="39">
        <v>2.1989900000392026E-3</v>
      </c>
      <c r="AX29" s="39">
        <v>-1.6961799999819505E-3</v>
      </c>
      <c r="AY29" s="39">
        <v>4.7329999972589576E-5</v>
      </c>
      <c r="AZ29" s="40">
        <f t="shared" si="0"/>
        <v>-1.0540041024430877</v>
      </c>
      <c r="BA29" s="41">
        <f t="shared" si="24"/>
        <v>-5.0618237014357264E-3</v>
      </c>
    </row>
    <row r="30" spans="2:53"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39">
        <v>1.1525943168919639E-3</v>
      </c>
      <c r="AS30" s="39">
        <v>2.263247894916276E-3</v>
      </c>
      <c r="AT30" s="39">
        <v>-1.8644144387735651E-2</v>
      </c>
      <c r="AU30" s="39">
        <v>-1.4987849075055237E-2</v>
      </c>
      <c r="AV30" s="39">
        <v>-6.4708419517955917E-4</v>
      </c>
      <c r="AW30" s="39">
        <v>-2.9460623191823743E-3</v>
      </c>
      <c r="AX30" s="39">
        <v>-2.7604999996810875E-4</v>
      </c>
      <c r="AY30" s="39">
        <v>5.2294999997570812E-4</v>
      </c>
      <c r="AZ30" s="40">
        <f t="shared" si="0"/>
        <v>-0.41494070435609842</v>
      </c>
      <c r="BA30" s="41">
        <f t="shared" si="24"/>
        <v>-2.0062258177867367E-3</v>
      </c>
    </row>
    <row r="31" spans="2:53" ht="14.4"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39">
        <v>4.1208994911698937E-3</v>
      </c>
      <c r="AS31" s="39">
        <v>1.6834244358960859E-3</v>
      </c>
      <c r="AT31" s="39">
        <v>-1.0171497409544372E-2</v>
      </c>
      <c r="AU31" s="39">
        <v>-1.6388454681646181E-3</v>
      </c>
      <c r="AV31" s="39">
        <v>-2.448351940813609E-4</v>
      </c>
      <c r="AW31" s="39">
        <v>6.4295536702161371E-3</v>
      </c>
      <c r="AX31" s="39">
        <v>-4.418847351274735E-3</v>
      </c>
      <c r="AY31" s="39">
        <v>1.3271900000404457E-3</v>
      </c>
      <c r="AZ31" s="40">
        <f t="shared" si="0"/>
        <v>-0.79599409001920662</v>
      </c>
      <c r="BA31" s="41">
        <f t="shared" si="24"/>
        <v>-4.0894861063175483E-3</v>
      </c>
    </row>
    <row r="32" spans="2:53" ht="14.4" thickBot="1" x14ac:dyDescent="0.3">
      <c r="B32" s="292" t="s">
        <v>2198</v>
      </c>
      <c r="C32" s="293"/>
      <c r="D32" s="44">
        <f t="shared" ref="D32:I32" si="25">SUM(D20:D31)</f>
        <v>0</v>
      </c>
      <c r="E32" s="44">
        <f t="shared" si="25"/>
        <v>0</v>
      </c>
      <c r="F32" s="44">
        <f t="shared" si="25"/>
        <v>0</v>
      </c>
      <c r="G32" s="44">
        <f t="shared" si="25"/>
        <v>0</v>
      </c>
      <c r="H32" s="44">
        <f t="shared" si="25"/>
        <v>0</v>
      </c>
      <c r="I32" s="44">
        <f t="shared" si="25"/>
        <v>0</v>
      </c>
      <c r="J32" s="44">
        <f t="shared" ref="J32:O32" si="26">SUM(J20:J31)</f>
        <v>0</v>
      </c>
      <c r="K32" s="44">
        <f t="shared" si="26"/>
        <v>0</v>
      </c>
      <c r="L32" s="44">
        <f t="shared" si="26"/>
        <v>0</v>
      </c>
      <c r="M32" s="44">
        <f t="shared" si="26"/>
        <v>0</v>
      </c>
      <c r="N32" s="44">
        <f t="shared" si="26"/>
        <v>0</v>
      </c>
      <c r="O32" s="44">
        <f t="shared" si="26"/>
        <v>0</v>
      </c>
      <c r="P32" s="44">
        <f t="shared" ref="P32:Q32" si="27">SUM(P20:P31)</f>
        <v>-0.62417133220372989</v>
      </c>
      <c r="Q32" s="44">
        <f t="shared" si="27"/>
        <v>-0.90479744647834082</v>
      </c>
      <c r="R32" s="44">
        <f t="shared" ref="R32:S32" si="28">SUM(R20:R31)</f>
        <v>0.26920660965186016</v>
      </c>
      <c r="S32" s="44">
        <f t="shared" si="28"/>
        <v>-0.25174517186584922</v>
      </c>
      <c r="T32" s="44">
        <f t="shared" ref="T32:U32" si="29">SUM(T20:T31)</f>
        <v>-1.4836172945898625</v>
      </c>
      <c r="U32" s="44">
        <f t="shared" si="29"/>
        <v>-2.099550538862303</v>
      </c>
      <c r="V32" s="44">
        <f t="shared" ref="V32:W32" si="30">SUM(V20:V31)</f>
        <v>0.4272016425894094</v>
      </c>
      <c r="W32" s="44">
        <f t="shared" si="30"/>
        <v>-0.9028399898541295</v>
      </c>
      <c r="X32" s="44">
        <f t="shared" ref="X32:Y32" si="31">SUM(X20:X31)</f>
        <v>-0.96406153370892866</v>
      </c>
      <c r="Y32" s="44">
        <f t="shared" si="31"/>
        <v>-1.0387070477131033</v>
      </c>
      <c r="Z32" s="44">
        <f t="shared" ref="Z32:AA32" si="32">SUM(Z20:Z31)</f>
        <v>-0.15622947896946471</v>
      </c>
      <c r="AA32" s="44">
        <f t="shared" si="32"/>
        <v>-1.5839627555424158</v>
      </c>
      <c r="AB32" s="44">
        <f t="shared" ref="AB32:AC32" si="33">SUM(AB20:AB31)</f>
        <v>0.88241811342618348</v>
      </c>
      <c r="AC32" s="44">
        <f t="shared" si="33"/>
        <v>6.2353021377873574E-2</v>
      </c>
      <c r="AD32" s="44">
        <f t="shared" ref="AD32:AE32" si="34">SUM(AD20:AD31)</f>
        <v>-8.7050854757990237E-2</v>
      </c>
      <c r="AE32" s="44">
        <f t="shared" si="34"/>
        <v>0.12558991556954879</v>
      </c>
      <c r="AF32" s="44">
        <f t="shared" ref="AF32:AG32" si="35">SUM(AF20:AF31)</f>
        <v>-2.6834088065015749E-2</v>
      </c>
      <c r="AG32" s="44">
        <f t="shared" si="35"/>
        <v>1.4418346495176593E-2</v>
      </c>
      <c r="AH32" s="44">
        <f t="shared" ref="AH32:AI32" si="36">SUM(AH20:AH31)</f>
        <v>-0.16573576982176519</v>
      </c>
      <c r="AI32" s="44">
        <f t="shared" si="36"/>
        <v>-0.19779627831181301</v>
      </c>
      <c r="AJ32" s="44">
        <f t="shared" ref="AJ32:AK32" si="37">SUM(AJ20:AJ31)</f>
        <v>2.9819110994594666E-2</v>
      </c>
      <c r="AK32" s="44">
        <f t="shared" si="37"/>
        <v>-8.0388232540201443E-2</v>
      </c>
      <c r="AL32" s="44">
        <f t="shared" ref="AL32:AM32" si="38">SUM(AL20:AL31)</f>
        <v>-7.7423570103064776E-2</v>
      </c>
      <c r="AM32" s="44">
        <f t="shared" si="38"/>
        <v>-6.0513732538112208E-2</v>
      </c>
      <c r="AN32" s="44">
        <f t="shared" ref="AN32:AO32" si="39">SUM(AN20:AN31)</f>
        <v>2.0545467072878409E-2</v>
      </c>
      <c r="AO32" s="44">
        <f t="shared" si="39"/>
        <v>-9.886849650484919E-2</v>
      </c>
      <c r="AP32" s="44">
        <f t="shared" ref="AP32:AQ32" si="40">SUM(AP20:AP31)</f>
        <v>-4.603439818876609E-2</v>
      </c>
      <c r="AQ32" s="44">
        <f t="shared" si="40"/>
        <v>-2.5285957367515266E-2</v>
      </c>
      <c r="AR32" s="44">
        <f t="shared" ref="AR32:AS32" si="41">SUM(AR20:AR31)</f>
        <v>1.3987119106189994E-2</v>
      </c>
      <c r="AS32" s="44">
        <f t="shared" si="41"/>
        <v>3.4712172273316355E-2</v>
      </c>
      <c r="AT32" s="44">
        <f t="shared" ref="AT32:AU32" si="42">SUM(AT20:AT31)</f>
        <v>-1.7634028373834099E-3</v>
      </c>
      <c r="AU32" s="44">
        <f t="shared" si="42"/>
        <v>-2.4632214038518896E-2</v>
      </c>
      <c r="AV32" s="44">
        <f t="shared" ref="AV32:AW32" si="43">SUM(AV20:AV31)</f>
        <v>1.0554057131059835E-2</v>
      </c>
      <c r="AW32" s="44">
        <f t="shared" si="43"/>
        <v>-1.197748648905872E-3</v>
      </c>
      <c r="AX32" s="44">
        <f t="shared" ref="AX32:AY32" si="44">SUM(AX20:AX31)</f>
        <v>-1.4285567351407735E-2</v>
      </c>
      <c r="AY32" s="44">
        <f t="shared" si="44"/>
        <v>6.7138000001421005E-3</v>
      </c>
      <c r="AZ32" s="45">
        <f t="shared" si="0"/>
        <v>-9.0199735251752031</v>
      </c>
      <c r="BA32" s="46">
        <f>AZ32/SUM(C20:C31)</f>
        <v>-3.7515610537869849E-3</v>
      </c>
    </row>
    <row r="33" spans="2:53" ht="14.4"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39">
        <v>-2.042720430256395E-2</v>
      </c>
      <c r="AS33" s="39">
        <v>-8.1539326871222784E-3</v>
      </c>
      <c r="AT33" s="39">
        <v>2.0971294799068119E-2</v>
      </c>
      <c r="AU33" s="39">
        <v>6.4898171473259936E-3</v>
      </c>
      <c r="AV33" s="39">
        <v>1.5653264362413211E-2</v>
      </c>
      <c r="AW33" s="39">
        <v>-1.6495474059155413E-2</v>
      </c>
      <c r="AX33" s="39">
        <v>8.8830232439818246E-4</v>
      </c>
      <c r="AY33" s="39">
        <v>-3.0811000870187399E-2</v>
      </c>
      <c r="AZ33" s="40">
        <f t="shared" si="0"/>
        <v>1.7398012196366608E-2</v>
      </c>
      <c r="BA33" s="41">
        <f t="shared" ref="BA33:BA38" si="45">AZ33/C33</f>
        <v>8.1720391789546346E-5</v>
      </c>
    </row>
    <row r="34" spans="2:53"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39">
        <v>2.5475699417256692E-3</v>
      </c>
      <c r="AS34" s="39">
        <v>-7.6891499944053976E-3</v>
      </c>
      <c r="AT34" s="39">
        <v>-7.832321330454306E-3</v>
      </c>
      <c r="AU34" s="39">
        <v>-4.7096543642055622E-4</v>
      </c>
      <c r="AV34" s="39">
        <v>-6.4166951292747854E-3</v>
      </c>
      <c r="AW34" s="39">
        <v>-8.321574123613118E-3</v>
      </c>
      <c r="AX34" s="39">
        <v>7.7504211281222979E-3</v>
      </c>
      <c r="AY34" s="39">
        <v>5.217451528295669E-3</v>
      </c>
      <c r="AZ34" s="40">
        <f t="shared" si="0"/>
        <v>8.6527962475059894E-2</v>
      </c>
      <c r="BA34" s="41">
        <f t="shared" si="45"/>
        <v>4.4214803700011891E-4</v>
      </c>
    </row>
    <row r="35" spans="2:53"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39">
        <v>-1.9271249917863997E-2</v>
      </c>
      <c r="AS35" s="39">
        <v>5.2884052743706889E-3</v>
      </c>
      <c r="AT35" s="39">
        <v>4.8954353953547525E-3</v>
      </c>
      <c r="AU35" s="39">
        <v>-1.8022462298006303E-3</v>
      </c>
      <c r="AV35" s="39">
        <v>-2.3895182731223485E-2</v>
      </c>
      <c r="AW35" s="39">
        <v>-6.1267487810141574E-3</v>
      </c>
      <c r="AX35" s="39">
        <v>1.8474257086609214E-4</v>
      </c>
      <c r="AY35" s="39">
        <v>-4.9193718434992206E-3</v>
      </c>
      <c r="AZ35" s="40">
        <f t="shared" si="0"/>
        <v>0.96244914317281882</v>
      </c>
      <c r="BA35" s="41">
        <f t="shared" si="45"/>
        <v>4.7625313171700606E-3</v>
      </c>
    </row>
    <row r="36" spans="2:53"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39">
        <v>1.0530540363618002E-2</v>
      </c>
      <c r="AS36" s="39">
        <v>1.3147864819444521E-2</v>
      </c>
      <c r="AT36" s="39">
        <v>2.9217239026053221E-2</v>
      </c>
      <c r="AU36" s="39">
        <v>2.007868019083503E-2</v>
      </c>
      <c r="AV36" s="39">
        <v>4.2834150556245731E-3</v>
      </c>
      <c r="AW36" s="39">
        <v>1.2999850780659017E-2</v>
      </c>
      <c r="AX36" s="39">
        <v>-2.6871861125528085E-3</v>
      </c>
      <c r="AY36" s="39">
        <v>2.89493546226538E-2</v>
      </c>
      <c r="AZ36" s="40">
        <f t="shared" si="0"/>
        <v>1.1454584855270582</v>
      </c>
      <c r="BA36" s="41">
        <f t="shared" si="45"/>
        <v>5.6997634152165799E-3</v>
      </c>
    </row>
    <row r="37" spans="2:53"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39">
        <v>-2.4624280058560544E-3</v>
      </c>
      <c r="AS37" s="39">
        <v>3.1553643057833369E-2</v>
      </c>
      <c r="AT37" s="39">
        <v>-3.2263415381805771E-3</v>
      </c>
      <c r="AU37" s="39">
        <v>2.8410676404462265E-3</v>
      </c>
      <c r="AV37" s="39">
        <v>5.4998503560454992E-3</v>
      </c>
      <c r="AW37" s="39">
        <v>1.3451906657167001E-3</v>
      </c>
      <c r="AX37" s="39">
        <v>-3.7908853392195851E-2</v>
      </c>
      <c r="AY37" s="39">
        <v>1.7682258334275502E-2</v>
      </c>
      <c r="AZ37" s="40">
        <f t="shared" si="0"/>
        <v>0.94537661164352471</v>
      </c>
      <c r="BA37" s="41">
        <f t="shared" si="45"/>
        <v>4.8044324106731916E-3</v>
      </c>
    </row>
    <row r="38" spans="2:53"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39">
        <v>-1.245244738385054E-2</v>
      </c>
      <c r="AS38" s="39">
        <v>2.5950234207584799E-2</v>
      </c>
      <c r="AT38" s="39">
        <v>-1.4584211629738775E-2</v>
      </c>
      <c r="AU38" s="39">
        <v>-5.05185568161437E-3</v>
      </c>
      <c r="AV38" s="39">
        <v>-7.9550637121315049E-3</v>
      </c>
      <c r="AW38" s="39">
        <v>7.9008145846160005E-3</v>
      </c>
      <c r="AX38" s="39">
        <v>-1.8354280209280205E-2</v>
      </c>
      <c r="AY38" s="39">
        <v>-1.7147269779229646E-3</v>
      </c>
      <c r="AZ38" s="40">
        <f t="shared" si="0"/>
        <v>3.6744969013682294E-2</v>
      </c>
      <c r="BA38" s="41">
        <f t="shared" si="45"/>
        <v>1.9120375216449641E-4</v>
      </c>
    </row>
    <row r="39" spans="2:53"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39">
        <v>1.1680141899120144E-2</v>
      </c>
      <c r="AS39" s="39">
        <v>4.9851423259184457E-2</v>
      </c>
      <c r="AT39" s="39">
        <v>-4.8068083904411196E-3</v>
      </c>
      <c r="AU39" s="39">
        <v>-3.3801206551459018E-2</v>
      </c>
      <c r="AV39" s="39">
        <v>1.6018831155349744E-2</v>
      </c>
      <c r="AW39" s="39">
        <v>-2.3801227270155323E-2</v>
      </c>
      <c r="AX39" s="39">
        <v>-3.2479866039722083E-2</v>
      </c>
      <c r="AY39" s="39">
        <v>-1.57722883230349E-2</v>
      </c>
      <c r="AZ39" s="40">
        <f t="shared" ref="AZ39:AZ69" si="46">SUM(D39:AY39)</f>
        <v>-1.5523330388958243</v>
      </c>
      <c r="BA39" s="41">
        <f t="shared" ref="BA39" si="47">AZ39/C39</f>
        <v>-7.5837627302501667E-3</v>
      </c>
    </row>
    <row r="40" spans="2:53"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39">
        <v>4.3661267754146138E-2</v>
      </c>
      <c r="AS40" s="39">
        <v>1.6183997223720326E-2</v>
      </c>
      <c r="AT40" s="39">
        <v>1.2638515451925514E-2</v>
      </c>
      <c r="AU40" s="39">
        <v>5.1202448660205846E-3</v>
      </c>
      <c r="AV40" s="39">
        <v>7.1719475823783796E-3</v>
      </c>
      <c r="AW40" s="39">
        <v>5.8788252683825704E-3</v>
      </c>
      <c r="AX40" s="39">
        <v>1.9472934078464732E-2</v>
      </c>
      <c r="AY40" s="39">
        <v>-3.063131229055216E-3</v>
      </c>
      <c r="AZ40" s="40">
        <f t="shared" si="46"/>
        <v>4.8160900936181861E-2</v>
      </c>
      <c r="BA40" s="41">
        <f t="shared" ref="BA40" si="48">AZ40/C40</f>
        <v>2.6417920313253582E-4</v>
      </c>
    </row>
    <row r="41" spans="2:53"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39">
        <v>5.6750920392317994E-2</v>
      </c>
      <c r="AS41" s="39">
        <v>6.3976050777910132E-2</v>
      </c>
      <c r="AT41" s="39">
        <v>1.6773006754164044E-2</v>
      </c>
      <c r="AU41" s="39">
        <v>1.1078049722044625E-2</v>
      </c>
      <c r="AV41" s="39">
        <v>1.1516251326156635E-2</v>
      </c>
      <c r="AW41" s="39">
        <v>-5.1933929810843438E-3</v>
      </c>
      <c r="AX41" s="39">
        <v>-6.1593548209373239E-3</v>
      </c>
      <c r="AY41" s="39">
        <v>1.8321069345006435E-4</v>
      </c>
      <c r="AZ41" s="40">
        <f t="shared" si="46"/>
        <v>-0.13106545745529274</v>
      </c>
      <c r="BA41" s="41">
        <f t="shared" ref="BA41" si="49">AZ41/C41</f>
        <v>-6.683168450058786E-4</v>
      </c>
    </row>
    <row r="42" spans="2:53"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39">
        <v>9.5455996693658562E-3</v>
      </c>
      <c r="AS42" s="39">
        <v>5.0637223652955754E-2</v>
      </c>
      <c r="AT42" s="39">
        <v>5.356984846270052E-2</v>
      </c>
      <c r="AU42" s="39">
        <v>2.7101601119881025E-2</v>
      </c>
      <c r="AV42" s="39">
        <v>3.6275563858026771E-2</v>
      </c>
      <c r="AW42" s="39">
        <v>1.7560729775624395E-2</v>
      </c>
      <c r="AX42" s="39">
        <v>-3.2805447920054576E-3</v>
      </c>
      <c r="AY42" s="39">
        <v>-1.9931820079364115E-3</v>
      </c>
      <c r="AZ42" s="40">
        <f t="shared" si="46"/>
        <v>-0.17351210395190719</v>
      </c>
      <c r="BA42" s="41">
        <f t="shared" ref="BA42:BA43" si="50">AZ42/C42</f>
        <v>-8.2241590254159935E-4</v>
      </c>
    </row>
    <row r="43" spans="2:53"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39">
        <v>1.9922104670996532E-2</v>
      </c>
      <c r="AS43" s="39">
        <v>7.1087757105487981E-2</v>
      </c>
      <c r="AT43" s="39">
        <v>3.6762198142156421E-2</v>
      </c>
      <c r="AU43" s="39">
        <v>6.9614488255638207E-3</v>
      </c>
      <c r="AV43" s="39">
        <v>3.3334901188027288E-2</v>
      </c>
      <c r="AW43" s="39">
        <v>-3.8791051039765989E-3</v>
      </c>
      <c r="AX43" s="39">
        <v>1.1096237282572474E-2</v>
      </c>
      <c r="AY43" s="39">
        <v>-9.173536701609919E-3</v>
      </c>
      <c r="AZ43" s="40">
        <f t="shared" si="46"/>
        <v>-0.30123013908121266</v>
      </c>
      <c r="BA43" s="41">
        <f t="shared" si="50"/>
        <v>-1.5208448513157468E-3</v>
      </c>
    </row>
    <row r="44" spans="2:53" ht="14.4"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39">
        <v>5.4637070784394837E-2</v>
      </c>
      <c r="AS44" s="39">
        <v>4.4297480004985346E-2</v>
      </c>
      <c r="AT44" s="39">
        <v>5.9671502138485266E-2</v>
      </c>
      <c r="AU44" s="39">
        <v>3.7542772831301363E-2</v>
      </c>
      <c r="AV44" s="39">
        <v>9.9935301919714448E-2</v>
      </c>
      <c r="AW44" s="39">
        <v>-7.3859237036799641E-4</v>
      </c>
      <c r="AX44" s="39">
        <v>2.7053990645129034E-2</v>
      </c>
      <c r="AY44" s="39">
        <v>1.4452299505421706E-2</v>
      </c>
      <c r="AZ44" s="40">
        <f t="shared" si="46"/>
        <v>0.46423385246947646</v>
      </c>
      <c r="BA44" s="41">
        <f t="shared" ref="BA44" si="51">AZ44/C44</f>
        <v>2.3981832104237022E-3</v>
      </c>
    </row>
    <row r="45" spans="2:53" ht="14.4" thickBot="1" x14ac:dyDescent="0.3">
      <c r="B45" s="292" t="s">
        <v>2323</v>
      </c>
      <c r="C45" s="293"/>
      <c r="D45" s="44">
        <f t="shared" ref="D45:I45" si="52">SUM(D33:D44)</f>
        <v>0</v>
      </c>
      <c r="E45" s="44">
        <f t="shared" si="52"/>
        <v>0</v>
      </c>
      <c r="F45" s="44">
        <f t="shared" si="52"/>
        <v>0</v>
      </c>
      <c r="G45" s="44">
        <f t="shared" si="52"/>
        <v>0</v>
      </c>
      <c r="H45" s="44">
        <f t="shared" si="52"/>
        <v>0</v>
      </c>
      <c r="I45" s="44">
        <f t="shared" si="52"/>
        <v>0</v>
      </c>
      <c r="J45" s="44">
        <f t="shared" ref="J45:AB45" si="53">SUM(J33:J44)</f>
        <v>0</v>
      </c>
      <c r="K45" s="44">
        <f t="shared" si="53"/>
        <v>0</v>
      </c>
      <c r="L45" s="44">
        <f t="shared" si="53"/>
        <v>0</v>
      </c>
      <c r="M45" s="44">
        <f t="shared" si="53"/>
        <v>0</v>
      </c>
      <c r="N45" s="44">
        <f t="shared" si="53"/>
        <v>0</v>
      </c>
      <c r="O45" s="44">
        <f t="shared" si="53"/>
        <v>0</v>
      </c>
      <c r="P45" s="44">
        <f t="shared" si="53"/>
        <v>0</v>
      </c>
      <c r="Q45" s="44">
        <f t="shared" si="53"/>
        <v>0</v>
      </c>
      <c r="R45" s="44">
        <f t="shared" si="53"/>
        <v>0</v>
      </c>
      <c r="S45" s="44">
        <f t="shared" si="53"/>
        <v>0</v>
      </c>
      <c r="T45" s="44">
        <f t="shared" si="53"/>
        <v>0</v>
      </c>
      <c r="U45" s="44">
        <f t="shared" si="53"/>
        <v>0</v>
      </c>
      <c r="V45" s="44">
        <f t="shared" si="53"/>
        <v>0</v>
      </c>
      <c r="W45" s="44">
        <f t="shared" si="53"/>
        <v>0</v>
      </c>
      <c r="X45" s="44">
        <f t="shared" si="53"/>
        <v>0</v>
      </c>
      <c r="Y45" s="44">
        <f t="shared" si="53"/>
        <v>0</v>
      </c>
      <c r="Z45" s="44">
        <f t="shared" si="53"/>
        <v>0</v>
      </c>
      <c r="AA45" s="44">
        <f t="shared" si="53"/>
        <v>0</v>
      </c>
      <c r="AB45" s="44">
        <f t="shared" si="53"/>
        <v>0.26118011458041224</v>
      </c>
      <c r="AC45" s="44">
        <f t="shared" ref="AC45:AD45" si="54">SUM(AC33:AC44)</f>
        <v>-0.17834266542956811</v>
      </c>
      <c r="AD45" s="44">
        <f t="shared" si="54"/>
        <v>0.5238429191384455</v>
      </c>
      <c r="AE45" s="44">
        <f t="shared" ref="AE45:AF45" si="55">SUM(AE33:AE44)</f>
        <v>1.4454407586478908</v>
      </c>
      <c r="AF45" s="44">
        <f t="shared" si="55"/>
        <v>0.20637998372913557</v>
      </c>
      <c r="AG45" s="44">
        <f t="shared" ref="AG45:AH45" si="56">SUM(AG33:AG44)</f>
        <v>3.7536321039510767E-4</v>
      </c>
      <c r="AH45" s="44">
        <f t="shared" si="56"/>
        <v>-0.73004971023885901</v>
      </c>
      <c r="AI45" s="44">
        <f t="shared" ref="AI45:AJ45" si="57">SUM(AI33:AI44)</f>
        <v>-0.64386690558205828</v>
      </c>
      <c r="AJ45" s="44">
        <f t="shared" si="57"/>
        <v>-0.24586980503340783</v>
      </c>
      <c r="AK45" s="44">
        <f t="shared" ref="AK45:AL45" si="58">SUM(AK33:AK44)</f>
        <v>-0.34567459138011714</v>
      </c>
      <c r="AL45" s="44">
        <f t="shared" si="58"/>
        <v>-0.53087147018069913</v>
      </c>
      <c r="AM45" s="44">
        <f t="shared" ref="AM45:AN45" si="59">SUM(AM33:AM44)</f>
        <v>0.83079937956802041</v>
      </c>
      <c r="AN45" s="44">
        <f t="shared" si="59"/>
        <v>-0.12291752189136673</v>
      </c>
      <c r="AO45" s="44">
        <f t="shared" ref="AO45:AP45" si="60">SUM(AO33:AO44)</f>
        <v>-2.5623568557818999E-2</v>
      </c>
      <c r="AP45" s="44">
        <f t="shared" si="60"/>
        <v>0.10303968062873992</v>
      </c>
      <c r="AQ45" s="44">
        <f t="shared" ref="AQ45:AR45" si="61">SUM(AQ33:AQ44)</f>
        <v>7.2272027537621852E-2</v>
      </c>
      <c r="AR45" s="44">
        <f t="shared" si="61"/>
        <v>0.15466188586555063</v>
      </c>
      <c r="AS45" s="44">
        <f t="shared" ref="AS45:AT45" si="62">SUM(AS33:AS44)</f>
        <v>0.3561309967019497</v>
      </c>
      <c r="AT45" s="44">
        <f t="shared" si="62"/>
        <v>0.20404935728109308</v>
      </c>
      <c r="AU45" s="44">
        <f t="shared" ref="AU45:AV45" si="63">SUM(AU33:AU44)</f>
        <v>7.6087408444124094E-2</v>
      </c>
      <c r="AV45" s="44">
        <f t="shared" si="63"/>
        <v>0.19142238523110677</v>
      </c>
      <c r="AW45" s="44">
        <f t="shared" ref="AW45:AX45" si="64">SUM(AW33:AW44)</f>
        <v>-1.8870703614368267E-2</v>
      </c>
      <c r="AX45" s="44">
        <f t="shared" si="64"/>
        <v>-3.4423457337140917E-2</v>
      </c>
      <c r="AY45" s="44">
        <f t="shared" ref="AY45" si="65">SUM(AY33:AY44)</f>
        <v>-9.6266326914928868E-4</v>
      </c>
      <c r="AZ45" s="45">
        <f t="shared" si="46"/>
        <v>1.548209198049932</v>
      </c>
      <c r="BA45" s="46">
        <f>AZ45/SUM(C33:C44)</f>
        <v>6.4878246869031842E-4</v>
      </c>
    </row>
    <row r="46" spans="2:53" s="256" customFormat="1" ht="14.4"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39">
        <v>9.3754163773951404E-3</v>
      </c>
      <c r="AS46" s="39">
        <v>5.6998037388893863E-2</v>
      </c>
      <c r="AT46" s="39">
        <v>0.17098552520255339</v>
      </c>
      <c r="AU46" s="39">
        <v>-5.4939513586447219E-2</v>
      </c>
      <c r="AV46" s="39">
        <v>0.11285687456523874</v>
      </c>
      <c r="AW46" s="39">
        <v>3.4959880296469237E-2</v>
      </c>
      <c r="AX46" s="39">
        <v>3.1649214832242478E-2</v>
      </c>
      <c r="AY46" s="39">
        <v>1.8063689101126101E-2</v>
      </c>
      <c r="AZ46" s="40">
        <f t="shared" si="46"/>
        <v>-0.38123124294827448</v>
      </c>
      <c r="BA46" s="41">
        <f t="shared" ref="BA46" si="66">AZ46/C46</f>
        <v>-1.7890414163704339E-3</v>
      </c>
    </row>
    <row r="47" spans="2:53" s="256" customFormat="1"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39">
        <v>-3.8098604140060388E-2</v>
      </c>
      <c r="AS47" s="39">
        <v>2.8008096897082169E-2</v>
      </c>
      <c r="AT47" s="39">
        <v>5.1886630475905804E-2</v>
      </c>
      <c r="AU47" s="39">
        <v>-2.140067979843252E-2</v>
      </c>
      <c r="AV47" s="39">
        <v>4.9526129329251489E-2</v>
      </c>
      <c r="AW47" s="39">
        <v>3.9412690248894933E-2</v>
      </c>
      <c r="AX47" s="39">
        <v>3.6698845457749485E-2</v>
      </c>
      <c r="AY47" s="39">
        <v>-4.4619248245965082E-3</v>
      </c>
      <c r="AZ47" s="40">
        <f t="shared" si="46"/>
        <v>-3.3152722455326966E-2</v>
      </c>
      <c r="BA47" s="41">
        <f t="shared" ref="BA47" si="67">AZ47/C47</f>
        <v>-1.7768734933783093E-4</v>
      </c>
    </row>
    <row r="48" spans="2:53" s="256" customFormat="1"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39">
        <v>-0.10707447322135977</v>
      </c>
      <c r="AS48" s="39">
        <v>-2.151403277585473E-2</v>
      </c>
      <c r="AT48" s="39">
        <v>7.4724543352033379E-2</v>
      </c>
      <c r="AU48" s="39">
        <v>-1.0338344524939203E-2</v>
      </c>
      <c r="AV48" s="39">
        <v>9.3800880735841474E-3</v>
      </c>
      <c r="AW48" s="39">
        <v>2.3575400474243224E-2</v>
      </c>
      <c r="AX48" s="39">
        <v>5.6445169414530483E-2</v>
      </c>
      <c r="AY48" s="39">
        <v>2.2933510056958539E-2</v>
      </c>
      <c r="AZ48" s="40">
        <f t="shared" si="46"/>
        <v>-2.2786056167576305</v>
      </c>
      <c r="BA48" s="41">
        <f t="shared" ref="BA48" si="68">AZ48/C48</f>
        <v>-1.1092786960332869E-2</v>
      </c>
    </row>
    <row r="49" spans="2:53" s="256" customFormat="1"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39">
        <v>2.117435199423312E-2</v>
      </c>
      <c r="AS49" s="39">
        <v>0.13134884458222018</v>
      </c>
      <c r="AT49" s="39">
        <v>0.17622487318104163</v>
      </c>
      <c r="AU49" s="39">
        <v>5.7810143878498366E-3</v>
      </c>
      <c r="AV49" s="39">
        <v>8.7517647138042776E-2</v>
      </c>
      <c r="AW49" s="39">
        <v>5.0059761702669903E-2</v>
      </c>
      <c r="AX49" s="39">
        <v>5.1092616331516183E-2</v>
      </c>
      <c r="AY49" s="39">
        <v>3.0081258998023941E-2</v>
      </c>
      <c r="AZ49" s="40">
        <f t="shared" si="46"/>
        <v>0.18112393220599188</v>
      </c>
      <c r="BA49" s="41">
        <f t="shared" ref="BA49" si="69">AZ49/C49</f>
        <v>8.8031357663171891E-4</v>
      </c>
    </row>
    <row r="50" spans="2:53"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-9.0775866606975342E-2</v>
      </c>
      <c r="AS50" s="39">
        <v>-1.4797477448922791E-2</v>
      </c>
      <c r="AT50" s="39">
        <v>-2.4655575388266016E-2</v>
      </c>
      <c r="AU50" s="39">
        <v>-2.1661798311384928E-2</v>
      </c>
      <c r="AV50" s="39">
        <v>3.5638443196063463E-2</v>
      </c>
      <c r="AW50" s="39">
        <v>-1.6539922322834855E-2</v>
      </c>
      <c r="AX50" s="39">
        <v>5.215760768464861E-3</v>
      </c>
      <c r="AY50" s="39">
        <v>3.1686347296385975E-2</v>
      </c>
      <c r="AZ50" s="40">
        <f t="shared" si="46"/>
        <v>-9.5890088817469632E-2</v>
      </c>
      <c r="BA50" s="41">
        <f t="shared" ref="BA50" si="70">AZ50/C50</f>
        <v>-4.8542517696227512E-4</v>
      </c>
    </row>
    <row r="51" spans="2:53" x14ac:dyDescent="0.25">
      <c r="B51" s="42">
        <v>45809</v>
      </c>
      <c r="C51" s="38">
        <v>198.70117107253813</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1.0890181556021616E-2</v>
      </c>
      <c r="AT51" s="39">
        <v>2.6552908718798562E-2</v>
      </c>
      <c r="AU51" s="39">
        <v>-3.9187413666269322E-2</v>
      </c>
      <c r="AV51" s="39">
        <v>-1.3841434854384715E-3</v>
      </c>
      <c r="AW51" s="39">
        <v>-4.633262149010875E-2</v>
      </c>
      <c r="AX51" s="39">
        <v>-1.5626601541015361E-2</v>
      </c>
      <c r="AY51" s="39">
        <v>-3.3921723245043722E-2</v>
      </c>
      <c r="AZ51" s="40">
        <f t="shared" si="46"/>
        <v>-9.9009413153055448E-2</v>
      </c>
      <c r="BA51" s="41">
        <f t="shared" ref="BA51" si="71">AZ51/C51</f>
        <v>-4.9828298755678164E-4</v>
      </c>
    </row>
    <row r="52" spans="2:53" x14ac:dyDescent="0.25">
      <c r="B52" s="42">
        <v>45839</v>
      </c>
      <c r="C52" s="38">
        <v>204.80772599079486</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-5.0659685162145252E-2</v>
      </c>
      <c r="AU52" s="39">
        <v>-0.10684025807901776</v>
      </c>
      <c r="AV52" s="39">
        <v>7.6668210951623905E-2</v>
      </c>
      <c r="AW52" s="39">
        <v>-3.254431675924252E-2</v>
      </c>
      <c r="AX52" s="39">
        <v>5.4604509971852622E-2</v>
      </c>
      <c r="AY52" s="39">
        <v>-3.7894095197884781E-2</v>
      </c>
      <c r="AZ52" s="40">
        <f t="shared" si="46"/>
        <v>-9.6665634274813783E-2</v>
      </c>
      <c r="BA52" s="41">
        <f t="shared" ref="BA52" si="72">AZ52/C52</f>
        <v>-4.7198236202846392E-4</v>
      </c>
    </row>
    <row r="53" spans="2:53" x14ac:dyDescent="0.25">
      <c r="B53" s="42">
        <v>45870</v>
      </c>
      <c r="C53" s="38">
        <v>178.77978798480197</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39">
        <v>0</v>
      </c>
      <c r="AS53" s="39">
        <v>0</v>
      </c>
      <c r="AT53" s="39">
        <v>0</v>
      </c>
      <c r="AU53" s="39">
        <v>-0.30193096431108302</v>
      </c>
      <c r="AV53" s="39">
        <v>7.8753944252440533E-2</v>
      </c>
      <c r="AW53" s="39">
        <v>-0.11678111712109285</v>
      </c>
      <c r="AX53" s="39">
        <v>8.0774134237088902E-2</v>
      </c>
      <c r="AY53" s="39">
        <v>6.6740439815134778E-2</v>
      </c>
      <c r="AZ53" s="40">
        <f t="shared" si="46"/>
        <v>-0.19244356312751165</v>
      </c>
      <c r="BA53" s="41">
        <f t="shared" ref="BA53" si="73">AZ53/C53</f>
        <v>-1.0764279636793798E-3</v>
      </c>
    </row>
    <row r="54" spans="2:53" x14ac:dyDescent="0.25">
      <c r="B54" s="42">
        <v>45901</v>
      </c>
      <c r="C54" s="38">
        <v>205.15309483001667</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-7.7759328799089644E-2</v>
      </c>
      <c r="AW54" s="39">
        <v>-7.9154444966263782E-2</v>
      </c>
      <c r="AX54" s="39">
        <v>-3.6439821480087176E-2</v>
      </c>
      <c r="AY54" s="39">
        <v>1.6764645378657406E-2</v>
      </c>
      <c r="AZ54" s="40">
        <f t="shared" si="46"/>
        <v>-0.1765889498667832</v>
      </c>
      <c r="BA54" s="41">
        <f t="shared" ref="BA54" si="74">AZ54/C54</f>
        <v>-8.6076668749793511E-4</v>
      </c>
    </row>
    <row r="55" spans="2:53" x14ac:dyDescent="0.25">
      <c r="B55" s="42">
        <v>45931</v>
      </c>
      <c r="C55" s="38">
        <v>212.9527730419918</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39">
        <v>-0.43809238613766865</v>
      </c>
      <c r="AX55" s="39">
        <v>2.5341113182861363E-2</v>
      </c>
      <c r="AY55" s="39">
        <v>-5.072343185202044E-2</v>
      </c>
      <c r="AZ55" s="40">
        <f t="shared" si="46"/>
        <v>-0.46347470480682773</v>
      </c>
      <c r="BA55" s="41">
        <f t="shared" ref="BA55" si="75">AZ55/C55</f>
        <v>-2.1764201432372798E-3</v>
      </c>
    </row>
    <row r="56" spans="2:53" x14ac:dyDescent="0.25">
      <c r="B56" s="42">
        <v>45962</v>
      </c>
      <c r="C56" s="38">
        <v>197.66512687220549</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39">
        <v>0</v>
      </c>
      <c r="AS56" s="39">
        <v>0</v>
      </c>
      <c r="AT56" s="39">
        <v>0</v>
      </c>
      <c r="AU56" s="39">
        <v>0</v>
      </c>
      <c r="AV56" s="39">
        <v>0</v>
      </c>
      <c r="AW56" s="39">
        <v>0</v>
      </c>
      <c r="AX56" s="39">
        <v>0.21711053566332339</v>
      </c>
      <c r="AY56" s="39">
        <v>0.14653541850998408</v>
      </c>
      <c r="AZ56" s="40">
        <f t="shared" si="46"/>
        <v>0.36364595417330747</v>
      </c>
      <c r="BA56" s="41">
        <f t="shared" ref="BA56" si="76">AZ56/C56</f>
        <v>1.8397071852153868E-3</v>
      </c>
    </row>
    <row r="57" spans="2:53" ht="14.4" thickBot="1" x14ac:dyDescent="0.3">
      <c r="B57" s="43">
        <v>45992</v>
      </c>
      <c r="C57" s="38">
        <v>200.25555926347883</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39">
        <v>0</v>
      </c>
      <c r="AX57" s="39">
        <v>0</v>
      </c>
      <c r="AY57" s="39">
        <v>0.41585654733955835</v>
      </c>
      <c r="AZ57" s="40">
        <f t="shared" si="46"/>
        <v>0.41585654733955835</v>
      </c>
      <c r="BA57" s="41">
        <f t="shared" ref="BA57" si="77">AZ57/C57</f>
        <v>2.0766292275182759E-3</v>
      </c>
    </row>
    <row r="58" spans="2:53" ht="14.4" thickBot="1" x14ac:dyDescent="0.3">
      <c r="B58" s="292" t="s">
        <v>2421</v>
      </c>
      <c r="C58" s="293"/>
      <c r="D58" s="44">
        <f t="shared" ref="D58:AN58" si="78">SUM(D46:D57)</f>
        <v>0</v>
      </c>
      <c r="E58" s="44">
        <f t="shared" si="78"/>
        <v>0</v>
      </c>
      <c r="F58" s="44">
        <f t="shared" si="78"/>
        <v>0</v>
      </c>
      <c r="G58" s="44">
        <f t="shared" si="78"/>
        <v>0</v>
      </c>
      <c r="H58" s="44">
        <f t="shared" si="78"/>
        <v>0</v>
      </c>
      <c r="I58" s="44">
        <f t="shared" si="78"/>
        <v>0</v>
      </c>
      <c r="J58" s="44">
        <f t="shared" si="78"/>
        <v>0</v>
      </c>
      <c r="K58" s="44">
        <f t="shared" si="78"/>
        <v>0</v>
      </c>
      <c r="L58" s="44">
        <f t="shared" si="78"/>
        <v>0</v>
      </c>
      <c r="M58" s="44">
        <f t="shared" si="78"/>
        <v>0</v>
      </c>
      <c r="N58" s="44">
        <f t="shared" si="78"/>
        <v>0</v>
      </c>
      <c r="O58" s="44">
        <f t="shared" si="78"/>
        <v>0</v>
      </c>
      <c r="P58" s="44">
        <f t="shared" si="78"/>
        <v>0</v>
      </c>
      <c r="Q58" s="44">
        <f t="shared" si="78"/>
        <v>0</v>
      </c>
      <c r="R58" s="44">
        <f t="shared" si="78"/>
        <v>0</v>
      </c>
      <c r="S58" s="44">
        <f t="shared" si="78"/>
        <v>0</v>
      </c>
      <c r="T58" s="44">
        <f t="shared" si="78"/>
        <v>0</v>
      </c>
      <c r="U58" s="44">
        <f t="shared" si="78"/>
        <v>0</v>
      </c>
      <c r="V58" s="44">
        <f t="shared" si="78"/>
        <v>0</v>
      </c>
      <c r="W58" s="44">
        <f t="shared" si="78"/>
        <v>0</v>
      </c>
      <c r="X58" s="44">
        <f t="shared" si="78"/>
        <v>0</v>
      </c>
      <c r="Y58" s="44">
        <f t="shared" si="78"/>
        <v>0</v>
      </c>
      <c r="Z58" s="44">
        <f t="shared" si="78"/>
        <v>0</v>
      </c>
      <c r="AA58" s="44">
        <f t="shared" si="78"/>
        <v>0</v>
      </c>
      <c r="AB58" s="44">
        <f t="shared" si="78"/>
        <v>0</v>
      </c>
      <c r="AC58" s="44">
        <f t="shared" si="78"/>
        <v>0</v>
      </c>
      <c r="AD58" s="44">
        <f t="shared" si="78"/>
        <v>0</v>
      </c>
      <c r="AE58" s="44">
        <f t="shared" si="78"/>
        <v>0</v>
      </c>
      <c r="AF58" s="44">
        <f t="shared" si="78"/>
        <v>0</v>
      </c>
      <c r="AG58" s="44">
        <f t="shared" si="78"/>
        <v>0</v>
      </c>
      <c r="AH58" s="44">
        <f t="shared" si="78"/>
        <v>0</v>
      </c>
      <c r="AI58" s="44">
        <f t="shared" si="78"/>
        <v>0</v>
      </c>
      <c r="AJ58" s="44">
        <f t="shared" si="78"/>
        <v>0</v>
      </c>
      <c r="AK58" s="44">
        <f t="shared" si="78"/>
        <v>0</v>
      </c>
      <c r="AL58" s="44">
        <f t="shared" si="78"/>
        <v>0</v>
      </c>
      <c r="AM58" s="44">
        <f t="shared" si="78"/>
        <v>0</v>
      </c>
      <c r="AN58" s="44">
        <f t="shared" si="78"/>
        <v>-0.63704316806584416</v>
      </c>
      <c r="AO58" s="44">
        <f t="shared" ref="AO58:AP58" si="79">SUM(AO46:AO57)</f>
        <v>0.34997118427557439</v>
      </c>
      <c r="AP58" s="44">
        <f t="shared" si="79"/>
        <v>-1.9666091015111817</v>
      </c>
      <c r="AQ58" s="44">
        <f t="shared" ref="AQ58:AR58" si="80">SUM(AQ46:AQ57)</f>
        <v>-1.3811171016418484</v>
      </c>
      <c r="AR58" s="44">
        <f t="shared" si="80"/>
        <v>-0.20539917559676724</v>
      </c>
      <c r="AS58" s="44">
        <f t="shared" ref="AS58:AT58" si="81">SUM(AS46:AS57)</f>
        <v>0.19093365019944031</v>
      </c>
      <c r="AT58" s="44">
        <f t="shared" si="81"/>
        <v>0.4250592203799215</v>
      </c>
      <c r="AU58" s="44">
        <f t="shared" ref="AU58:AV58" si="82">SUM(AU46:AU57)</f>
        <v>-0.55051795788972413</v>
      </c>
      <c r="AV58" s="44">
        <f t="shared" si="82"/>
        <v>0.37119786522171694</v>
      </c>
      <c r="AW58" s="44">
        <f t="shared" ref="AW58:AX58" si="83">SUM(AW46:AW57)</f>
        <v>-0.58143707607493411</v>
      </c>
      <c r="AX58" s="44">
        <f t="shared" si="83"/>
        <v>0.50686547683852723</v>
      </c>
      <c r="AY58" s="44">
        <f t="shared" ref="AY58" si="84">SUM(AY46:AY57)</f>
        <v>0.62166068137628372</v>
      </c>
      <c r="AZ58" s="45">
        <f t="shared" si="46"/>
        <v>-2.8564355024888357</v>
      </c>
      <c r="BA58" s="46">
        <f>AZ58/SUM(C46:C57)</f>
        <v>-1.1868742224072097E-3</v>
      </c>
    </row>
    <row r="59" spans="2:53" ht="14.4" thickTop="1" x14ac:dyDescent="0.25">
      <c r="B59" s="37">
        <v>46023</v>
      </c>
      <c r="C59" s="38">
        <v>203.82690225924421</v>
      </c>
      <c r="D59" s="39">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40">
        <f t="shared" si="46"/>
        <v>0</v>
      </c>
      <c r="BA59" s="41">
        <f t="shared" ref="BA59" si="85">AZ59/C59</f>
        <v>0</v>
      </c>
    </row>
    <row r="60" spans="2:53" x14ac:dyDescent="0.25">
      <c r="B60" s="42">
        <v>46054</v>
      </c>
      <c r="C60" s="38">
        <v>0</v>
      </c>
      <c r="D60" s="39"/>
      <c r="E60" s="39">
        <v>0</v>
      </c>
      <c r="F60" s="39">
        <v>0</v>
      </c>
      <c r="G60" s="39">
        <v>0</v>
      </c>
      <c r="H60" s="39">
        <v>0</v>
      </c>
      <c r="I60" s="39">
        <v>0</v>
      </c>
      <c r="J60" s="39">
        <v>0</v>
      </c>
      <c r="K60" s="39">
        <v>0</v>
      </c>
      <c r="L60" s="39">
        <v>0</v>
      </c>
      <c r="M60" s="39">
        <v>0</v>
      </c>
      <c r="N60" s="39">
        <v>0</v>
      </c>
      <c r="O60" s="39">
        <v>0</v>
      </c>
      <c r="P60" s="39">
        <v>0</v>
      </c>
      <c r="Q60" s="39">
        <v>0</v>
      </c>
      <c r="R60" s="39">
        <v>0</v>
      </c>
      <c r="S60" s="39">
        <v>0</v>
      </c>
      <c r="T60" s="39">
        <v>0</v>
      </c>
      <c r="U60" s="39">
        <v>0</v>
      </c>
      <c r="V60" s="39">
        <v>0</v>
      </c>
      <c r="W60" s="39">
        <v>0</v>
      </c>
      <c r="X60" s="39">
        <v>0</v>
      </c>
      <c r="Y60" s="39">
        <v>0</v>
      </c>
      <c r="Z60" s="39">
        <v>0</v>
      </c>
      <c r="AA60" s="39">
        <v>0</v>
      </c>
      <c r="AB60" s="39"/>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40">
        <f t="shared" si="46"/>
        <v>0</v>
      </c>
      <c r="BA60" s="41"/>
    </row>
    <row r="61" spans="2:53" x14ac:dyDescent="0.25">
      <c r="B61" s="42">
        <v>46082</v>
      </c>
      <c r="C61" s="38">
        <v>0</v>
      </c>
      <c r="D61" s="39"/>
      <c r="E61" s="39"/>
      <c r="F61" s="39">
        <v>0</v>
      </c>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v>0</v>
      </c>
      <c r="AB61" s="39"/>
      <c r="AC61" s="39"/>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40">
        <f t="shared" si="46"/>
        <v>0</v>
      </c>
      <c r="BA61" s="41"/>
    </row>
    <row r="62" spans="2:53" x14ac:dyDescent="0.25">
      <c r="B62" s="42">
        <v>46113</v>
      </c>
      <c r="C62" s="38">
        <v>0</v>
      </c>
      <c r="D62" s="39"/>
      <c r="E62" s="39"/>
      <c r="F62" s="39"/>
      <c r="G62" s="39">
        <v>0</v>
      </c>
      <c r="H62" s="39">
        <v>0</v>
      </c>
      <c r="I62" s="39">
        <v>0</v>
      </c>
      <c r="J62" s="39">
        <v>0</v>
      </c>
      <c r="K62" s="39">
        <v>0</v>
      </c>
      <c r="L62" s="39">
        <v>0</v>
      </c>
      <c r="M62" s="39">
        <v>0</v>
      </c>
      <c r="N62" s="39">
        <v>0</v>
      </c>
      <c r="O62" s="39">
        <v>0</v>
      </c>
      <c r="P62" s="39">
        <v>0</v>
      </c>
      <c r="Q62" s="39">
        <v>0</v>
      </c>
      <c r="R62" s="39">
        <v>0</v>
      </c>
      <c r="S62" s="39">
        <v>0</v>
      </c>
      <c r="T62" s="39">
        <v>0</v>
      </c>
      <c r="U62" s="39">
        <v>0</v>
      </c>
      <c r="V62" s="39">
        <v>0</v>
      </c>
      <c r="W62" s="39">
        <v>0</v>
      </c>
      <c r="X62" s="39">
        <v>0</v>
      </c>
      <c r="Y62" s="39">
        <v>0</v>
      </c>
      <c r="Z62" s="39">
        <v>0</v>
      </c>
      <c r="AA62" s="39">
        <v>0</v>
      </c>
      <c r="AB62" s="39"/>
      <c r="AC62" s="39"/>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40">
        <f t="shared" si="46"/>
        <v>0</v>
      </c>
      <c r="BA62" s="41"/>
    </row>
    <row r="63" spans="2:53" x14ac:dyDescent="0.25">
      <c r="B63" s="42">
        <v>46143</v>
      </c>
      <c r="C63" s="38">
        <v>0</v>
      </c>
      <c r="D63" s="39"/>
      <c r="E63" s="39"/>
      <c r="F63" s="39"/>
      <c r="G63" s="39"/>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c r="AC63" s="39"/>
      <c r="AD63" s="39"/>
      <c r="AE63" s="39"/>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40">
        <f t="shared" si="46"/>
        <v>0</v>
      </c>
      <c r="BA63" s="41"/>
    </row>
    <row r="64" spans="2:53" x14ac:dyDescent="0.25">
      <c r="B64" s="42">
        <v>46174</v>
      </c>
      <c r="C64" s="38">
        <v>0</v>
      </c>
      <c r="D64" s="39"/>
      <c r="E64" s="39"/>
      <c r="F64" s="39"/>
      <c r="G64" s="39"/>
      <c r="H64" s="39"/>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c r="AC64" s="39"/>
      <c r="AD64" s="39"/>
      <c r="AE64" s="39"/>
      <c r="AF64" s="39"/>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40">
        <f t="shared" si="46"/>
        <v>0</v>
      </c>
      <c r="BA64" s="41"/>
    </row>
    <row r="65" spans="2:53" x14ac:dyDescent="0.25">
      <c r="B65" s="42">
        <v>46204</v>
      </c>
      <c r="C65" s="38">
        <v>0</v>
      </c>
      <c r="D65" s="39"/>
      <c r="E65" s="39"/>
      <c r="F65" s="39"/>
      <c r="G65" s="39"/>
      <c r="H65" s="39"/>
      <c r="I65" s="39"/>
      <c r="J65" s="39">
        <v>0</v>
      </c>
      <c r="K65" s="39">
        <v>0</v>
      </c>
      <c r="L65" s="39">
        <v>0</v>
      </c>
      <c r="M65" s="39">
        <v>0</v>
      </c>
      <c r="N65" s="39">
        <v>0</v>
      </c>
      <c r="O65" s="39">
        <v>0</v>
      </c>
      <c r="P65" s="39">
        <v>0</v>
      </c>
      <c r="Q65" s="39">
        <v>0</v>
      </c>
      <c r="R65" s="39">
        <v>0</v>
      </c>
      <c r="S65" s="39">
        <v>0</v>
      </c>
      <c r="T65" s="39">
        <v>0</v>
      </c>
      <c r="U65" s="39">
        <v>0</v>
      </c>
      <c r="V65" s="39">
        <v>0</v>
      </c>
      <c r="W65" s="39">
        <v>0</v>
      </c>
      <c r="X65" s="39">
        <v>0</v>
      </c>
      <c r="Y65" s="39">
        <v>0</v>
      </c>
      <c r="Z65" s="39">
        <v>0</v>
      </c>
      <c r="AA65" s="39">
        <v>0</v>
      </c>
      <c r="AB65" s="39"/>
      <c r="AC65" s="39"/>
      <c r="AD65" s="39"/>
      <c r="AE65" s="39"/>
      <c r="AF65" s="39"/>
      <c r="AG65" s="39"/>
      <c r="AH65" s="39">
        <v>0</v>
      </c>
      <c r="AI65" s="39">
        <v>0</v>
      </c>
      <c r="AJ65" s="39">
        <v>0</v>
      </c>
      <c r="AK65" s="39">
        <v>0</v>
      </c>
      <c r="AL65" s="39">
        <v>0</v>
      </c>
      <c r="AM65" s="39">
        <v>0</v>
      </c>
      <c r="AN65" s="39">
        <v>0</v>
      </c>
      <c r="AO65" s="39">
        <v>0</v>
      </c>
      <c r="AP65" s="39">
        <v>0</v>
      </c>
      <c r="AQ65" s="39">
        <v>0</v>
      </c>
      <c r="AR65" s="39">
        <v>0</v>
      </c>
      <c r="AS65" s="39">
        <v>0</v>
      </c>
      <c r="AT65" s="39">
        <v>0</v>
      </c>
      <c r="AU65" s="39">
        <v>0</v>
      </c>
      <c r="AV65" s="39">
        <v>0</v>
      </c>
      <c r="AW65" s="39">
        <v>0</v>
      </c>
      <c r="AX65" s="39">
        <v>0</v>
      </c>
      <c r="AY65" s="39">
        <v>0</v>
      </c>
      <c r="AZ65" s="40">
        <f t="shared" si="46"/>
        <v>0</v>
      </c>
      <c r="BA65" s="41"/>
    </row>
    <row r="66" spans="2:53" x14ac:dyDescent="0.25">
      <c r="B66" s="42">
        <v>46235</v>
      </c>
      <c r="C66" s="38">
        <v>0</v>
      </c>
      <c r="D66" s="39"/>
      <c r="E66" s="39"/>
      <c r="F66" s="39"/>
      <c r="G66" s="39"/>
      <c r="H66" s="39"/>
      <c r="I66" s="39"/>
      <c r="J66" s="39"/>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v>0</v>
      </c>
      <c r="AB66" s="39"/>
      <c r="AC66" s="39"/>
      <c r="AD66" s="39"/>
      <c r="AE66" s="39"/>
      <c r="AF66" s="39"/>
      <c r="AG66" s="39"/>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40">
        <f t="shared" si="46"/>
        <v>0</v>
      </c>
      <c r="BA66" s="41"/>
    </row>
    <row r="67" spans="2:53" x14ac:dyDescent="0.25">
      <c r="B67" s="42">
        <v>46266</v>
      </c>
      <c r="C67" s="38">
        <v>0</v>
      </c>
      <c r="D67" s="39"/>
      <c r="E67" s="39"/>
      <c r="F67" s="39"/>
      <c r="G67" s="39"/>
      <c r="H67" s="39"/>
      <c r="I67" s="39"/>
      <c r="J67" s="39"/>
      <c r="K67" s="39"/>
      <c r="L67" s="39">
        <v>0</v>
      </c>
      <c r="M67" s="39">
        <v>0</v>
      </c>
      <c r="N67" s="39">
        <v>0</v>
      </c>
      <c r="O67" s="39">
        <v>0</v>
      </c>
      <c r="P67" s="39">
        <v>0</v>
      </c>
      <c r="Q67" s="39">
        <v>0</v>
      </c>
      <c r="R67" s="39">
        <v>0</v>
      </c>
      <c r="S67" s="39">
        <v>0</v>
      </c>
      <c r="T67" s="39">
        <v>0</v>
      </c>
      <c r="U67" s="39">
        <v>0</v>
      </c>
      <c r="V67" s="39">
        <v>0</v>
      </c>
      <c r="W67" s="39">
        <v>0</v>
      </c>
      <c r="X67" s="39">
        <v>0</v>
      </c>
      <c r="Y67" s="39">
        <v>0</v>
      </c>
      <c r="Z67" s="39">
        <v>0</v>
      </c>
      <c r="AA67" s="39">
        <v>0</v>
      </c>
      <c r="AB67" s="39"/>
      <c r="AC67" s="39"/>
      <c r="AD67" s="39"/>
      <c r="AE67" s="39"/>
      <c r="AF67" s="39"/>
      <c r="AG67" s="39"/>
      <c r="AH67" s="39"/>
      <c r="AI67" s="39"/>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40">
        <f t="shared" si="46"/>
        <v>0</v>
      </c>
      <c r="BA67" s="41"/>
    </row>
    <row r="68" spans="2:53" x14ac:dyDescent="0.25">
      <c r="B68" s="42">
        <v>46296</v>
      </c>
      <c r="C68" s="38">
        <v>0</v>
      </c>
      <c r="D68" s="39"/>
      <c r="E68" s="39"/>
      <c r="F68" s="39"/>
      <c r="G68" s="39"/>
      <c r="H68" s="39"/>
      <c r="I68" s="39"/>
      <c r="J68" s="39"/>
      <c r="K68" s="39"/>
      <c r="L68" s="39"/>
      <c r="M68" s="39">
        <v>0</v>
      </c>
      <c r="N68" s="39">
        <v>0</v>
      </c>
      <c r="O68" s="39">
        <v>0</v>
      </c>
      <c r="P68" s="39">
        <v>0</v>
      </c>
      <c r="Q68" s="39">
        <v>0</v>
      </c>
      <c r="R68" s="39">
        <v>0</v>
      </c>
      <c r="S68" s="39">
        <v>0</v>
      </c>
      <c r="T68" s="39">
        <v>0</v>
      </c>
      <c r="U68" s="39">
        <v>0</v>
      </c>
      <c r="V68" s="39">
        <v>0</v>
      </c>
      <c r="W68" s="39">
        <v>0</v>
      </c>
      <c r="X68" s="39">
        <v>0</v>
      </c>
      <c r="Y68" s="39">
        <v>0</v>
      </c>
      <c r="Z68" s="39">
        <v>0</v>
      </c>
      <c r="AA68" s="39">
        <v>0</v>
      </c>
      <c r="AB68" s="39"/>
      <c r="AC68" s="39"/>
      <c r="AD68" s="39"/>
      <c r="AE68" s="39"/>
      <c r="AF68" s="39"/>
      <c r="AG68" s="39"/>
      <c r="AH68" s="39"/>
      <c r="AI68" s="39"/>
      <c r="AJ68" s="39"/>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40">
        <f t="shared" si="46"/>
        <v>0</v>
      </c>
      <c r="BA68" s="41"/>
    </row>
    <row r="69" spans="2:53" x14ac:dyDescent="0.25">
      <c r="B69" s="42">
        <v>46327</v>
      </c>
      <c r="C69" s="38">
        <v>0</v>
      </c>
      <c r="D69" s="39"/>
      <c r="E69" s="39"/>
      <c r="F69" s="39"/>
      <c r="G69" s="39"/>
      <c r="H69" s="39"/>
      <c r="I69" s="39"/>
      <c r="J69" s="39"/>
      <c r="K69" s="39"/>
      <c r="L69" s="39"/>
      <c r="M69" s="39"/>
      <c r="N69" s="39">
        <v>0</v>
      </c>
      <c r="O69" s="39">
        <v>0</v>
      </c>
      <c r="P69" s="39">
        <v>0</v>
      </c>
      <c r="Q69" s="39">
        <v>0</v>
      </c>
      <c r="R69" s="39">
        <v>0</v>
      </c>
      <c r="S69" s="39">
        <v>0</v>
      </c>
      <c r="T69" s="39">
        <v>0</v>
      </c>
      <c r="U69" s="39">
        <v>0</v>
      </c>
      <c r="V69" s="39">
        <v>0</v>
      </c>
      <c r="W69" s="39">
        <v>0</v>
      </c>
      <c r="X69" s="39">
        <v>0</v>
      </c>
      <c r="Y69" s="39">
        <v>0</v>
      </c>
      <c r="Z69" s="39">
        <v>0</v>
      </c>
      <c r="AA69" s="39">
        <v>0</v>
      </c>
      <c r="AB69" s="39"/>
      <c r="AC69" s="39"/>
      <c r="AD69" s="39"/>
      <c r="AE69" s="39"/>
      <c r="AF69" s="39"/>
      <c r="AG69" s="39"/>
      <c r="AH69" s="39"/>
      <c r="AI69" s="39"/>
      <c r="AJ69" s="39"/>
      <c r="AK69" s="39"/>
      <c r="AL69" s="39">
        <v>0</v>
      </c>
      <c r="AM69" s="39">
        <v>0</v>
      </c>
      <c r="AN69" s="39">
        <v>0</v>
      </c>
      <c r="AO69" s="39">
        <v>0</v>
      </c>
      <c r="AP69" s="39">
        <v>0</v>
      </c>
      <c r="AQ69" s="39">
        <v>0</v>
      </c>
      <c r="AR69" s="39">
        <v>0</v>
      </c>
      <c r="AS69" s="39">
        <v>0</v>
      </c>
      <c r="AT69" s="39">
        <v>0</v>
      </c>
      <c r="AU69" s="39">
        <v>0</v>
      </c>
      <c r="AV69" s="39">
        <v>0</v>
      </c>
      <c r="AW69" s="39">
        <v>0</v>
      </c>
      <c r="AX69" s="39">
        <v>0</v>
      </c>
      <c r="AY69" s="39">
        <v>0</v>
      </c>
      <c r="AZ69" s="40">
        <f t="shared" si="46"/>
        <v>0</v>
      </c>
      <c r="BA69" s="41"/>
    </row>
    <row r="70" spans="2:53" ht="14.4" thickBot="1" x14ac:dyDescent="0.3">
      <c r="B70" s="43">
        <v>46357</v>
      </c>
      <c r="C70" s="38">
        <v>0</v>
      </c>
      <c r="D70" s="39"/>
      <c r="E70" s="39"/>
      <c r="F70" s="39"/>
      <c r="G70" s="39"/>
      <c r="H70" s="39"/>
      <c r="I70" s="39"/>
      <c r="J70" s="39"/>
      <c r="K70" s="39"/>
      <c r="L70" s="39"/>
      <c r="M70" s="39"/>
      <c r="N70" s="39">
        <v>0</v>
      </c>
      <c r="O70" s="39">
        <v>0</v>
      </c>
      <c r="P70" s="39">
        <v>0</v>
      </c>
      <c r="Q70" s="39">
        <v>0</v>
      </c>
      <c r="R70" s="39">
        <v>0</v>
      </c>
      <c r="S70" s="39">
        <v>0</v>
      </c>
      <c r="T70" s="39">
        <v>0</v>
      </c>
      <c r="U70" s="39">
        <v>0</v>
      </c>
      <c r="V70" s="39">
        <v>0</v>
      </c>
      <c r="W70" s="39">
        <v>0</v>
      </c>
      <c r="X70" s="39">
        <v>0</v>
      </c>
      <c r="Y70" s="39">
        <v>0</v>
      </c>
      <c r="Z70" s="39">
        <v>0</v>
      </c>
      <c r="AA70" s="39">
        <v>0</v>
      </c>
      <c r="AB70" s="39"/>
      <c r="AC70" s="39"/>
      <c r="AD70" s="39"/>
      <c r="AE70" s="39"/>
      <c r="AF70" s="39"/>
      <c r="AG70" s="39"/>
      <c r="AH70" s="39"/>
      <c r="AI70" s="39"/>
      <c r="AJ70" s="39"/>
      <c r="AK70" s="39"/>
      <c r="AL70" s="39"/>
      <c r="AM70" s="39">
        <v>0</v>
      </c>
      <c r="AN70" s="39">
        <v>0</v>
      </c>
      <c r="AO70" s="39">
        <v>0</v>
      </c>
      <c r="AP70" s="39">
        <v>0</v>
      </c>
      <c r="AQ70" s="39">
        <v>0</v>
      </c>
      <c r="AR70" s="39">
        <v>0</v>
      </c>
      <c r="AS70" s="39">
        <v>0</v>
      </c>
      <c r="AT70" s="39">
        <v>0</v>
      </c>
      <c r="AU70" s="39">
        <v>0</v>
      </c>
      <c r="AV70" s="39">
        <v>0</v>
      </c>
      <c r="AW70" s="39">
        <v>0</v>
      </c>
      <c r="AX70" s="39">
        <v>0</v>
      </c>
      <c r="AY70" s="39">
        <v>0</v>
      </c>
      <c r="AZ70" s="40"/>
      <c r="BA70" s="41"/>
    </row>
    <row r="71" spans="2:53" ht="14.4" thickBot="1" x14ac:dyDescent="0.3">
      <c r="B71" s="292" t="s">
        <v>2577</v>
      </c>
      <c r="C71" s="293"/>
      <c r="D71" s="44">
        <f t="shared" ref="D71:AN71" si="86">SUM(D59:D70)</f>
        <v>0</v>
      </c>
      <c r="E71" s="44">
        <f t="shared" si="86"/>
        <v>0</v>
      </c>
      <c r="F71" s="44">
        <f t="shared" si="86"/>
        <v>0</v>
      </c>
      <c r="G71" s="44">
        <f t="shared" si="86"/>
        <v>0</v>
      </c>
      <c r="H71" s="44">
        <f t="shared" si="86"/>
        <v>0</v>
      </c>
      <c r="I71" s="44">
        <f t="shared" si="86"/>
        <v>0</v>
      </c>
      <c r="J71" s="44">
        <f t="shared" si="86"/>
        <v>0</v>
      </c>
      <c r="K71" s="44">
        <f t="shared" si="86"/>
        <v>0</v>
      </c>
      <c r="L71" s="44">
        <f t="shared" si="86"/>
        <v>0</v>
      </c>
      <c r="M71" s="44">
        <f t="shared" si="86"/>
        <v>0</v>
      </c>
      <c r="N71" s="44">
        <f t="shared" si="86"/>
        <v>0</v>
      </c>
      <c r="O71" s="44">
        <f t="shared" si="86"/>
        <v>0</v>
      </c>
      <c r="P71" s="44">
        <f t="shared" si="86"/>
        <v>0</v>
      </c>
      <c r="Q71" s="44">
        <f t="shared" si="86"/>
        <v>0</v>
      </c>
      <c r="R71" s="44">
        <f t="shared" si="86"/>
        <v>0</v>
      </c>
      <c r="S71" s="44">
        <f t="shared" si="86"/>
        <v>0</v>
      </c>
      <c r="T71" s="44">
        <f t="shared" si="86"/>
        <v>0</v>
      </c>
      <c r="U71" s="44">
        <f t="shared" si="86"/>
        <v>0</v>
      </c>
      <c r="V71" s="44">
        <f t="shared" si="86"/>
        <v>0</v>
      </c>
      <c r="W71" s="44">
        <f t="shared" si="86"/>
        <v>0</v>
      </c>
      <c r="X71" s="44">
        <f t="shared" si="86"/>
        <v>0</v>
      </c>
      <c r="Y71" s="44">
        <f t="shared" si="86"/>
        <v>0</v>
      </c>
      <c r="Z71" s="44">
        <f t="shared" si="86"/>
        <v>0</v>
      </c>
      <c r="AA71" s="44">
        <f t="shared" si="86"/>
        <v>0</v>
      </c>
      <c r="AB71" s="44">
        <f t="shared" si="86"/>
        <v>0</v>
      </c>
      <c r="AC71" s="44">
        <f t="shared" si="86"/>
        <v>0</v>
      </c>
      <c r="AD71" s="44">
        <f t="shared" si="86"/>
        <v>0</v>
      </c>
      <c r="AE71" s="44">
        <f t="shared" si="86"/>
        <v>0</v>
      </c>
      <c r="AF71" s="44">
        <f t="shared" si="86"/>
        <v>0</v>
      </c>
      <c r="AG71" s="44">
        <f t="shared" si="86"/>
        <v>0</v>
      </c>
      <c r="AH71" s="44">
        <f t="shared" si="86"/>
        <v>0</v>
      </c>
      <c r="AI71" s="44">
        <f t="shared" si="86"/>
        <v>0</v>
      </c>
      <c r="AJ71" s="44">
        <f t="shared" si="86"/>
        <v>0</v>
      </c>
      <c r="AK71" s="44">
        <f t="shared" si="86"/>
        <v>0</v>
      </c>
      <c r="AL71" s="44">
        <f t="shared" si="86"/>
        <v>0</v>
      </c>
      <c r="AM71" s="44">
        <f t="shared" si="86"/>
        <v>0</v>
      </c>
      <c r="AN71" s="44">
        <f t="shared" si="86"/>
        <v>0</v>
      </c>
      <c r="AO71" s="44">
        <f t="shared" ref="AO71:AY71" si="87">SUM(AO59:AO70)</f>
        <v>0</v>
      </c>
      <c r="AP71" s="44">
        <f t="shared" si="87"/>
        <v>0</v>
      </c>
      <c r="AQ71" s="44">
        <f t="shared" si="87"/>
        <v>0</v>
      </c>
      <c r="AR71" s="44">
        <f t="shared" si="87"/>
        <v>0</v>
      </c>
      <c r="AS71" s="44">
        <f t="shared" si="87"/>
        <v>0</v>
      </c>
      <c r="AT71" s="44">
        <f t="shared" si="87"/>
        <v>0</v>
      </c>
      <c r="AU71" s="44">
        <f t="shared" si="87"/>
        <v>0</v>
      </c>
      <c r="AV71" s="44">
        <f t="shared" si="87"/>
        <v>0</v>
      </c>
      <c r="AW71" s="44">
        <f t="shared" si="87"/>
        <v>0</v>
      </c>
      <c r="AX71" s="44">
        <f t="shared" si="87"/>
        <v>0</v>
      </c>
      <c r="AY71" s="44">
        <f t="shared" si="87"/>
        <v>0</v>
      </c>
      <c r="AZ71" s="45">
        <f>SUM(D71:AY71)</f>
        <v>0</v>
      </c>
      <c r="BA71" s="46"/>
    </row>
    <row r="72" spans="2:53" ht="14.4" thickTop="1" x14ac:dyDescent="0.25"/>
    <row r="73" spans="2:53" x14ac:dyDescent="0.25">
      <c r="B73" s="255" t="s">
        <v>1950</v>
      </c>
      <c r="C73"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73" s="256"/>
      <c r="E73" s="123"/>
      <c r="F73" s="123"/>
      <c r="G73" s="123"/>
      <c r="H73" s="123"/>
      <c r="I73" s="123"/>
      <c r="J73" s="123"/>
      <c r="K73" s="123"/>
      <c r="L73" s="123"/>
      <c r="M73" s="123"/>
      <c r="N73" s="123"/>
      <c r="O73" s="123"/>
      <c r="P73" s="123"/>
      <c r="Q73" s="123"/>
      <c r="R73" s="123"/>
      <c r="S73" s="123"/>
    </row>
    <row r="74" spans="2:53" x14ac:dyDescent="0.25">
      <c r="B74" s="255"/>
      <c r="C74"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74" s="256"/>
      <c r="E74" s="123"/>
      <c r="F74" s="123"/>
      <c r="G74" s="123"/>
      <c r="H74" s="123"/>
      <c r="I74" s="123"/>
      <c r="J74" s="123"/>
      <c r="K74" s="123"/>
      <c r="L74" s="123"/>
      <c r="M74" s="123"/>
      <c r="N74" s="123"/>
      <c r="O74" s="123"/>
      <c r="P74" s="123"/>
      <c r="Q74" s="123"/>
      <c r="R74" s="123"/>
      <c r="S74" s="123"/>
    </row>
    <row r="75" spans="2:53" x14ac:dyDescent="0.25">
      <c r="B75" s="258"/>
      <c r="C75" s="257" t="str">
        <f>"Le total des montants remboursés, pour des soins effectués en "&amp; TEXT(B33,"mmmm aaaa")&amp;" a été révisé à la hausse de "&amp;ROUND(AZ33,3)&amp;" millions d'euros par rapport à l'estimation faite en "&amp; TEXT(AB6,"mmmm aaaa")&amp;"."</f>
        <v>Le total des montants remboursés, pour des soins effectués en janvier 2024 a été révisé à la hausse de 0,017 millions d'euros par rapport à l'estimation faite en avril 2024.</v>
      </c>
      <c r="D75" s="256"/>
      <c r="E75" s="123"/>
      <c r="F75" s="123"/>
      <c r="G75" s="123"/>
      <c r="H75" s="123"/>
      <c r="I75" s="123"/>
      <c r="J75" s="123"/>
      <c r="K75" s="123"/>
      <c r="L75" s="123"/>
      <c r="M75" s="123"/>
      <c r="N75" s="123"/>
      <c r="O75" s="123"/>
      <c r="P75" s="123"/>
      <c r="Q75" s="123"/>
      <c r="R75" s="123"/>
      <c r="S75" s="123"/>
    </row>
  </sheetData>
  <mergeCells count="11">
    <mergeCell ref="B71:C71"/>
    <mergeCell ref="B58:C58"/>
    <mergeCell ref="B45:C45"/>
    <mergeCell ref="B1:J3"/>
    <mergeCell ref="BA5:BA6"/>
    <mergeCell ref="B19:C19"/>
    <mergeCell ref="B32:C32"/>
    <mergeCell ref="B5:B6"/>
    <mergeCell ref="C5:C6"/>
    <mergeCell ref="AZ5:AZ6"/>
    <mergeCell ref="D5:AY5"/>
  </mergeCells>
  <conditionalFormatting sqref="D8 D9:E9 D10:F10 D11:G11 D12:H12 D13:I13 D14:J14 D15:K16 D17:M18 D21 D22:E22 D23:F23 D24:G24 D25:H25 D26:I26 D27:J27 D28:K29 D30:M31 D34 D35:E35 D36:F36 D37:G37 D38:H38 D39:I39 D40:J40 D41:K42 D43:M44">
    <cfRule type="cellIs" dxfId="317" priority="214" operator="equal">
      <formula>"  "</formula>
    </cfRule>
    <cfRule type="cellIs" dxfId="316" priority="215" operator="greaterThan">
      <formula>0</formula>
    </cfRule>
    <cfRule type="cellIs" dxfId="315" priority="216" operator="lessThan">
      <formula>-1E-25</formula>
    </cfRule>
  </conditionalFormatting>
  <conditionalFormatting sqref="BA7:BA18">
    <cfRule type="cellIs" dxfId="314" priority="160" operator="equal">
      <formula>"  "</formula>
    </cfRule>
    <cfRule type="cellIs" dxfId="313" priority="161" operator="greaterThan">
      <formula>0</formula>
    </cfRule>
    <cfRule type="cellIs" dxfId="312" priority="162" operator="lessThan">
      <formula>-1E-25</formula>
    </cfRule>
  </conditionalFormatting>
  <conditionalFormatting sqref="BA19">
    <cfRule type="cellIs" dxfId="311" priority="157" operator="equal">
      <formula>"  "</formula>
    </cfRule>
    <cfRule type="cellIs" dxfId="310" priority="158" operator="greaterThan">
      <formula>0</formula>
    </cfRule>
    <cfRule type="cellIs" dxfId="309" priority="159" operator="lessThan">
      <formula>-1E-25</formula>
    </cfRule>
  </conditionalFormatting>
  <conditionalFormatting sqref="D19:Q19">
    <cfRule type="cellIs" dxfId="308" priority="175" operator="equal">
      <formula>"  "</formula>
    </cfRule>
    <cfRule type="cellIs" dxfId="307" priority="176" operator="greaterThan">
      <formula>0</formula>
    </cfRule>
    <cfRule type="cellIs" dxfId="306" priority="177" operator="lessThan">
      <formula>-1E-25</formula>
    </cfRule>
  </conditionalFormatting>
  <conditionalFormatting sqref="AZ19">
    <cfRule type="cellIs" dxfId="305" priority="172" operator="equal">
      <formula>"  "</formula>
    </cfRule>
    <cfRule type="cellIs" dxfId="304" priority="173" operator="greaterThan">
      <formula>0</formula>
    </cfRule>
    <cfRule type="cellIs" dxfId="303" priority="174" operator="lessThan">
      <formula>-1E-25</formula>
    </cfRule>
  </conditionalFormatting>
  <conditionalFormatting sqref="D7:E7 E8 F7:G9 G10 H7:I11 I12 J7:K13 K14 L7:N16 N17:N18 O7:Q18">
    <cfRule type="cellIs" dxfId="302" priority="166" operator="equal">
      <formula>"  "</formula>
    </cfRule>
    <cfRule type="cellIs" dxfId="301" priority="167" operator="greaterThan">
      <formula>0</formula>
    </cfRule>
    <cfRule type="cellIs" dxfId="300" priority="168" operator="lessThan">
      <formula>-1E-25</formula>
    </cfRule>
  </conditionalFormatting>
  <conditionalFormatting sqref="AZ7:AZ18">
    <cfRule type="cellIs" dxfId="299" priority="163" operator="equal">
      <formula>"  "</formula>
    </cfRule>
    <cfRule type="cellIs" dxfId="298" priority="164" operator="greaterThan">
      <formula>0</formula>
    </cfRule>
    <cfRule type="cellIs" dxfId="297" priority="165" operator="lessThan">
      <formula>-1E-25</formula>
    </cfRule>
  </conditionalFormatting>
  <conditionalFormatting sqref="BA20:BA31">
    <cfRule type="cellIs" dxfId="296" priority="136" operator="equal">
      <formula>"  "</formula>
    </cfRule>
    <cfRule type="cellIs" dxfId="295" priority="137" operator="greaterThan">
      <formula>0</formula>
    </cfRule>
    <cfRule type="cellIs" dxfId="294" priority="138" operator="lessThan">
      <formula>-1E-25</formula>
    </cfRule>
  </conditionalFormatting>
  <conditionalFormatting sqref="BA32">
    <cfRule type="cellIs" dxfId="293" priority="133" operator="equal">
      <formula>"  "</formula>
    </cfRule>
    <cfRule type="cellIs" dxfId="292" priority="134" operator="greaterThan">
      <formula>0</formula>
    </cfRule>
    <cfRule type="cellIs" dxfId="291" priority="135" operator="lessThan">
      <formula>-1E-25</formula>
    </cfRule>
  </conditionalFormatting>
  <conditionalFormatting sqref="D32:Q32">
    <cfRule type="cellIs" dxfId="290" priority="148" operator="equal">
      <formula>"  "</formula>
    </cfRule>
    <cfRule type="cellIs" dxfId="289" priority="149" operator="greaterThan">
      <formula>0</formula>
    </cfRule>
    <cfRule type="cellIs" dxfId="288" priority="150" operator="lessThan">
      <formula>-1E-25</formula>
    </cfRule>
  </conditionalFormatting>
  <conditionalFormatting sqref="AZ32">
    <cfRule type="cellIs" dxfId="287" priority="145" operator="equal">
      <formula>"  "</formula>
    </cfRule>
    <cfRule type="cellIs" dxfId="286" priority="146" operator="greaterThan">
      <formula>0</formula>
    </cfRule>
    <cfRule type="cellIs" dxfId="285" priority="147" operator="lessThan">
      <formula>-1E-25</formula>
    </cfRule>
  </conditionalFormatting>
  <conditionalFormatting sqref="D20:E20 E21 F20:G22 G23 H20:I24 I25 J20:K26 K27 L20:N29 N30:N31 O20:Q31">
    <cfRule type="cellIs" dxfId="284" priority="142" operator="equal">
      <formula>"  "</formula>
    </cfRule>
    <cfRule type="cellIs" dxfId="283" priority="143" operator="greaterThan">
      <formula>0</formula>
    </cfRule>
    <cfRule type="cellIs" dxfId="282" priority="144" operator="lessThan">
      <formula>-1E-25</formula>
    </cfRule>
  </conditionalFormatting>
  <conditionalFormatting sqref="AZ20:AZ31">
    <cfRule type="cellIs" dxfId="281" priority="139" operator="equal">
      <formula>"  "</formula>
    </cfRule>
    <cfRule type="cellIs" dxfId="280" priority="140" operator="greaterThan">
      <formula>0</formula>
    </cfRule>
    <cfRule type="cellIs" dxfId="279" priority="141" operator="lessThan">
      <formula>-1E-25</formula>
    </cfRule>
  </conditionalFormatting>
  <conditionalFormatting sqref="R19:AL19">
    <cfRule type="cellIs" dxfId="278" priority="124" operator="equal">
      <formula>"  "</formula>
    </cfRule>
    <cfRule type="cellIs" dxfId="277" priority="125" operator="greaterThan">
      <formula>0</formula>
    </cfRule>
    <cfRule type="cellIs" dxfId="276" priority="126" operator="lessThan">
      <formula>-1E-25</formula>
    </cfRule>
  </conditionalFormatting>
  <conditionalFormatting sqref="R7:AL18">
    <cfRule type="cellIs" dxfId="275" priority="121" operator="equal">
      <formula>"  "</formula>
    </cfRule>
    <cfRule type="cellIs" dxfId="274" priority="122" operator="greaterThan">
      <formula>0</formula>
    </cfRule>
    <cfRule type="cellIs" dxfId="273" priority="123" operator="lessThan">
      <formula>-1E-25</formula>
    </cfRule>
  </conditionalFormatting>
  <conditionalFormatting sqref="R32:AL32">
    <cfRule type="cellIs" dxfId="272" priority="118" operator="equal">
      <formula>"  "</formula>
    </cfRule>
    <cfRule type="cellIs" dxfId="271" priority="119" operator="greaterThan">
      <formula>0</formula>
    </cfRule>
    <cfRule type="cellIs" dxfId="270" priority="120" operator="lessThan">
      <formula>-1E-25</formula>
    </cfRule>
  </conditionalFormatting>
  <conditionalFormatting sqref="R20:AL31">
    <cfRule type="cellIs" dxfId="269" priority="115" operator="equal">
      <formula>"  "</formula>
    </cfRule>
    <cfRule type="cellIs" dxfId="268" priority="116" operator="greaterThan">
      <formula>0</formula>
    </cfRule>
    <cfRule type="cellIs" dxfId="267" priority="117" operator="lessThan">
      <formula>-1E-25</formula>
    </cfRule>
  </conditionalFormatting>
  <conditionalFormatting sqref="BA33:BA44">
    <cfRule type="cellIs" dxfId="266" priority="94" operator="equal">
      <formula>"  "</formula>
    </cfRule>
    <cfRule type="cellIs" dxfId="265" priority="95" operator="greaterThan">
      <formula>0</formula>
    </cfRule>
    <cfRule type="cellIs" dxfId="264" priority="96" operator="lessThan">
      <formula>-1E-25</formula>
    </cfRule>
  </conditionalFormatting>
  <conditionalFormatting sqref="BA45">
    <cfRule type="cellIs" dxfId="263" priority="91" operator="equal">
      <formula>"  "</formula>
    </cfRule>
    <cfRule type="cellIs" dxfId="262" priority="92" operator="greaterThan">
      <formula>0</formula>
    </cfRule>
    <cfRule type="cellIs" dxfId="261" priority="93" operator="lessThan">
      <formula>-1E-25</formula>
    </cfRule>
  </conditionalFormatting>
  <conditionalFormatting sqref="D45:Q45">
    <cfRule type="cellIs" dxfId="260" priority="106" operator="equal">
      <formula>"  "</formula>
    </cfRule>
    <cfRule type="cellIs" dxfId="259" priority="107" operator="greaterThan">
      <formula>0</formula>
    </cfRule>
    <cfRule type="cellIs" dxfId="258" priority="108" operator="lessThan">
      <formula>-1E-25</formula>
    </cfRule>
  </conditionalFormatting>
  <conditionalFormatting sqref="AZ45">
    <cfRule type="cellIs" dxfId="257" priority="103" operator="equal">
      <formula>"  "</formula>
    </cfRule>
    <cfRule type="cellIs" dxfId="256" priority="104" operator="greaterThan">
      <formula>0</formula>
    </cfRule>
    <cfRule type="cellIs" dxfId="255" priority="105" operator="lessThan">
      <formula>-1E-25</formula>
    </cfRule>
  </conditionalFormatting>
  <conditionalFormatting sqref="D33:E33 E34 F33:G35 G36 H33:I37 I38 J33:K39 K40 L33:N42 N43:N44 O33:Q44">
    <cfRule type="cellIs" dxfId="254" priority="100" operator="equal">
      <formula>"  "</formula>
    </cfRule>
    <cfRule type="cellIs" dxfId="253" priority="101" operator="greaterThan">
      <formula>0</formula>
    </cfRule>
    <cfRule type="cellIs" dxfId="252" priority="102" operator="lessThan">
      <formula>-1E-25</formula>
    </cfRule>
  </conditionalFormatting>
  <conditionalFormatting sqref="AZ33:AZ44">
    <cfRule type="cellIs" dxfId="251" priority="97" operator="equal">
      <formula>"  "</formula>
    </cfRule>
    <cfRule type="cellIs" dxfId="250" priority="98" operator="greaterThan">
      <formula>0</formula>
    </cfRule>
    <cfRule type="cellIs" dxfId="249" priority="99" operator="lessThan">
      <formula>-1E-25</formula>
    </cfRule>
  </conditionalFormatting>
  <conditionalFormatting sqref="R45:AL45">
    <cfRule type="cellIs" dxfId="248" priority="88" operator="equal">
      <formula>"  "</formula>
    </cfRule>
    <cfRule type="cellIs" dxfId="247" priority="89" operator="greaterThan">
      <formula>0</formula>
    </cfRule>
    <cfRule type="cellIs" dxfId="246" priority="90" operator="lessThan">
      <formula>-1E-25</formula>
    </cfRule>
  </conditionalFormatting>
  <conditionalFormatting sqref="R33:AL44">
    <cfRule type="cellIs" dxfId="245" priority="85" operator="equal">
      <formula>"  "</formula>
    </cfRule>
    <cfRule type="cellIs" dxfId="244" priority="86" operator="greaterThan">
      <formula>0</formula>
    </cfRule>
    <cfRule type="cellIs" dxfId="243" priority="87" operator="lessThan">
      <formula>-1E-25</formula>
    </cfRule>
  </conditionalFormatting>
  <conditionalFormatting sqref="AM19:AY19">
    <cfRule type="cellIs" dxfId="242" priority="82" operator="equal">
      <formula>"  "</formula>
    </cfRule>
    <cfRule type="cellIs" dxfId="241" priority="83" operator="greaterThan">
      <formula>0</formula>
    </cfRule>
    <cfRule type="cellIs" dxfId="240" priority="84" operator="lessThan">
      <formula>-1E-25</formula>
    </cfRule>
  </conditionalFormatting>
  <conditionalFormatting sqref="AM7:AY18">
    <cfRule type="cellIs" dxfId="239" priority="79" operator="equal">
      <formula>"  "</formula>
    </cfRule>
    <cfRule type="cellIs" dxfId="238" priority="80" operator="greaterThan">
      <formula>0</formula>
    </cfRule>
    <cfRule type="cellIs" dxfId="237" priority="81" operator="lessThan">
      <formula>-1E-25</formula>
    </cfRule>
  </conditionalFormatting>
  <conditionalFormatting sqref="AM32:AY32">
    <cfRule type="cellIs" dxfId="236" priority="76" operator="equal">
      <formula>"  "</formula>
    </cfRule>
    <cfRule type="cellIs" dxfId="235" priority="77" operator="greaterThan">
      <formula>0</formula>
    </cfRule>
    <cfRule type="cellIs" dxfId="234" priority="78" operator="lessThan">
      <formula>-1E-25</formula>
    </cfRule>
  </conditionalFormatting>
  <conditionalFormatting sqref="AM20:AY31">
    <cfRule type="cellIs" dxfId="233" priority="73" operator="equal">
      <formula>"  "</formula>
    </cfRule>
    <cfRule type="cellIs" dxfId="232" priority="74" operator="greaterThan">
      <formula>0</formula>
    </cfRule>
    <cfRule type="cellIs" dxfId="231" priority="75" operator="lessThan">
      <formula>-1E-25</formula>
    </cfRule>
  </conditionalFormatting>
  <conditionalFormatting sqref="AM45:AY45">
    <cfRule type="cellIs" dxfId="230" priority="70" operator="equal">
      <formula>"  "</formula>
    </cfRule>
    <cfRule type="cellIs" dxfId="229" priority="71" operator="greaterThan">
      <formula>0</formula>
    </cfRule>
    <cfRule type="cellIs" dxfId="228" priority="72" operator="lessThan">
      <formula>-1E-25</formula>
    </cfRule>
  </conditionalFormatting>
  <conditionalFormatting sqref="AM33:AY44">
    <cfRule type="cellIs" dxfId="227" priority="67" operator="equal">
      <formula>"  "</formula>
    </cfRule>
    <cfRule type="cellIs" dxfId="226" priority="68" operator="greaterThan">
      <formula>0</formula>
    </cfRule>
    <cfRule type="cellIs" dxfId="225" priority="69" operator="lessThan">
      <formula>-1E-25</formula>
    </cfRule>
  </conditionalFormatting>
  <conditionalFormatting sqref="D47 D48:E48 D49:F49 D50:G50 D51:H51 D52:I52 D53:J53 D54:K55 D56:M57">
    <cfRule type="cellIs" dxfId="224" priority="64" operator="equal">
      <formula>"  "</formula>
    </cfRule>
    <cfRule type="cellIs" dxfId="223" priority="65" operator="greaterThan">
      <formula>0</formula>
    </cfRule>
    <cfRule type="cellIs" dxfId="222" priority="66" operator="lessThan">
      <formula>-1E-25</formula>
    </cfRule>
  </conditionalFormatting>
  <conditionalFormatting sqref="BA46:BA57">
    <cfRule type="cellIs" dxfId="221" priority="49" operator="equal">
      <formula>"  "</formula>
    </cfRule>
    <cfRule type="cellIs" dxfId="220" priority="50" operator="greaterThan">
      <formula>0</formula>
    </cfRule>
    <cfRule type="cellIs" dxfId="219" priority="51" operator="lessThan">
      <formula>-1E-25</formula>
    </cfRule>
  </conditionalFormatting>
  <conditionalFormatting sqref="BA58">
    <cfRule type="cellIs" dxfId="218" priority="46" operator="equal">
      <formula>"  "</formula>
    </cfRule>
    <cfRule type="cellIs" dxfId="217" priority="47" operator="greaterThan">
      <formula>0</formula>
    </cfRule>
    <cfRule type="cellIs" dxfId="216" priority="48" operator="lessThan">
      <formula>-1E-25</formula>
    </cfRule>
  </conditionalFormatting>
  <conditionalFormatting sqref="D58:Q58">
    <cfRule type="cellIs" dxfId="215" priority="61" operator="equal">
      <formula>"  "</formula>
    </cfRule>
    <cfRule type="cellIs" dxfId="214" priority="62" operator="greaterThan">
      <formula>0</formula>
    </cfRule>
    <cfRule type="cellIs" dxfId="213" priority="63" operator="lessThan">
      <formula>-1E-25</formula>
    </cfRule>
  </conditionalFormatting>
  <conditionalFormatting sqref="AZ58">
    <cfRule type="cellIs" dxfId="212" priority="58" operator="equal">
      <formula>"  "</formula>
    </cfRule>
    <cfRule type="cellIs" dxfId="211" priority="59" operator="greaterThan">
      <formula>0</formula>
    </cfRule>
    <cfRule type="cellIs" dxfId="210" priority="60" operator="lessThan">
      <formula>-1E-25</formula>
    </cfRule>
  </conditionalFormatting>
  <conditionalFormatting sqref="D46:E46 E47 F46:G48 G49 H46:I50 I51 J46:K52 K53 L46:N55 N56:N57 O46:Q57">
    <cfRule type="cellIs" dxfId="209" priority="55" operator="equal">
      <formula>"  "</formula>
    </cfRule>
    <cfRule type="cellIs" dxfId="208" priority="56" operator="greaterThan">
      <formula>0</formula>
    </cfRule>
    <cfRule type="cellIs" dxfId="207" priority="57" operator="lessThan">
      <formula>-1E-25</formula>
    </cfRule>
  </conditionalFormatting>
  <conditionalFormatting sqref="AZ46:AZ57">
    <cfRule type="cellIs" dxfId="206" priority="52" operator="equal">
      <formula>"  "</formula>
    </cfRule>
    <cfRule type="cellIs" dxfId="205" priority="53" operator="greaterThan">
      <formula>0</formula>
    </cfRule>
    <cfRule type="cellIs" dxfId="204" priority="54" operator="lessThan">
      <formula>-1E-25</formula>
    </cfRule>
  </conditionalFormatting>
  <conditionalFormatting sqref="R58:AL58">
    <cfRule type="cellIs" dxfId="203" priority="43" operator="equal">
      <formula>"  "</formula>
    </cfRule>
    <cfRule type="cellIs" dxfId="202" priority="44" operator="greaterThan">
      <formula>0</formula>
    </cfRule>
    <cfRule type="cellIs" dxfId="201" priority="45" operator="lessThan">
      <formula>-1E-25</formula>
    </cfRule>
  </conditionalFormatting>
  <conditionalFormatting sqref="R46:AL57">
    <cfRule type="cellIs" dxfId="200" priority="40" operator="equal">
      <formula>"  "</formula>
    </cfRule>
    <cfRule type="cellIs" dxfId="199" priority="41" operator="greaterThan">
      <formula>0</formula>
    </cfRule>
    <cfRule type="cellIs" dxfId="198" priority="42" operator="lessThan">
      <formula>-1E-25</formula>
    </cfRule>
  </conditionalFormatting>
  <conditionalFormatting sqref="AM58:AY58">
    <cfRule type="cellIs" dxfId="197" priority="37" operator="equal">
      <formula>"  "</formula>
    </cfRule>
    <cfRule type="cellIs" dxfId="196" priority="38" operator="greaterThan">
      <formula>0</formula>
    </cfRule>
    <cfRule type="cellIs" dxfId="195" priority="39" operator="lessThan">
      <formula>-1E-25</formula>
    </cfRule>
  </conditionalFormatting>
  <conditionalFormatting sqref="AM46:AY57">
    <cfRule type="cellIs" dxfId="194" priority="34" operator="equal">
      <formula>"  "</formula>
    </cfRule>
    <cfRule type="cellIs" dxfId="193" priority="35" operator="greaterThan">
      <formula>0</formula>
    </cfRule>
    <cfRule type="cellIs" dxfId="192" priority="36" operator="lessThan">
      <formula>-1E-25</formula>
    </cfRule>
  </conditionalFormatting>
  <conditionalFormatting sqref="D60 D61:E61 D62:F62 D63:G63 D64:H64 D65:I65 D66:J66 D67:K68 D69:M70">
    <cfRule type="cellIs" dxfId="191" priority="31" operator="equal">
      <formula>"  "</formula>
    </cfRule>
    <cfRule type="cellIs" dxfId="190" priority="32" operator="greaterThan">
      <formula>0</formula>
    </cfRule>
    <cfRule type="cellIs" dxfId="189" priority="33" operator="lessThan">
      <formula>-1E-25</formula>
    </cfRule>
  </conditionalFormatting>
  <conditionalFormatting sqref="BA59:BA70">
    <cfRule type="cellIs" dxfId="188" priority="16" operator="equal">
      <formula>"  "</formula>
    </cfRule>
    <cfRule type="cellIs" dxfId="187" priority="17" operator="greaterThan">
      <formula>0</formula>
    </cfRule>
    <cfRule type="cellIs" dxfId="186" priority="18" operator="lessThan">
      <formula>-1E-25</formula>
    </cfRule>
  </conditionalFormatting>
  <conditionalFormatting sqref="BA71">
    <cfRule type="cellIs" dxfId="185" priority="13" operator="equal">
      <formula>"  "</formula>
    </cfRule>
    <cfRule type="cellIs" dxfId="184" priority="14" operator="greaterThan">
      <formula>0</formula>
    </cfRule>
    <cfRule type="cellIs" dxfId="183" priority="15" operator="lessThan">
      <formula>-1E-25</formula>
    </cfRule>
  </conditionalFormatting>
  <conditionalFormatting sqref="D71:Q71">
    <cfRule type="cellIs" dxfId="182" priority="28" operator="equal">
      <formula>"  "</formula>
    </cfRule>
    <cfRule type="cellIs" dxfId="181" priority="29" operator="greaterThan">
      <formula>0</formula>
    </cfRule>
    <cfRule type="cellIs" dxfId="180" priority="30" operator="lessThan">
      <formula>-1E-25</formula>
    </cfRule>
  </conditionalFormatting>
  <conditionalFormatting sqref="AZ71">
    <cfRule type="cellIs" dxfId="179" priority="25" operator="equal">
      <formula>"  "</formula>
    </cfRule>
    <cfRule type="cellIs" dxfId="178" priority="26" operator="greaterThan">
      <formula>0</formula>
    </cfRule>
    <cfRule type="cellIs" dxfId="177" priority="27" operator="lessThan">
      <formula>-1E-25</formula>
    </cfRule>
  </conditionalFormatting>
  <conditionalFormatting sqref="D59:E59 E60 F59:G61 G62 H59:I63 I64 J59:K65 K66 L59:N68 N69:N70 O59:Q70">
    <cfRule type="cellIs" dxfId="176" priority="22" operator="equal">
      <formula>"  "</formula>
    </cfRule>
    <cfRule type="cellIs" dxfId="175" priority="23" operator="greaterThan">
      <formula>0</formula>
    </cfRule>
    <cfRule type="cellIs" dxfId="174" priority="24" operator="lessThan">
      <formula>-1E-25</formula>
    </cfRule>
  </conditionalFormatting>
  <conditionalFormatting sqref="AZ59:AZ70">
    <cfRule type="cellIs" dxfId="173" priority="19" operator="equal">
      <formula>"  "</formula>
    </cfRule>
    <cfRule type="cellIs" dxfId="172" priority="20" operator="greaterThan">
      <formula>0</formula>
    </cfRule>
    <cfRule type="cellIs" dxfId="171" priority="21" operator="lessThan">
      <formula>-1E-25</formula>
    </cfRule>
  </conditionalFormatting>
  <conditionalFormatting sqref="R71:AL71">
    <cfRule type="cellIs" dxfId="170" priority="10" operator="equal">
      <formula>"  "</formula>
    </cfRule>
    <cfRule type="cellIs" dxfId="169" priority="11" operator="greaterThan">
      <formula>0</formula>
    </cfRule>
    <cfRule type="cellIs" dxfId="168" priority="12" operator="lessThan">
      <formula>-1E-25</formula>
    </cfRule>
  </conditionalFormatting>
  <conditionalFormatting sqref="R59:AL70">
    <cfRule type="cellIs" dxfId="167" priority="7" operator="equal">
      <formula>"  "</formula>
    </cfRule>
    <cfRule type="cellIs" dxfId="166" priority="8" operator="greaterThan">
      <formula>0</formula>
    </cfRule>
    <cfRule type="cellIs" dxfId="165" priority="9" operator="lessThan">
      <formula>-1E-25</formula>
    </cfRule>
  </conditionalFormatting>
  <conditionalFormatting sqref="AM71:AY71">
    <cfRule type="cellIs" dxfId="164" priority="4" operator="equal">
      <formula>"  "</formula>
    </cfRule>
    <cfRule type="cellIs" dxfId="163" priority="5" operator="greaterThan">
      <formula>0</formula>
    </cfRule>
    <cfRule type="cellIs" dxfId="162" priority="6" operator="lessThan">
      <formula>-1E-25</formula>
    </cfRule>
  </conditionalFormatting>
  <conditionalFormatting sqref="AM59:AY70">
    <cfRule type="cellIs" dxfId="161" priority="1" operator="equal">
      <formula>"  "</formula>
    </cfRule>
    <cfRule type="cellIs" dxfId="160" priority="2" operator="greaterThan">
      <formula>0</formula>
    </cfRule>
    <cfRule type="cellIs" dxfId="159"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BC75"/>
  <sheetViews>
    <sheetView showGridLines="0" showZeros="0" topLeftCell="AB22" zoomScale="55" zoomScaleNormal="55" workbookViewId="0">
      <selection activeCell="BC69" sqref="BC69"/>
    </sheetView>
  </sheetViews>
  <sheetFormatPr baseColWidth="10" defaultColWidth="11.44140625" defaultRowHeight="13.8" x14ac:dyDescent="0.25"/>
  <cols>
    <col min="1" max="1" width="1.5546875" style="35" customWidth="1"/>
    <col min="2" max="2" width="13.109375" style="35" customWidth="1"/>
    <col min="3" max="3" width="13.44140625" style="35" customWidth="1"/>
    <col min="4" max="4" width="12.44140625" style="35" customWidth="1"/>
    <col min="5" max="5" width="11.6640625" style="36" customWidth="1"/>
    <col min="6" max="52" width="12.6640625" style="36" customWidth="1"/>
    <col min="53" max="53" width="16.88671875" style="36" customWidth="1"/>
    <col min="54" max="54" width="12.88671875" style="36" customWidth="1"/>
    <col min="55" max="55" width="17.44140625" style="36" customWidth="1"/>
    <col min="56" max="56" width="17.44140625" style="35" customWidth="1"/>
    <col min="57" max="16384" width="11.44140625" style="35"/>
  </cols>
  <sheetData>
    <row r="1" spans="1:55" ht="30.75" customHeight="1" x14ac:dyDescent="0.25">
      <c r="B1" s="294" t="s">
        <v>1949</v>
      </c>
      <c r="C1" s="294"/>
      <c r="D1" s="294"/>
      <c r="E1" s="294"/>
      <c r="F1" s="294"/>
      <c r="G1" s="294"/>
      <c r="H1" s="294"/>
      <c r="I1" s="294"/>
      <c r="J1" s="294"/>
      <c r="BB1" s="35"/>
      <c r="BC1" s="35"/>
    </row>
    <row r="2" spans="1:55" ht="30.75" customHeight="1" x14ac:dyDescent="0.25">
      <c r="B2" s="294"/>
      <c r="C2" s="294"/>
      <c r="D2" s="294"/>
      <c r="E2" s="294"/>
      <c r="F2" s="294"/>
      <c r="G2" s="294"/>
      <c r="H2" s="294"/>
      <c r="I2" s="294"/>
      <c r="J2" s="294"/>
      <c r="BB2" s="35"/>
      <c r="BC2" s="35"/>
    </row>
    <row r="3" spans="1:55" ht="28.5" customHeight="1" x14ac:dyDescent="0.25">
      <c r="A3" s="47"/>
      <c r="B3" s="294"/>
      <c r="C3" s="294"/>
      <c r="D3" s="294"/>
      <c r="E3" s="294"/>
      <c r="F3" s="294"/>
      <c r="G3" s="294"/>
      <c r="H3" s="294"/>
      <c r="I3" s="294"/>
      <c r="J3" s="294"/>
      <c r="BB3" s="35"/>
      <c r="BC3" s="35"/>
    </row>
    <row r="5" spans="1:55" ht="33.75" customHeight="1" x14ac:dyDescent="0.25">
      <c r="B5" s="297" t="s">
        <v>113</v>
      </c>
      <c r="C5" s="299" t="s">
        <v>114</v>
      </c>
      <c r="D5" s="303" t="s">
        <v>1921</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5"/>
      <c r="AZ5" s="301" t="s">
        <v>2418</v>
      </c>
      <c r="BA5" s="295" t="s">
        <v>115</v>
      </c>
    </row>
    <row r="6" spans="1:55" ht="45" customHeight="1" x14ac:dyDescent="0.25">
      <c r="B6" s="298"/>
      <c r="C6" s="300"/>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233">
        <v>45962</v>
      </c>
      <c r="AV6" s="233">
        <v>45992</v>
      </c>
      <c r="AW6" s="233">
        <v>46023</v>
      </c>
      <c r="AX6" s="233">
        <v>46054</v>
      </c>
      <c r="AY6" s="233">
        <v>46082</v>
      </c>
      <c r="AZ6" s="302"/>
      <c r="BA6" s="296"/>
      <c r="BB6" s="35"/>
      <c r="BC6" s="35"/>
    </row>
    <row r="7" spans="1:5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39">
        <v>-7.5155000001814187E-4</v>
      </c>
      <c r="AS7" s="39">
        <v>6.2598900000239155E-3</v>
      </c>
      <c r="AT7" s="39">
        <v>1.4029499999992368E-3</v>
      </c>
      <c r="AU7" s="39">
        <v>3.0411999989610194E-4</v>
      </c>
      <c r="AV7" s="39">
        <v>3.9864999999963402E-3</v>
      </c>
      <c r="AW7" s="39">
        <v>1.6823980000083338E-2</v>
      </c>
      <c r="AX7" s="39">
        <v>-3.848000000061802E-5</v>
      </c>
      <c r="AY7" s="39">
        <v>4.5309199999792327E-3</v>
      </c>
      <c r="AZ7" s="40">
        <f t="shared" ref="AZ7:AZ38" si="0">SUM(D7:AY7)</f>
        <v>5.7080728142075259</v>
      </c>
      <c r="BA7" s="41">
        <f t="shared" ref="BA7:BA18" si="1">AZ7/C7</f>
        <v>2.1681502996830433E-2</v>
      </c>
      <c r="BB7" s="35"/>
      <c r="BC7" s="35"/>
    </row>
    <row r="8" spans="1:5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39">
        <v>1.8219999986968105E-5</v>
      </c>
      <c r="AS8" s="39">
        <v>-5.0432000000455446E-4</v>
      </c>
      <c r="AT8" s="39">
        <v>-3.5990800000149648E-3</v>
      </c>
      <c r="AU8" s="39">
        <v>-1.128070000106618E-3</v>
      </c>
      <c r="AV8" s="39">
        <v>4.6244000000683627E-4</v>
      </c>
      <c r="AW8" s="39">
        <v>3.8187800001310279E-3</v>
      </c>
      <c r="AX8" s="39">
        <v>-1.4451999999209875E-4</v>
      </c>
      <c r="AY8" s="39">
        <v>1.3938399999631201E-3</v>
      </c>
      <c r="AZ8" s="40">
        <f t="shared" si="0"/>
        <v>3.4837002116503299</v>
      </c>
      <c r="BA8" s="41">
        <f t="shared" si="1"/>
        <v>1.6515505578519492E-2</v>
      </c>
      <c r="BB8" s="35"/>
      <c r="BC8" s="35"/>
    </row>
    <row r="9" spans="1:5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39">
        <v>-9.915099999773247E-4</v>
      </c>
      <c r="AS9" s="39">
        <v>8.8669999996682236E-5</v>
      </c>
      <c r="AT9" s="39">
        <v>-1.0686600000155977E-3</v>
      </c>
      <c r="AU9" s="39">
        <v>-1.9666000002018791E-3</v>
      </c>
      <c r="AV9" s="39">
        <v>5.2732000000332846E-3</v>
      </c>
      <c r="AW9" s="39">
        <v>3.028460000166433E-3</v>
      </c>
      <c r="AX9" s="39">
        <v>2.6498000002561639E-4</v>
      </c>
      <c r="AY9" s="39">
        <v>1.4845000000036634E-3</v>
      </c>
      <c r="AZ9" s="40">
        <f t="shared" si="0"/>
        <v>3.7579568060120607</v>
      </c>
      <c r="BA9" s="41">
        <f t="shared" si="1"/>
        <v>1.5553334215518678E-2</v>
      </c>
      <c r="BB9" s="35"/>
      <c r="BC9" s="35"/>
    </row>
    <row r="10" spans="1:5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39">
        <v>1.8409999998425519E-4</v>
      </c>
      <c r="AS10" s="39">
        <v>1.2516300000413594E-3</v>
      </c>
      <c r="AT10" s="39">
        <v>6.1429220000007945E-2</v>
      </c>
      <c r="AU10" s="39">
        <v>-1.5974800001288258E-3</v>
      </c>
      <c r="AV10" s="39">
        <v>1.2887999999975364E-3</v>
      </c>
      <c r="AW10" s="39">
        <v>2.0516000001009616E-3</v>
      </c>
      <c r="AX10" s="39">
        <v>1.2146000003099289E-4</v>
      </c>
      <c r="AY10" s="39">
        <v>1.7037300000026789E-3</v>
      </c>
      <c r="AZ10" s="40">
        <f t="shared" si="0"/>
        <v>2.7114718787772176</v>
      </c>
      <c r="BA10" s="41">
        <f t="shared" si="1"/>
        <v>1.2422500329029246E-2</v>
      </c>
      <c r="BB10" s="35"/>
      <c r="BC10" s="35"/>
    </row>
    <row r="11" spans="1:5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39">
        <v>-5.3473999997777355E-4</v>
      </c>
      <c r="AS11" s="39">
        <v>-9.2932000001155757E-4</v>
      </c>
      <c r="AT11" s="39">
        <v>-2.8984300000161056E-3</v>
      </c>
      <c r="AU11" s="39">
        <v>-1.6635300003429165E-3</v>
      </c>
      <c r="AV11" s="39">
        <v>8.9587000002211425E-4</v>
      </c>
      <c r="AW11" s="39">
        <v>2.7399900003217681E-3</v>
      </c>
      <c r="AX11" s="39">
        <v>-1.2029999993501406E-5</v>
      </c>
      <c r="AY11" s="39">
        <v>2.8925100000378734E-3</v>
      </c>
      <c r="AZ11" s="40">
        <f t="shared" si="0"/>
        <v>3.0847710051858144</v>
      </c>
      <c r="BA11" s="41">
        <f t="shared" si="1"/>
        <v>1.3975435589950284E-2</v>
      </c>
      <c r="BB11" s="35"/>
      <c r="BC11" s="35"/>
    </row>
    <row r="12" spans="1:5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39">
        <v>1.2778600000160623E-3</v>
      </c>
      <c r="AS12" s="39">
        <v>2.7926100000001952E-3</v>
      </c>
      <c r="AT12" s="39">
        <v>1.0549239999988913E-2</v>
      </c>
      <c r="AU12" s="39">
        <v>8.6815999969758195E-4</v>
      </c>
      <c r="AV12" s="39">
        <v>7.6602000001457782E-4</v>
      </c>
      <c r="AW12" s="39">
        <v>2.3344400002827115E-3</v>
      </c>
      <c r="AX12" s="39">
        <v>-1.9349999999462852E-4</v>
      </c>
      <c r="AY12" s="39">
        <v>2.8787399999998797E-3</v>
      </c>
      <c r="AZ12" s="40">
        <f t="shared" si="0"/>
        <v>2.4415898194856993</v>
      </c>
      <c r="BA12" s="41">
        <f t="shared" si="1"/>
        <v>1.1053609219584629E-2</v>
      </c>
      <c r="BB12" s="35"/>
      <c r="BC12" s="35"/>
    </row>
    <row r="13" spans="1:5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39">
        <v>8.8180100000272432E-3</v>
      </c>
      <c r="AS13" s="39">
        <v>2.6415199999689776E-3</v>
      </c>
      <c r="AT13" s="39">
        <v>-1.7648099999973965E-3</v>
      </c>
      <c r="AU13" s="39">
        <v>-7.0105000017406383E-4</v>
      </c>
      <c r="AV13" s="39">
        <v>1.0524599999826023E-3</v>
      </c>
      <c r="AW13" s="39">
        <v>2.1391300002164826E-3</v>
      </c>
      <c r="AX13" s="39">
        <v>6.4870000016981066E-5</v>
      </c>
      <c r="AY13" s="39">
        <v>2.3987799999645176E-3</v>
      </c>
      <c r="AZ13" s="40">
        <f t="shared" si="0"/>
        <v>1.5401778889975333</v>
      </c>
      <c r="BA13" s="41">
        <f t="shared" si="1"/>
        <v>7.2256939026479729E-3</v>
      </c>
      <c r="BB13" s="35"/>
      <c r="BC13" s="35"/>
    </row>
    <row r="14" spans="1:5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39">
        <v>5.2965999998377811E-4</v>
      </c>
      <c r="AS14" s="39">
        <v>9.5157000001222514E-4</v>
      </c>
      <c r="AT14" s="39">
        <v>-3.6691499999790267E-3</v>
      </c>
      <c r="AU14" s="39">
        <v>-2.6615200002311212E-3</v>
      </c>
      <c r="AV14" s="39">
        <v>1.4112599999975828E-3</v>
      </c>
      <c r="AW14" s="39">
        <v>2.8667300002496177E-3</v>
      </c>
      <c r="AX14" s="39">
        <v>6.2519999971755169E-5</v>
      </c>
      <c r="AY14" s="39">
        <v>3.3529099999896061E-3</v>
      </c>
      <c r="AZ14" s="40">
        <f t="shared" si="0"/>
        <v>0.92674121546656352</v>
      </c>
      <c r="BA14" s="41">
        <f t="shared" si="1"/>
        <v>4.807564146562744E-3</v>
      </c>
      <c r="BB14" s="35"/>
      <c r="BC14" s="35"/>
    </row>
    <row r="15" spans="1:5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39">
        <v>-9.6014000001787281E-4</v>
      </c>
      <c r="AS15" s="39">
        <v>6.1357999996403123E-4</v>
      </c>
      <c r="AT15" s="39">
        <v>-1.2981399999603127E-3</v>
      </c>
      <c r="AU15" s="39">
        <v>-2.5189200003126189E-3</v>
      </c>
      <c r="AV15" s="39">
        <v>1.8765499999631174E-3</v>
      </c>
      <c r="AW15" s="39">
        <v>6.7762700003584087E-3</v>
      </c>
      <c r="AX15" s="39">
        <v>1.8565999994279991E-4</v>
      </c>
      <c r="AY15" s="39">
        <v>4.671320000028345E-3</v>
      </c>
      <c r="AZ15" s="40">
        <f t="shared" si="0"/>
        <v>0.64127177376877853</v>
      </c>
      <c r="BA15" s="41">
        <f t="shared" si="1"/>
        <v>2.914309611070419E-3</v>
      </c>
      <c r="BB15" s="35"/>
      <c r="BC15" s="35"/>
    </row>
    <row r="16" spans="1:5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39">
        <v>3.1321500000274227E-3</v>
      </c>
      <c r="AS16" s="39">
        <v>5.7017599999937829E-3</v>
      </c>
      <c r="AT16" s="39">
        <v>-3.9201699999864559E-3</v>
      </c>
      <c r="AU16" s="39">
        <v>-3.6247800004503006E-3</v>
      </c>
      <c r="AV16" s="39">
        <v>2.6333300000089821E-3</v>
      </c>
      <c r="AW16" s="39">
        <v>2.2980900004085925E-3</v>
      </c>
      <c r="AX16" s="39">
        <v>2.656760000036229E-3</v>
      </c>
      <c r="AY16" s="39">
        <v>4.2619199999762714E-3</v>
      </c>
      <c r="AZ16" s="40">
        <f t="shared" si="0"/>
        <v>1.4218367152721783</v>
      </c>
      <c r="BA16" s="41">
        <f t="shared" si="1"/>
        <v>6.267174569744606E-3</v>
      </c>
      <c r="BB16" s="35"/>
      <c r="BC16" s="35"/>
    </row>
    <row r="17" spans="2:5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39">
        <v>-2.3769800000081887E-3</v>
      </c>
      <c r="AS17" s="39">
        <v>-1.9896999998536558E-4</v>
      </c>
      <c r="AT17" s="39">
        <v>-3.3806200000299214E-3</v>
      </c>
      <c r="AU17" s="39">
        <v>-8.0160000027262868E-4</v>
      </c>
      <c r="AV17" s="39">
        <v>7.4117499999886149E-3</v>
      </c>
      <c r="AW17" s="39">
        <v>2.7583900003378403E-3</v>
      </c>
      <c r="AX17" s="39">
        <v>2.679939999978842E-3</v>
      </c>
      <c r="AY17" s="39">
        <v>4.1712000000018179E-3</v>
      </c>
      <c r="AZ17" s="40">
        <f t="shared" si="0"/>
        <v>0.58982269926769959</v>
      </c>
      <c r="BA17" s="41">
        <f t="shared" si="1"/>
        <v>2.6578900934569188E-3</v>
      </c>
      <c r="BB17" s="35"/>
      <c r="BC17" s="35"/>
    </row>
    <row r="18" spans="2:55" ht="14.4"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39">
        <v>-2.2564300000169624E-3</v>
      </c>
      <c r="AS18" s="39">
        <v>-1.1701479999970843E-2</v>
      </c>
      <c r="AT18" s="39">
        <v>-1.3021000000037475E-3</v>
      </c>
      <c r="AU18" s="39">
        <v>-3.0322600003955813E-3</v>
      </c>
      <c r="AV18" s="39">
        <v>-1.7753999999854386E-3</v>
      </c>
      <c r="AW18" s="39">
        <v>2.7143500003887766E-3</v>
      </c>
      <c r="AX18" s="39">
        <v>1.5480500000251141E-3</v>
      </c>
      <c r="AY18" s="39">
        <v>6.5402900000037789E-3</v>
      </c>
      <c r="AZ18" s="40">
        <f t="shared" si="0"/>
        <v>8.7600334087284182E-2</v>
      </c>
      <c r="BA18" s="41">
        <f t="shared" si="1"/>
        <v>4.0847405408088135E-4</v>
      </c>
      <c r="BB18" s="35"/>
      <c r="BC18" s="35"/>
    </row>
    <row r="19" spans="2:55" ht="14.4" thickBot="1" x14ac:dyDescent="0.3">
      <c r="B19" s="292" t="s">
        <v>2053</v>
      </c>
      <c r="C19" s="293"/>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4">
        <f t="shared" ref="AR19:AS19" si="22">SUM(AR7:AR18)</f>
        <v>6.0886500000094657E-3</v>
      </c>
      <c r="AS19" s="44">
        <f t="shared" si="22"/>
        <v>6.9671400000288486E-3</v>
      </c>
      <c r="AT19" s="44">
        <f t="shared" ref="AT19:AU19" si="23">SUM(AT7:AT18)</f>
        <v>5.0480249999992566E-2</v>
      </c>
      <c r="AU19" s="44">
        <f t="shared" si="23"/>
        <v>-1.852353000302287E-2</v>
      </c>
      <c r="AV19" s="44">
        <f t="shared" ref="AV19:AW19" si="24">SUM(AV7:AV18)</f>
        <v>2.528278000002615E-2</v>
      </c>
      <c r="AW19" s="44">
        <f t="shared" si="24"/>
        <v>5.0350210003045959E-2</v>
      </c>
      <c r="AX19" s="44">
        <f t="shared" ref="AX19:AY19" si="25">SUM(AX7:AX18)</f>
        <v>7.1957100000474838E-3</v>
      </c>
      <c r="AY19" s="44">
        <f t="shared" si="25"/>
        <v>4.0280659999950785E-2</v>
      </c>
      <c r="AZ19" s="45">
        <f t="shared" si="0"/>
        <v>26.395013162178685</v>
      </c>
      <c r="BA19" s="46">
        <f>AZ19/SUM(C7:C18)</f>
        <v>9.9046485079740103E-3</v>
      </c>
      <c r="BB19" s="35"/>
      <c r="BC19" s="35"/>
    </row>
    <row r="20" spans="2:55" ht="14.4"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39">
        <v>0.1072454000000107</v>
      </c>
      <c r="AS20" s="39">
        <v>1.4743470000013303E-2</v>
      </c>
      <c r="AT20" s="39">
        <v>2.9046920000013188E-2</v>
      </c>
      <c r="AU20" s="39">
        <v>5.8806699997830947E-3</v>
      </c>
      <c r="AV20" s="39">
        <v>4.0365049999962821E-2</v>
      </c>
      <c r="AW20" s="39">
        <v>2.8735900002345716E-3</v>
      </c>
      <c r="AX20" s="39">
        <v>2.3428000000080829E-3</v>
      </c>
      <c r="AY20" s="39">
        <v>7.7845000000138498E-3</v>
      </c>
      <c r="AZ20" s="40">
        <f t="shared" si="0"/>
        <v>-0.65662351819054265</v>
      </c>
      <c r="BA20" s="41">
        <f t="shared" ref="BA20:BA31" si="26">AZ20/C20</f>
        <v>-2.6892262909568618E-3</v>
      </c>
      <c r="BB20" s="35"/>
      <c r="BC20" s="35"/>
    </row>
    <row r="21" spans="2:5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39">
        <v>2.0798200000058387E-3</v>
      </c>
      <c r="AS21" s="39">
        <v>7.413019999972903E-3</v>
      </c>
      <c r="AT21" s="39">
        <v>2.3387800000307379E-3</v>
      </c>
      <c r="AU21" s="39">
        <v>1.5113999998845884E-3</v>
      </c>
      <c r="AV21" s="39">
        <v>3.1668000000024676E-3</v>
      </c>
      <c r="AW21" s="39">
        <v>4.2122100001051876E-3</v>
      </c>
      <c r="AX21" s="39">
        <v>6.8020099999444028E-3</v>
      </c>
      <c r="AY21" s="39">
        <v>6.3677800000050411E-3</v>
      </c>
      <c r="AZ21" s="40">
        <f t="shared" si="0"/>
        <v>-0.62124093557341098</v>
      </c>
      <c r="BA21" s="41">
        <f t="shared" si="26"/>
        <v>-2.9691371471205013E-3</v>
      </c>
    </row>
    <row r="22" spans="2:5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39">
        <v>1.3374579999975822E-2</v>
      </c>
      <c r="AS22" s="39">
        <v>1.4857820000031552E-2</v>
      </c>
      <c r="AT22" s="39">
        <v>-2.3651999999856343E-3</v>
      </c>
      <c r="AU22" s="39">
        <v>9.5009999768080888E-5</v>
      </c>
      <c r="AV22" s="39">
        <v>2.6767599999857339E-3</v>
      </c>
      <c r="AW22" s="39">
        <v>1.2234740000224065E-2</v>
      </c>
      <c r="AX22" s="39">
        <v>6.4720899999883841E-3</v>
      </c>
      <c r="AY22" s="39">
        <v>2.480390000044963E-3</v>
      </c>
      <c r="AZ22" s="40">
        <f t="shared" si="0"/>
        <v>0.13407162559349217</v>
      </c>
      <c r="BA22" s="41">
        <f t="shared" si="26"/>
        <v>5.5243324862611347E-4</v>
      </c>
    </row>
    <row r="23" spans="2:5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39">
        <v>-2.7239700000336597E-3</v>
      </c>
      <c r="AS23" s="39">
        <v>-6.7974499999081672E-3</v>
      </c>
      <c r="AT23" s="39">
        <v>2.047979999994709E-2</v>
      </c>
      <c r="AU23" s="39">
        <v>2.6037059999879375E-2</v>
      </c>
      <c r="AV23" s="39">
        <v>2.1977360000022372E-2</v>
      </c>
      <c r="AW23" s="39">
        <v>4.5923600000890019E-3</v>
      </c>
      <c r="AX23" s="39">
        <v>5.3255200000137393E-3</v>
      </c>
      <c r="AY23" s="39">
        <v>7.7022600000020702E-3</v>
      </c>
      <c r="AZ23" s="40">
        <f t="shared" si="0"/>
        <v>-0.61112107999989007</v>
      </c>
      <c r="BA23" s="41">
        <f t="shared" si="26"/>
        <v>-2.8584250177675274E-3</v>
      </c>
    </row>
    <row r="24" spans="2:5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39">
        <v>-8.3714999996686856E-4</v>
      </c>
      <c r="AS24" s="39">
        <v>1.011311999994291E-2</v>
      </c>
      <c r="AT24" s="39">
        <v>1.4304650000013908E-2</v>
      </c>
      <c r="AU24" s="39">
        <v>4.9582999989183918E-4</v>
      </c>
      <c r="AV24" s="39">
        <v>4.9393100000258983E-3</v>
      </c>
      <c r="AW24" s="39">
        <v>9.6384400000886217E-3</v>
      </c>
      <c r="AX24" s="39">
        <v>2.2279650000001539E-2</v>
      </c>
      <c r="AY24" s="39">
        <v>1.513130000006413E-3</v>
      </c>
      <c r="AZ24" s="40">
        <f t="shared" si="0"/>
        <v>-1.5223066376404972</v>
      </c>
      <c r="BA24" s="41">
        <f t="shared" si="26"/>
        <v>-6.7797936444310338E-3</v>
      </c>
    </row>
    <row r="25" spans="2:5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39">
        <v>-8.420328884719197E-2</v>
      </c>
      <c r="AS25" s="39">
        <v>1.6926759999961405E-2</v>
      </c>
      <c r="AT25" s="39">
        <v>1.19158200000129E-2</v>
      </c>
      <c r="AU25" s="39">
        <v>1.3644059999819547E-2</v>
      </c>
      <c r="AV25" s="39">
        <v>2.559910000002219E-3</v>
      </c>
      <c r="AW25" s="39">
        <v>-1.0349899998232104E-3</v>
      </c>
      <c r="AX25" s="39">
        <v>1.0971610000012788E-2</v>
      </c>
      <c r="AY25" s="39">
        <v>2.4569799999767383E-3</v>
      </c>
      <c r="AZ25" s="40">
        <f t="shared" si="0"/>
        <v>-1.1655530864813954</v>
      </c>
      <c r="BA25" s="41">
        <f t="shared" si="26"/>
        <v>-4.9907267180066143E-3</v>
      </c>
    </row>
    <row r="26" spans="2:5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39">
        <v>-1.1010605516901251E-2</v>
      </c>
      <c r="AS26" s="39">
        <v>-0.12185948048917794</v>
      </c>
      <c r="AT26" s="39">
        <v>1.2365220000049248E-2</v>
      </c>
      <c r="AU26" s="39">
        <v>8.1902499998420808E-3</v>
      </c>
      <c r="AV26" s="39">
        <v>4.1884299999992436E-3</v>
      </c>
      <c r="AW26" s="39">
        <v>-1.0445899998785535E-3</v>
      </c>
      <c r="AX26" s="39">
        <v>1.5762969999997267E-2</v>
      </c>
      <c r="AY26" s="39">
        <v>3.6709400000063397E-3</v>
      </c>
      <c r="AZ26" s="40">
        <f t="shared" si="0"/>
        <v>-0.20313541427495352</v>
      </c>
      <c r="BA26" s="41">
        <f t="shared" si="26"/>
        <v>-9.4382818691582002E-4</v>
      </c>
    </row>
    <row r="27" spans="2:5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39">
        <v>-2.9588864677123183E-2</v>
      </c>
      <c r="AS27" s="39">
        <v>-2.6148330903453143E-2</v>
      </c>
      <c r="AT27" s="39">
        <v>-6.6770373641446668E-2</v>
      </c>
      <c r="AU27" s="39">
        <v>-4.3059000009293413E-4</v>
      </c>
      <c r="AV27" s="39">
        <v>-7.6974000000973319E-4</v>
      </c>
      <c r="AW27" s="39">
        <v>-6.8491999991238117E-4</v>
      </c>
      <c r="AX27" s="39">
        <v>1.2954909999990605E-2</v>
      </c>
      <c r="AY27" s="39">
        <v>3.7619800000072701E-3</v>
      </c>
      <c r="AZ27" s="40">
        <f t="shared" si="0"/>
        <v>-0.36776246576303606</v>
      </c>
      <c r="BA27" s="41">
        <f t="shared" si="26"/>
        <v>-1.8505196936961545E-3</v>
      </c>
    </row>
    <row r="28" spans="2:5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39">
        <v>4.2214096001487178E-3</v>
      </c>
      <c r="AS28" s="39">
        <v>-2.3507481556634957E-3</v>
      </c>
      <c r="AT28" s="39">
        <v>3.4717276678918552E-2</v>
      </c>
      <c r="AU28" s="39">
        <v>-8.3497642680043782E-2</v>
      </c>
      <c r="AV28" s="39">
        <v>9.2604900000310408E-3</v>
      </c>
      <c r="AW28" s="39">
        <v>-3.2521999989398864E-4</v>
      </c>
      <c r="AX28" s="39">
        <v>1.1440149999998539E-2</v>
      </c>
      <c r="AY28" s="39">
        <v>7.9536999999731961E-3</v>
      </c>
      <c r="AZ28" s="40">
        <f t="shared" si="0"/>
        <v>-1.0459901176101312</v>
      </c>
      <c r="BA28" s="41">
        <f t="shared" si="26"/>
        <v>-4.6948001197949559E-3</v>
      </c>
    </row>
    <row r="29" spans="2:5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39">
        <v>1.7997442302913669E-2</v>
      </c>
      <c r="AS29" s="39">
        <v>3.3797894102178816E-3</v>
      </c>
      <c r="AT29" s="39">
        <v>-5.182918780832324E-3</v>
      </c>
      <c r="AU29" s="39">
        <v>-7.6857249709405551E-4</v>
      </c>
      <c r="AV29" s="39">
        <v>-7.405706999998074E-2</v>
      </c>
      <c r="AW29" s="39">
        <v>3.5107700003322861E-3</v>
      </c>
      <c r="AX29" s="39">
        <v>1.7359789999972008E-2</v>
      </c>
      <c r="AY29" s="39">
        <v>1.824215999991452E-2</v>
      </c>
      <c r="AZ29" s="40">
        <f t="shared" si="0"/>
        <v>-0.46354589454506367</v>
      </c>
      <c r="BA29" s="41">
        <f t="shared" si="26"/>
        <v>-1.9561664857328403E-3</v>
      </c>
    </row>
    <row r="30" spans="2:5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39">
        <v>9.0998636023869039E-3</v>
      </c>
      <c r="AS30" s="39">
        <v>7.1027074421010639E-3</v>
      </c>
      <c r="AT30" s="39">
        <v>-2.4567501793256952E-2</v>
      </c>
      <c r="AU30" s="39">
        <v>-1.9058172842505883E-2</v>
      </c>
      <c r="AV30" s="39">
        <v>-9.8498799999617859E-3</v>
      </c>
      <c r="AW30" s="39">
        <v>-6.186508999991247E-2</v>
      </c>
      <c r="AX30" s="39">
        <v>8.1877400000109901E-3</v>
      </c>
      <c r="AY30" s="39">
        <v>1.3311119999997345E-2</v>
      </c>
      <c r="AZ30" s="40">
        <f t="shared" si="0"/>
        <v>0.3252598607118955</v>
      </c>
      <c r="BA30" s="41">
        <f t="shared" si="26"/>
        <v>1.4018852884552062E-3</v>
      </c>
    </row>
    <row r="31" spans="2:55" ht="14.4"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39">
        <v>1.2654950240062135E-2</v>
      </c>
      <c r="AS31" s="39">
        <v>-1.4897499460829522E-2</v>
      </c>
      <c r="AT31" s="39">
        <v>-3.6066258114033189E-2</v>
      </c>
      <c r="AU31" s="39">
        <v>-4.0184604014029901E-2</v>
      </c>
      <c r="AV31" s="39">
        <v>-1.6282520000004297E-2</v>
      </c>
      <c r="AW31" s="39">
        <v>2.7348760578433939E-3</v>
      </c>
      <c r="AX31" s="39">
        <v>-5.5949556057726113E-2</v>
      </c>
      <c r="AY31" s="39">
        <v>1.1263610000014523E-2</v>
      </c>
      <c r="AZ31" s="40">
        <f t="shared" si="0"/>
        <v>-0.99447512295338925</v>
      </c>
      <c r="BA31" s="41">
        <f t="shared" si="26"/>
        <v>-4.5598552580210045E-3</v>
      </c>
    </row>
    <row r="32" spans="2:55" ht="14.4" thickBot="1" x14ac:dyDescent="0.3">
      <c r="B32" s="292" t="s">
        <v>2198</v>
      </c>
      <c r="C32" s="293"/>
      <c r="D32" s="44">
        <f t="shared" ref="D32:E32" si="27">SUM(D20:D31)</f>
        <v>0</v>
      </c>
      <c r="E32" s="44">
        <f t="shared" si="27"/>
        <v>0</v>
      </c>
      <c r="F32" s="44">
        <f t="shared" ref="F32:O32" si="28">SUM(F20:F31)</f>
        <v>0</v>
      </c>
      <c r="G32" s="44">
        <f t="shared" si="28"/>
        <v>0</v>
      </c>
      <c r="H32" s="44">
        <f t="shared" si="28"/>
        <v>0</v>
      </c>
      <c r="I32" s="44">
        <f t="shared" si="28"/>
        <v>0</v>
      </c>
      <c r="J32" s="44">
        <f t="shared" si="28"/>
        <v>0</v>
      </c>
      <c r="K32" s="44">
        <f t="shared" si="28"/>
        <v>0</v>
      </c>
      <c r="L32" s="44">
        <f t="shared" si="28"/>
        <v>0</v>
      </c>
      <c r="M32" s="44">
        <f t="shared" si="28"/>
        <v>0</v>
      </c>
      <c r="N32" s="44">
        <f t="shared" si="28"/>
        <v>0</v>
      </c>
      <c r="O32" s="44">
        <f t="shared" si="28"/>
        <v>0</v>
      </c>
      <c r="P32" s="44">
        <f t="shared" ref="P32:Q32" si="29">SUM(P20:P31)</f>
        <v>-0.89757057823499053</v>
      </c>
      <c r="Q32" s="44">
        <f t="shared" si="29"/>
        <v>-1.7282436466760203</v>
      </c>
      <c r="R32" s="44">
        <f t="shared" ref="R32:S32" si="30">SUM(R20:R31)</f>
        <v>0.88328434673996981</v>
      </c>
      <c r="S32" s="44">
        <f t="shared" si="30"/>
        <v>0.13543774373425777</v>
      </c>
      <c r="T32" s="44">
        <f t="shared" ref="T32:U32" si="31">SUM(T20:T31)</f>
        <v>-1.1658663204574111</v>
      </c>
      <c r="U32" s="44">
        <f t="shared" si="31"/>
        <v>-2.1309287643305481</v>
      </c>
      <c r="V32" s="44">
        <f t="shared" ref="V32:W32" si="32">SUM(V20:V31)</f>
        <v>-1.693081642477523E-2</v>
      </c>
      <c r="W32" s="44">
        <f t="shared" si="32"/>
        <v>-0.12695022863536565</v>
      </c>
      <c r="X32" s="44">
        <f t="shared" ref="X32:Y32" si="33">SUM(X20:X31)</f>
        <v>-0.97054208710144962</v>
      </c>
      <c r="Y32" s="44">
        <f t="shared" si="33"/>
        <v>-1.6129139784985966</v>
      </c>
      <c r="Z32" s="44">
        <f t="shared" ref="Z32:AA32" si="34">SUM(Z20:Z31)</f>
        <v>0.65526974008645311</v>
      </c>
      <c r="AA32" s="44">
        <f t="shared" si="34"/>
        <v>-2.0565793638141656</v>
      </c>
      <c r="AB32" s="44">
        <f t="shared" ref="AB32:AC32" si="35">SUM(AB20:AB31)</f>
        <v>1.702403877633003</v>
      </c>
      <c r="AC32" s="44">
        <f t="shared" si="35"/>
        <v>0.150494674271755</v>
      </c>
      <c r="AD32" s="44">
        <f t="shared" ref="AD32:AE32" si="36">SUM(AD20:AD31)</f>
        <v>0.11960006595026584</v>
      </c>
      <c r="AE32" s="44">
        <f t="shared" si="36"/>
        <v>0.34543644891823533</v>
      </c>
      <c r="AF32" s="44">
        <f t="shared" ref="AF32:AG32" si="37">SUM(AF20:AF31)</f>
        <v>-0.23968389844628746</v>
      </c>
      <c r="AG32" s="44">
        <f t="shared" si="37"/>
        <v>0.12621000120498138</v>
      </c>
      <c r="AH32" s="44">
        <f t="shared" ref="AH32:AI32" si="38">SUM(AH20:AH31)</f>
        <v>0.11851805705802576</v>
      </c>
      <c r="AI32" s="44">
        <f t="shared" si="38"/>
        <v>-3.0165679891922537E-2</v>
      </c>
      <c r="AJ32" s="44">
        <f t="shared" ref="AJ32:AK32" si="39">SUM(AJ20:AJ31)</f>
        <v>0.56274602542120533</v>
      </c>
      <c r="AK32" s="44">
        <f t="shared" si="39"/>
        <v>6.0362127455107384E-2</v>
      </c>
      <c r="AL32" s="44">
        <f t="shared" ref="AL32:AM32" si="40">SUM(AL20:AL31)</f>
        <v>-0.15004181568269814</v>
      </c>
      <c r="AM32" s="44">
        <f t="shared" si="40"/>
        <v>-0.38605233526615734</v>
      </c>
      <c r="AN32" s="44">
        <f t="shared" ref="AN32:AO32" si="41">SUM(AN20:AN31)</f>
        <v>-0.32968139045146927</v>
      </c>
      <c r="AO32" s="44">
        <f t="shared" si="41"/>
        <v>-0.17358873182408274</v>
      </c>
      <c r="AP32" s="44">
        <f t="shared" ref="AP32:AQ32" si="42">SUM(AP20:AP31)</f>
        <v>-7.3152272961323206E-2</v>
      </c>
      <c r="AQ32" s="44">
        <f t="shared" si="42"/>
        <v>8.0307026633306577E-2</v>
      </c>
      <c r="AR32" s="44">
        <f t="shared" ref="AR32:AS32" si="43">SUM(AR20:AR31)</f>
        <v>3.8309586704286858E-2</v>
      </c>
      <c r="AS32" s="44">
        <f t="shared" si="43"/>
        <v>-9.751682215679125E-2</v>
      </c>
      <c r="AT32" s="44">
        <f t="shared" ref="AT32:AU32" si="44">SUM(AT20:AT31)</f>
        <v>-9.7837856505691434E-3</v>
      </c>
      <c r="AU32" s="44">
        <f t="shared" si="44"/>
        <v>-8.808530203489795E-2</v>
      </c>
      <c r="AV32" s="44">
        <f t="shared" ref="AV32:AW32" si="45">SUM(AV20:AV31)</f>
        <v>-1.182509999992476E-2</v>
      </c>
      <c r="AW32" s="44">
        <f t="shared" si="45"/>
        <v>-2.5157823940503476E-2</v>
      </c>
      <c r="AX32" s="44">
        <f t="shared" ref="AX32:AY32" si="46">SUM(AX20:AX31)</f>
        <v>6.3949683942212232E-2</v>
      </c>
      <c r="AY32" s="44">
        <f t="shared" si="46"/>
        <v>8.650854999996227E-2</v>
      </c>
      <c r="AZ32" s="45">
        <f t="shared" si="0"/>
        <v>-7.1924227867269224</v>
      </c>
      <c r="BA32" s="46">
        <f>AZ32/SUM(C20:C31)</f>
        <v>-2.6719719063494633E-3</v>
      </c>
    </row>
    <row r="33" spans="2:55" ht="14.4"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39">
        <v>7.1419815125750574E-3</v>
      </c>
      <c r="AS33" s="39">
        <v>8.7534607058643132E-2</v>
      </c>
      <c r="AT33" s="39">
        <v>0.11794527349437089</v>
      </c>
      <c r="AU33" s="39">
        <v>0.1168291790916669</v>
      </c>
      <c r="AV33" s="39">
        <v>-5.4442660000006526E-2</v>
      </c>
      <c r="AW33" s="39">
        <v>-4.3638785179552997E-2</v>
      </c>
      <c r="AX33" s="39">
        <v>2.1266350531305989E-2</v>
      </c>
      <c r="AY33" s="39">
        <v>-0.32931539535158549</v>
      </c>
      <c r="AZ33" s="40">
        <f t="shared" si="0"/>
        <v>1.1284215951872056</v>
      </c>
      <c r="BA33" s="41">
        <f t="shared" ref="BA33:BA38" si="47">AZ33/C33</f>
        <v>4.487892130882333E-3</v>
      </c>
      <c r="BB33" s="35"/>
      <c r="BC33" s="35"/>
    </row>
    <row r="34" spans="2:5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39">
        <v>-1.6225119209423156E-3</v>
      </c>
      <c r="AS34" s="39">
        <v>1.0569099156867878E-2</v>
      </c>
      <c r="AT34" s="39">
        <v>1.6856314794551963E-2</v>
      </c>
      <c r="AU34" s="39">
        <v>9.1438991804238867E-2</v>
      </c>
      <c r="AV34" s="39">
        <v>-7.7240499999504664E-3</v>
      </c>
      <c r="AW34" s="39">
        <v>8.0687923764344305E-4</v>
      </c>
      <c r="AX34" s="39">
        <v>-2.9804289038935394E-2</v>
      </c>
      <c r="AY34" s="39">
        <v>1.7491468731606119E-2</v>
      </c>
      <c r="AZ34" s="40">
        <f t="shared" si="0"/>
        <v>0.61141235818212181</v>
      </c>
      <c r="BA34" s="41">
        <f t="shared" si="47"/>
        <v>2.650222748144135E-3</v>
      </c>
    </row>
    <row r="35" spans="2:5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39">
        <v>4.6866237068115879E-2</v>
      </c>
      <c r="AS35" s="39">
        <v>1.1551817904546624E-2</v>
      </c>
      <c r="AT35" s="39">
        <v>1.3293120631573174E-2</v>
      </c>
      <c r="AU35" s="39">
        <v>-1.5896498321268382E-2</v>
      </c>
      <c r="AV35" s="39">
        <v>-9.0491899999562975E-3</v>
      </c>
      <c r="AW35" s="39">
        <v>-3.1140886394808831E-2</v>
      </c>
      <c r="AX35" s="39">
        <v>-1.0936277818188955E-2</v>
      </c>
      <c r="AY35" s="39">
        <v>-3.2246174364161106E-3</v>
      </c>
      <c r="AZ35" s="40">
        <f t="shared" si="0"/>
        <v>0.30678327445667719</v>
      </c>
      <c r="BA35" s="41">
        <f t="shared" si="47"/>
        <v>1.2732815968684783E-3</v>
      </c>
    </row>
    <row r="36" spans="2:5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39">
        <v>-1.8423554162353639E-2</v>
      </c>
      <c r="AS36" s="39">
        <v>8.9410149181219367E-3</v>
      </c>
      <c r="AT36" s="39">
        <v>2.5714699845480027E-2</v>
      </c>
      <c r="AU36" s="39">
        <v>1.8032883927418197E-2</v>
      </c>
      <c r="AV36" s="39">
        <v>-2.7821520000003375E-2</v>
      </c>
      <c r="AW36" s="39">
        <v>-2.5702494454975522E-2</v>
      </c>
      <c r="AX36" s="39">
        <v>3.1501338276399338E-2</v>
      </c>
      <c r="AY36" s="39">
        <v>-7.2465649101047802E-3</v>
      </c>
      <c r="AZ36" s="40">
        <f t="shared" si="0"/>
        <v>0.61250466078936938</v>
      </c>
      <c r="BA36" s="41">
        <f t="shared" si="47"/>
        <v>2.627052448902747E-3</v>
      </c>
    </row>
    <row r="37" spans="2:5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39">
        <v>-2.0979910230067844E-2</v>
      </c>
      <c r="AS37" s="39">
        <v>5.8038266429321084E-3</v>
      </c>
      <c r="AT37" s="39">
        <v>7.3420115106443973E-3</v>
      </c>
      <c r="AU37" s="39">
        <v>1.0380104622043973E-2</v>
      </c>
      <c r="AV37" s="39">
        <v>-2.7631879999972853E-2</v>
      </c>
      <c r="AW37" s="39">
        <v>-2.2125818755995397E-2</v>
      </c>
      <c r="AX37" s="39">
        <v>2.9522414821713028E-2</v>
      </c>
      <c r="AY37" s="39">
        <v>-1.6868346439935067E-2</v>
      </c>
      <c r="AZ37" s="40">
        <f t="shared" si="0"/>
        <v>0.64019250185427268</v>
      </c>
      <c r="BA37" s="41">
        <f t="shared" si="47"/>
        <v>2.8172701762870607E-3</v>
      </c>
    </row>
    <row r="38" spans="2:5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39">
        <v>3.1022323465606405E-2</v>
      </c>
      <c r="AS38" s="39">
        <v>2.2073232369876905E-2</v>
      </c>
      <c r="AT38" s="39">
        <v>6.5781147583834354E-3</v>
      </c>
      <c r="AU38" s="39">
        <v>1.7609539744711356E-2</v>
      </c>
      <c r="AV38" s="39">
        <v>-1.5596300000026986E-2</v>
      </c>
      <c r="AW38" s="39">
        <v>-6.8742908878505204E-3</v>
      </c>
      <c r="AX38" s="39">
        <v>2.9472343709073812E-2</v>
      </c>
      <c r="AY38" s="39">
        <v>-3.5298839102267721E-2</v>
      </c>
      <c r="AZ38" s="40">
        <f t="shared" si="0"/>
        <v>-1.003512765419174</v>
      </c>
      <c r="BA38" s="41">
        <f t="shared" si="47"/>
        <v>-4.392461948838129E-3</v>
      </c>
    </row>
    <row r="39" spans="2:5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39">
        <v>2.2650213110239292E-2</v>
      </c>
      <c r="AS39" s="39">
        <v>0.12639069657208779</v>
      </c>
      <c r="AT39" s="39">
        <v>6.3883352567415841E-2</v>
      </c>
      <c r="AU39" s="39">
        <v>-1.9537759945620792E-2</v>
      </c>
      <c r="AV39" s="39">
        <v>-2.0189000000044643E-2</v>
      </c>
      <c r="AW39" s="39">
        <v>-2.9528090189700151E-2</v>
      </c>
      <c r="AX39" s="39">
        <v>6.9566234033118235E-3</v>
      </c>
      <c r="AY39" s="39">
        <v>-2.170198448601468E-2</v>
      </c>
      <c r="AZ39" s="40">
        <f t="shared" ref="AZ39:AZ69" si="48">SUM(D39:AY39)</f>
        <v>-0.54817545814077562</v>
      </c>
      <c r="BA39" s="41">
        <f t="shared" ref="BA39" si="49">AZ39/C39</f>
        <v>-2.3081929202365473E-3</v>
      </c>
    </row>
    <row r="40" spans="2:5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39">
        <v>3.4406813934140246E-2</v>
      </c>
      <c r="AS40" s="39">
        <v>6.0951257575197815E-2</v>
      </c>
      <c r="AT40" s="39">
        <v>4.5640910627014364E-2</v>
      </c>
      <c r="AU40" s="39">
        <v>-3.9822476646804716E-3</v>
      </c>
      <c r="AV40" s="39">
        <v>-2.1814159999991034E-2</v>
      </c>
      <c r="AW40" s="39">
        <v>-7.7610832076118186E-3</v>
      </c>
      <c r="AX40" s="39">
        <v>4.7654167329369557E-2</v>
      </c>
      <c r="AY40" s="39">
        <v>3.5987946769466816E-3</v>
      </c>
      <c r="AZ40" s="40">
        <f t="shared" si="48"/>
        <v>-0.93636815571923648</v>
      </c>
      <c r="BA40" s="41">
        <f t="shared" ref="BA40" si="50">AZ40/C40</f>
        <v>-4.5918327134636585E-3</v>
      </c>
    </row>
    <row r="41" spans="2:5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39">
        <v>6.3255183493197364E-2</v>
      </c>
      <c r="AS41" s="39">
        <v>4.7648444713502158E-2</v>
      </c>
      <c r="AT41" s="39">
        <v>9.9615341725893813E-2</v>
      </c>
      <c r="AU41" s="39">
        <v>1.7361392293906874E-2</v>
      </c>
      <c r="AV41" s="39">
        <v>-1.7638969999978826E-2</v>
      </c>
      <c r="AW41" s="39">
        <v>-3.3974242378974395E-2</v>
      </c>
      <c r="AX41" s="39">
        <v>-3.5181186842407897E-3</v>
      </c>
      <c r="AY41" s="39">
        <v>-2.3654972847680256E-2</v>
      </c>
      <c r="AZ41" s="40">
        <f t="shared" si="48"/>
        <v>-0.40161707062569008</v>
      </c>
      <c r="BA41" s="41">
        <f t="shared" ref="BA41" si="51">AZ41/C41</f>
        <v>-1.7471296617524324E-3</v>
      </c>
    </row>
    <row r="42" spans="2:5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39">
        <v>3.3206489608716083E-2</v>
      </c>
      <c r="AS42" s="39">
        <v>6.8639062749895174E-2</v>
      </c>
      <c r="AT42" s="39">
        <v>7.8709171082834928E-2</v>
      </c>
      <c r="AU42" s="39">
        <v>3.8605792558655594E-2</v>
      </c>
      <c r="AV42" s="39">
        <v>2.0389919999956874E-2</v>
      </c>
      <c r="AW42" s="39">
        <v>-3.6794155205370771E-2</v>
      </c>
      <c r="AX42" s="39">
        <v>3.8250615762535745E-2</v>
      </c>
      <c r="AY42" s="39">
        <v>2.0836804012503762E-2</v>
      </c>
      <c r="AZ42" s="40">
        <f t="shared" si="48"/>
        <v>-0.51838960991676686</v>
      </c>
      <c r="BA42" s="41">
        <f t="shared" ref="BA42" si="52">AZ42/C42</f>
        <v>-2.0718099440805654E-3</v>
      </c>
    </row>
    <row r="43" spans="2:5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39">
        <v>4.6511446079477992E-2</v>
      </c>
      <c r="AS43" s="39">
        <v>2.6363168012181859E-2</v>
      </c>
      <c r="AT43" s="39">
        <v>6.4219512740777418E-2</v>
      </c>
      <c r="AU43" s="39">
        <v>-9.7221619438414564E-4</v>
      </c>
      <c r="AV43" s="39">
        <v>2.0184609999972736E-2</v>
      </c>
      <c r="AW43" s="39">
        <v>-2.527207419288402E-2</v>
      </c>
      <c r="AX43" s="39">
        <v>-1.1161606612432706E-2</v>
      </c>
      <c r="AY43" s="39">
        <v>8.8997540509865303E-3</v>
      </c>
      <c r="AZ43" s="40">
        <f t="shared" si="48"/>
        <v>-1.5026764199140246</v>
      </c>
      <c r="BA43" s="41">
        <f t="shared" ref="BA43" si="53">AZ43/C43</f>
        <v>-6.3747888005899764E-3</v>
      </c>
    </row>
    <row r="44" spans="2:55" ht="14.4"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39">
        <v>3.2954856289450163E-2</v>
      </c>
      <c r="AS44" s="39">
        <v>-1.9581158296460899E-2</v>
      </c>
      <c r="AT44" s="39">
        <v>6.4957733238514948E-2</v>
      </c>
      <c r="AU44" s="39">
        <v>1.4105135754817866E-2</v>
      </c>
      <c r="AV44" s="39">
        <v>2.1388120000011668E-2</v>
      </c>
      <c r="AW44" s="39">
        <v>-2.893516156024134E-2</v>
      </c>
      <c r="AX44" s="39">
        <v>2.487190784600557E-2</v>
      </c>
      <c r="AY44" s="39">
        <v>1.9083641213768487E-2</v>
      </c>
      <c r="AZ44" s="40">
        <f t="shared" si="48"/>
        <v>8.3485542628068288E-2</v>
      </c>
      <c r="BA44" s="41">
        <f t="shared" ref="BA44" si="54">AZ44/C44</f>
        <v>3.6598852227651E-4</v>
      </c>
    </row>
    <row r="45" spans="2:55" ht="14.4" thickBot="1" x14ac:dyDescent="0.3">
      <c r="B45" s="292" t="s">
        <v>2323</v>
      </c>
      <c r="C45" s="293"/>
      <c r="D45" s="44">
        <f t="shared" ref="D45:E45" si="55">SUM(D33:D44)</f>
        <v>0</v>
      </c>
      <c r="E45" s="44">
        <f t="shared" si="55"/>
        <v>0</v>
      </c>
      <c r="F45" s="44">
        <f t="shared" ref="F45:AB45" si="56">SUM(F33:F44)</f>
        <v>0</v>
      </c>
      <c r="G45" s="44">
        <f t="shared" si="56"/>
        <v>0</v>
      </c>
      <c r="H45" s="44">
        <f t="shared" si="56"/>
        <v>0</v>
      </c>
      <c r="I45" s="44">
        <f t="shared" si="56"/>
        <v>0</v>
      </c>
      <c r="J45" s="44">
        <f t="shared" si="56"/>
        <v>0</v>
      </c>
      <c r="K45" s="44">
        <f t="shared" si="56"/>
        <v>0</v>
      </c>
      <c r="L45" s="44">
        <f t="shared" si="56"/>
        <v>0</v>
      </c>
      <c r="M45" s="44">
        <f t="shared" si="56"/>
        <v>0</v>
      </c>
      <c r="N45" s="44">
        <f t="shared" si="56"/>
        <v>0</v>
      </c>
      <c r="O45" s="44">
        <f t="shared" si="56"/>
        <v>0</v>
      </c>
      <c r="P45" s="44">
        <f t="shared" si="56"/>
        <v>0</v>
      </c>
      <c r="Q45" s="44">
        <f t="shared" si="56"/>
        <v>0</v>
      </c>
      <c r="R45" s="44">
        <f t="shared" si="56"/>
        <v>0</v>
      </c>
      <c r="S45" s="44">
        <f t="shared" si="56"/>
        <v>0</v>
      </c>
      <c r="T45" s="44">
        <f t="shared" si="56"/>
        <v>0</v>
      </c>
      <c r="U45" s="44">
        <f t="shared" si="56"/>
        <v>0</v>
      </c>
      <c r="V45" s="44">
        <f t="shared" si="56"/>
        <v>0</v>
      </c>
      <c r="W45" s="44">
        <f t="shared" si="56"/>
        <v>0</v>
      </c>
      <c r="X45" s="44">
        <f t="shared" si="56"/>
        <v>0</v>
      </c>
      <c r="Y45" s="44">
        <f t="shared" si="56"/>
        <v>0</v>
      </c>
      <c r="Z45" s="44">
        <f t="shared" si="56"/>
        <v>0</v>
      </c>
      <c r="AA45" s="44">
        <f t="shared" si="56"/>
        <v>0</v>
      </c>
      <c r="AB45" s="44">
        <f t="shared" si="56"/>
        <v>0.73614769382359668</v>
      </c>
      <c r="AC45" s="44">
        <f t="shared" ref="AC45:AD45" si="57">SUM(AC33:AC44)</f>
        <v>0.17034199658519356</v>
      </c>
      <c r="AD45" s="44">
        <f t="shared" si="57"/>
        <v>9.5500267617580903E-3</v>
      </c>
      <c r="AE45" s="44">
        <f t="shared" ref="AE45:AF45" si="58">SUM(AE33:AE44)</f>
        <v>1.8726495763210664</v>
      </c>
      <c r="AF45" s="44">
        <f t="shared" si="58"/>
        <v>-0.35688984705384996</v>
      </c>
      <c r="AG45" s="44">
        <f t="shared" ref="AG45:AH45" si="59">SUM(AG33:AG44)</f>
        <v>-1.4461959733509104</v>
      </c>
      <c r="AH45" s="44">
        <f t="shared" si="59"/>
        <v>8.9827539710654492E-2</v>
      </c>
      <c r="AI45" s="44">
        <f t="shared" ref="AI45:AJ45" si="60">SUM(AI33:AI44)</f>
        <v>-1.9877388484116238</v>
      </c>
      <c r="AJ45" s="44">
        <f t="shared" si="60"/>
        <v>4.4485601528378993E-2</v>
      </c>
      <c r="AK45" s="44">
        <f t="shared" ref="AK45:AL45" si="61">SUM(AK33:AK44)</f>
        <v>0.36502063008870778</v>
      </c>
      <c r="AL45" s="44">
        <f t="shared" si="61"/>
        <v>-1.5380082597973797</v>
      </c>
      <c r="AM45" s="44">
        <f t="shared" ref="AM45:AN45" si="62">SUM(AM33:AM44)</f>
        <v>0.39392913199168333</v>
      </c>
      <c r="AN45" s="44">
        <f t="shared" si="62"/>
        <v>-0.75495720133707778</v>
      </c>
      <c r="AO45" s="44">
        <f t="shared" ref="AO45:AP45" si="63">SUM(AO33:AO44)</f>
        <v>0.36970893947631112</v>
      </c>
      <c r="AP45" s="44">
        <f t="shared" si="63"/>
        <v>-0.21218779350505201</v>
      </c>
      <c r="AQ45" s="44">
        <f t="shared" ref="AQ45:AR45" si="64">SUM(AQ33:AQ44)</f>
        <v>-0.28201718025133005</v>
      </c>
      <c r="AR45" s="44">
        <f t="shared" si="64"/>
        <v>0.27698956824815468</v>
      </c>
      <c r="AS45" s="44">
        <f t="shared" ref="AS45:AT45" si="65">SUM(AS33:AS44)</f>
        <v>0.45688506937739248</v>
      </c>
      <c r="AT45" s="44">
        <f t="shared" si="65"/>
        <v>0.6047555570174552</v>
      </c>
      <c r="AU45" s="44">
        <f t="shared" ref="AU45:AV45" si="66">SUM(AU33:AU44)</f>
        <v>0.28397429767150584</v>
      </c>
      <c r="AV45" s="44">
        <f t="shared" si="66"/>
        <v>-0.13994507999998973</v>
      </c>
      <c r="AW45" s="44">
        <f t="shared" ref="AW45:AX45" si="67">SUM(AW33:AW44)</f>
        <v>-0.29094020317032232</v>
      </c>
      <c r="AX45" s="44">
        <f t="shared" si="67"/>
        <v>0.17407546952591701</v>
      </c>
      <c r="AY45" s="44">
        <f t="shared" ref="AY45" si="68">SUM(AY33:AY44)</f>
        <v>-0.36740025788819253</v>
      </c>
      <c r="AZ45" s="45">
        <f t="shared" si="48"/>
        <v>-1.5279395466379526</v>
      </c>
      <c r="BA45" s="46">
        <f>AZ45/SUM(C33:C44)</f>
        <v>-5.4622749295242447E-4</v>
      </c>
    </row>
    <row r="46" spans="2:55" s="256" customFormat="1" ht="14.4"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39">
        <v>0.15836367871207813</v>
      </c>
      <c r="AS46" s="39">
        <v>0.11651047673717585</v>
      </c>
      <c r="AT46" s="39">
        <v>0.33846221420316169</v>
      </c>
      <c r="AU46" s="39">
        <v>0.15393062206385366</v>
      </c>
      <c r="AV46" s="39">
        <v>0.1531398500000023</v>
      </c>
      <c r="AW46" s="39">
        <v>-0.12306300568843653</v>
      </c>
      <c r="AX46" s="39">
        <v>6.9207994267287631E-2</v>
      </c>
      <c r="AY46" s="39">
        <v>5.9592013701148971E-2</v>
      </c>
      <c r="AZ46" s="40">
        <f t="shared" si="48"/>
        <v>0.52541902265670615</v>
      </c>
      <c r="BA46" s="41">
        <f t="shared" ref="BA46:BA47" si="69">AZ46/C46</f>
        <v>1.9763947520885297E-3</v>
      </c>
    </row>
    <row r="47" spans="2:55" s="256" customFormat="1"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39">
        <v>4.531026767827484E-2</v>
      </c>
      <c r="AS47" s="39">
        <v>-2.0019971136065351E-2</v>
      </c>
      <c r="AT47" s="39">
        <v>0.10885658139588372</v>
      </c>
      <c r="AU47" s="39">
        <v>-4.6709826218886974E-3</v>
      </c>
      <c r="AV47" s="39">
        <v>4.3860440000031531E-2</v>
      </c>
      <c r="AW47" s="39">
        <v>-7.7251025377336191E-3</v>
      </c>
      <c r="AX47" s="39">
        <v>0.11928677868027648</v>
      </c>
      <c r="AY47" s="39">
        <v>7.0802607511353699E-2</v>
      </c>
      <c r="AZ47" s="40">
        <f t="shared" si="48"/>
        <v>-0.49067287325877373</v>
      </c>
      <c r="BA47" s="41">
        <f t="shared" si="69"/>
        <v>-2.1141612910626057E-3</v>
      </c>
    </row>
    <row r="48" spans="2:55" s="256" customFormat="1"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39">
        <v>-2.393664598344003E-3</v>
      </c>
      <c r="AS48" s="39">
        <v>0.17706751702274914</v>
      </c>
      <c r="AT48" s="39">
        <v>-1.9310661662018447E-2</v>
      </c>
      <c r="AU48" s="39">
        <v>1.0584564848642231E-2</v>
      </c>
      <c r="AV48" s="39">
        <v>-2.9359499999941363E-3</v>
      </c>
      <c r="AW48" s="39">
        <v>1.5015851206783282E-2</v>
      </c>
      <c r="AX48" s="39">
        <v>0.10336650554219773</v>
      </c>
      <c r="AY48" s="39">
        <v>3.3944030026191285E-2</v>
      </c>
      <c r="AZ48" s="40">
        <f t="shared" si="48"/>
        <v>-2.1702566756783597</v>
      </c>
      <c r="BA48" s="41">
        <f t="shared" ref="BA48" si="70">AZ48/C48</f>
        <v>-8.4596776911054928E-3</v>
      </c>
    </row>
    <row r="49" spans="2:53"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39">
        <v>6.2867664977943605E-2</v>
      </c>
      <c r="AS49" s="39">
        <v>0.3013930347663063</v>
      </c>
      <c r="AT49" s="39">
        <v>7.9949967001027744E-2</v>
      </c>
      <c r="AU49" s="39">
        <v>1.2500685165690584E-2</v>
      </c>
      <c r="AV49" s="39">
        <v>-3.5596729999980425E-2</v>
      </c>
      <c r="AW49" s="39">
        <v>-6.2287380927728009E-4</v>
      </c>
      <c r="AX49" s="39">
        <v>0.12301835665104477</v>
      </c>
      <c r="AY49" s="39">
        <v>7.3096378296355624E-2</v>
      </c>
      <c r="AZ49" s="40">
        <f t="shared" si="48"/>
        <v>-0.26896031203386883</v>
      </c>
      <c r="BA49" s="41">
        <f t="shared" ref="BA49" si="71">AZ49/C49</f>
        <v>-1.0788916518726847E-3</v>
      </c>
    </row>
    <row r="50" spans="2:53"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-0.35088623003596808</v>
      </c>
      <c r="AS50" s="39">
        <v>0.19580164663477717</v>
      </c>
      <c r="AT50" s="39">
        <v>-0.13329042088631127</v>
      </c>
      <c r="AU50" s="39">
        <v>-0.12413727248954842</v>
      </c>
      <c r="AV50" s="39">
        <v>4.4238899999413661E-3</v>
      </c>
      <c r="AW50" s="39">
        <v>6.5790440399382533E-3</v>
      </c>
      <c r="AX50" s="39">
        <v>8.4694591245636275E-2</v>
      </c>
      <c r="AY50" s="39">
        <v>1.1514911745933887E-2</v>
      </c>
      <c r="AZ50" s="40">
        <f t="shared" si="48"/>
        <v>-0.30529983974560082</v>
      </c>
      <c r="BA50" s="41">
        <f t="shared" ref="BA50" si="72">AZ50/C50</f>
        <v>-1.2671936900195005E-3</v>
      </c>
    </row>
    <row r="51" spans="2:53" x14ac:dyDescent="0.25">
      <c r="B51" s="42">
        <v>45809</v>
      </c>
      <c r="C51" s="38">
        <v>244.81827859215906</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0.11997216941611555</v>
      </c>
      <c r="AT51" s="39">
        <v>-0.16750350966276528</v>
      </c>
      <c r="AU51" s="39">
        <v>-7.1465491912420021E-2</v>
      </c>
      <c r="AV51" s="39">
        <v>-3.4047160000028498E-2</v>
      </c>
      <c r="AW51" s="39">
        <v>9.3644309839561402E-2</v>
      </c>
      <c r="AX51" s="39">
        <v>0.11150297211003135</v>
      </c>
      <c r="AY51" s="39">
        <v>5.4300734603373257E-2</v>
      </c>
      <c r="AZ51" s="40">
        <f t="shared" si="48"/>
        <v>0.10640402439386776</v>
      </c>
      <c r="BA51" s="41">
        <f t="shared" ref="BA51" si="73">AZ51/C51</f>
        <v>4.3462451008866634E-4</v>
      </c>
    </row>
    <row r="52" spans="2:53" x14ac:dyDescent="0.25">
      <c r="B52" s="42">
        <v>45839</v>
      </c>
      <c r="C52" s="38">
        <v>248.34352528775426</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-0.71067253280386922</v>
      </c>
      <c r="AU52" s="39">
        <v>-0.27831269495035826</v>
      </c>
      <c r="AV52" s="39">
        <v>1.7515689999953565E-2</v>
      </c>
      <c r="AW52" s="39">
        <v>-0.15276618909251738</v>
      </c>
      <c r="AX52" s="39">
        <v>0.11335385190264446</v>
      </c>
      <c r="AY52" s="39">
        <v>0.13334075983811999</v>
      </c>
      <c r="AZ52" s="40">
        <f t="shared" si="48"/>
        <v>-0.87754111510602684</v>
      </c>
      <c r="BA52" s="41">
        <f t="shared" ref="BA52" si="74">AZ52/C52</f>
        <v>-3.5335775880978772E-3</v>
      </c>
    </row>
    <row r="53" spans="2:53" x14ac:dyDescent="0.25">
      <c r="B53" s="42">
        <v>45870</v>
      </c>
      <c r="C53" s="38">
        <v>209.65655652971188</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39">
        <v>0</v>
      </c>
      <c r="AS53" s="39">
        <v>0</v>
      </c>
      <c r="AT53" s="39">
        <v>0</v>
      </c>
      <c r="AU53" s="39">
        <v>-0.27535700971193933</v>
      </c>
      <c r="AV53" s="39">
        <v>-2.9432669999948757E-2</v>
      </c>
      <c r="AW53" s="39">
        <v>-8.102533418616531E-2</v>
      </c>
      <c r="AX53" s="39">
        <v>0.11807221150286296</v>
      </c>
      <c r="AY53" s="39">
        <v>0.2034368419783732</v>
      </c>
      <c r="AZ53" s="40">
        <f t="shared" si="48"/>
        <v>-6.4305960416817243E-2</v>
      </c>
      <c r="BA53" s="41">
        <f t="shared" ref="BA53" si="75">AZ53/C53</f>
        <v>-3.0672048363869796E-4</v>
      </c>
    </row>
    <row r="54" spans="2:53" x14ac:dyDescent="0.25">
      <c r="B54" s="42">
        <v>45901</v>
      </c>
      <c r="C54" s="38">
        <v>251.59870807999999</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-0.18576375999995776</v>
      </c>
      <c r="AW54" s="39">
        <v>-0.30241821925167756</v>
      </c>
      <c r="AX54" s="39">
        <v>4.7053406706311307E-2</v>
      </c>
      <c r="AY54" s="39">
        <v>1.3364777822715723E-2</v>
      </c>
      <c r="AZ54" s="40">
        <f t="shared" si="48"/>
        <v>-0.42776379472260828</v>
      </c>
      <c r="BA54" s="41">
        <f t="shared" ref="BA54" si="76">AZ54/C54</f>
        <v>-1.7001827950030397E-3</v>
      </c>
    </row>
    <row r="55" spans="2:53" x14ac:dyDescent="0.25">
      <c r="B55" s="42">
        <v>45931</v>
      </c>
      <c r="C55" s="38">
        <v>263.46934274</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39">
        <v>-0.50007054802028961</v>
      </c>
      <c r="AX55" s="39">
        <v>7.3607901057414438E-2</v>
      </c>
      <c r="AY55" s="39">
        <v>0.16168585119987711</v>
      </c>
      <c r="AZ55" s="40">
        <f t="shared" si="48"/>
        <v>-0.26477679576299806</v>
      </c>
      <c r="BA55" s="41">
        <f t="shared" ref="BA55" si="77">AZ55/C55</f>
        <v>-1.0049624484177208E-3</v>
      </c>
    </row>
    <row r="56" spans="2:53" x14ac:dyDescent="0.25">
      <c r="B56" s="42">
        <v>45962</v>
      </c>
      <c r="C56" s="38">
        <v>242.58217628363039</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39">
        <v>0</v>
      </c>
      <c r="AS56" s="39">
        <v>0</v>
      </c>
      <c r="AT56" s="39">
        <v>0</v>
      </c>
      <c r="AU56" s="39">
        <v>0</v>
      </c>
      <c r="AV56" s="39">
        <v>0</v>
      </c>
      <c r="AW56" s="39">
        <v>0</v>
      </c>
      <c r="AX56" s="39">
        <v>0.8537661022575378</v>
      </c>
      <c r="AY56" s="39">
        <v>0.36335225372840796</v>
      </c>
      <c r="AZ56" s="40">
        <f t="shared" si="48"/>
        <v>1.2171183559859458</v>
      </c>
      <c r="BA56" s="41">
        <f t="shared" ref="BA56" si="78">AZ56/C56</f>
        <v>5.0173445330248595E-3</v>
      </c>
    </row>
    <row r="57" spans="2:53" ht="14.4" thickBot="1" x14ac:dyDescent="0.3">
      <c r="B57" s="43">
        <v>45992</v>
      </c>
      <c r="C57" s="38">
        <v>244.23300895453778</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39">
        <v>0</v>
      </c>
      <c r="AX57" s="39">
        <v>0</v>
      </c>
      <c r="AY57" s="39">
        <v>0.52652046576781686</v>
      </c>
      <c r="AZ57" s="40">
        <f t="shared" si="48"/>
        <v>0.52652046576781686</v>
      </c>
      <c r="BA57" s="41">
        <f t="shared" ref="BA57" si="79">AZ57/C57</f>
        <v>2.1558120584176436E-3</v>
      </c>
    </row>
    <row r="58" spans="2:53" ht="14.4" thickBot="1" x14ac:dyDescent="0.3">
      <c r="B58" s="292" t="s">
        <v>2421</v>
      </c>
      <c r="C58" s="293"/>
      <c r="D58" s="44">
        <f t="shared" ref="D58:AM58" si="80">SUM(D46:D57)</f>
        <v>0</v>
      </c>
      <c r="E58" s="44">
        <f t="shared" si="80"/>
        <v>0</v>
      </c>
      <c r="F58" s="44">
        <f t="shared" si="80"/>
        <v>0</v>
      </c>
      <c r="G58" s="44">
        <f t="shared" si="80"/>
        <v>0</v>
      </c>
      <c r="H58" s="44">
        <f t="shared" si="80"/>
        <v>0</v>
      </c>
      <c r="I58" s="44">
        <f t="shared" si="80"/>
        <v>0</v>
      </c>
      <c r="J58" s="44">
        <f t="shared" si="80"/>
        <v>0</v>
      </c>
      <c r="K58" s="44">
        <f t="shared" si="80"/>
        <v>0</v>
      </c>
      <c r="L58" s="44">
        <f t="shared" si="80"/>
        <v>0</v>
      </c>
      <c r="M58" s="44">
        <f t="shared" si="80"/>
        <v>0</v>
      </c>
      <c r="N58" s="44">
        <f t="shared" si="80"/>
        <v>0</v>
      </c>
      <c r="O58" s="44">
        <f t="shared" si="80"/>
        <v>0</v>
      </c>
      <c r="P58" s="44">
        <f t="shared" si="80"/>
        <v>0</v>
      </c>
      <c r="Q58" s="44">
        <f t="shared" si="80"/>
        <v>0</v>
      </c>
      <c r="R58" s="44">
        <f t="shared" si="80"/>
        <v>0</v>
      </c>
      <c r="S58" s="44">
        <f t="shared" si="80"/>
        <v>0</v>
      </c>
      <c r="T58" s="44">
        <f t="shared" si="80"/>
        <v>0</v>
      </c>
      <c r="U58" s="44">
        <f t="shared" si="80"/>
        <v>0</v>
      </c>
      <c r="V58" s="44">
        <f t="shared" si="80"/>
        <v>0</v>
      </c>
      <c r="W58" s="44">
        <f t="shared" si="80"/>
        <v>0</v>
      </c>
      <c r="X58" s="44">
        <f t="shared" si="80"/>
        <v>0</v>
      </c>
      <c r="Y58" s="44">
        <f t="shared" si="80"/>
        <v>0</v>
      </c>
      <c r="Z58" s="44">
        <f t="shared" si="80"/>
        <v>0</v>
      </c>
      <c r="AA58" s="44">
        <f t="shared" si="80"/>
        <v>0</v>
      </c>
      <c r="AB58" s="44">
        <f t="shared" si="80"/>
        <v>0</v>
      </c>
      <c r="AC58" s="44">
        <f t="shared" si="80"/>
        <v>0</v>
      </c>
      <c r="AD58" s="44">
        <f t="shared" si="80"/>
        <v>0</v>
      </c>
      <c r="AE58" s="44">
        <f t="shared" si="80"/>
        <v>0</v>
      </c>
      <c r="AF58" s="44">
        <f t="shared" si="80"/>
        <v>0</v>
      </c>
      <c r="AG58" s="44">
        <f t="shared" si="80"/>
        <v>0</v>
      </c>
      <c r="AH58" s="44">
        <f t="shared" si="80"/>
        <v>0</v>
      </c>
      <c r="AI58" s="44">
        <f t="shared" si="80"/>
        <v>0</v>
      </c>
      <c r="AJ58" s="44">
        <f t="shared" si="80"/>
        <v>0</v>
      </c>
      <c r="AK58" s="44">
        <f t="shared" si="80"/>
        <v>0</v>
      </c>
      <c r="AL58" s="44">
        <f t="shared" si="80"/>
        <v>0</v>
      </c>
      <c r="AM58" s="44">
        <f t="shared" si="80"/>
        <v>0</v>
      </c>
      <c r="AN58" s="44">
        <f t="shared" ref="AN58:AO58" si="81">SUM(AN46:AN57)</f>
        <v>-0.61932427866440776</v>
      </c>
      <c r="AO58" s="44">
        <f t="shared" si="81"/>
        <v>0.30594018932825406</v>
      </c>
      <c r="AP58" s="44">
        <f t="shared" ref="AP58:AQ58" si="82">SUM(AP46:AP57)</f>
        <v>-2.5267153325620484</v>
      </c>
      <c r="AQ58" s="44">
        <f t="shared" si="82"/>
        <v>-1.7781605548178163</v>
      </c>
      <c r="AR58" s="44">
        <f t="shared" ref="AR58:AS58" si="83">SUM(AR46:AR57)</f>
        <v>-8.6738283266015515E-2</v>
      </c>
      <c r="AS58" s="44">
        <f t="shared" si="83"/>
        <v>0.89072487344105866</v>
      </c>
      <c r="AT58" s="44">
        <f t="shared" ref="AT58:AU58" si="84">SUM(AT46:AT57)</f>
        <v>-0.50350836241489105</v>
      </c>
      <c r="AU58" s="44">
        <f t="shared" si="84"/>
        <v>-0.57692757960796826</v>
      </c>
      <c r="AV58" s="44">
        <f t="shared" ref="AV58:AW58" si="85">SUM(AV46:AV57)</f>
        <v>-6.8836399999980813E-2</v>
      </c>
      <c r="AW58" s="44">
        <f t="shared" si="85"/>
        <v>-1.0524520674998143</v>
      </c>
      <c r="AX58" s="44">
        <f t="shared" ref="AX58:AY58" si="86">SUM(AX46:AX57)</f>
        <v>1.8169306719232452</v>
      </c>
      <c r="AY58" s="44">
        <f t="shared" si="86"/>
        <v>1.7049516262196676</v>
      </c>
      <c r="AZ58" s="45">
        <f t="shared" si="48"/>
        <v>-2.494115497920717</v>
      </c>
      <c r="BA58" s="46">
        <f>AZ58/SUM(C46:C57)</f>
        <v>-8.4563548390975956E-4</v>
      </c>
    </row>
    <row r="59" spans="2:53" ht="14.4" thickTop="1" x14ac:dyDescent="0.25">
      <c r="B59" s="37">
        <v>46023</v>
      </c>
      <c r="C59" s="38">
        <v>262.32452133843191</v>
      </c>
      <c r="D59" s="39">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40">
        <f t="shared" si="48"/>
        <v>0</v>
      </c>
      <c r="BA59" s="41"/>
    </row>
    <row r="60" spans="2:53" x14ac:dyDescent="0.25">
      <c r="B60" s="42">
        <v>46054</v>
      </c>
      <c r="C60" s="38">
        <v>0</v>
      </c>
      <c r="D60" s="39"/>
      <c r="E60" s="39">
        <v>0</v>
      </c>
      <c r="F60" s="39">
        <v>0</v>
      </c>
      <c r="G60" s="39">
        <v>0</v>
      </c>
      <c r="H60" s="39">
        <v>0</v>
      </c>
      <c r="I60" s="39">
        <v>0</v>
      </c>
      <c r="J60" s="39">
        <v>0</v>
      </c>
      <c r="K60" s="39">
        <v>0</v>
      </c>
      <c r="L60" s="39">
        <v>0</v>
      </c>
      <c r="M60" s="39">
        <v>0</v>
      </c>
      <c r="N60" s="39">
        <v>0</v>
      </c>
      <c r="O60" s="39">
        <v>0</v>
      </c>
      <c r="P60" s="39">
        <v>0</v>
      </c>
      <c r="Q60" s="39">
        <v>0</v>
      </c>
      <c r="R60" s="39">
        <v>0</v>
      </c>
      <c r="S60" s="39">
        <v>0</v>
      </c>
      <c r="T60" s="39">
        <v>0</v>
      </c>
      <c r="U60" s="39">
        <v>0</v>
      </c>
      <c r="V60" s="39">
        <v>0</v>
      </c>
      <c r="W60" s="39">
        <v>0</v>
      </c>
      <c r="X60" s="39">
        <v>0</v>
      </c>
      <c r="Y60" s="39">
        <v>0</v>
      </c>
      <c r="Z60" s="39">
        <v>0</v>
      </c>
      <c r="AA60" s="39">
        <v>0</v>
      </c>
      <c r="AB60" s="39"/>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40">
        <f t="shared" si="48"/>
        <v>0</v>
      </c>
      <c r="BA60" s="41"/>
    </row>
    <row r="61" spans="2:53" x14ac:dyDescent="0.25">
      <c r="B61" s="42">
        <v>46082</v>
      </c>
      <c r="C61" s="38">
        <v>0</v>
      </c>
      <c r="D61" s="39"/>
      <c r="E61" s="39"/>
      <c r="F61" s="39">
        <v>0</v>
      </c>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v>0</v>
      </c>
      <c r="AB61" s="39"/>
      <c r="AC61" s="39"/>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40">
        <f t="shared" si="48"/>
        <v>0</v>
      </c>
      <c r="BA61" s="41"/>
    </row>
    <row r="62" spans="2:53" x14ac:dyDescent="0.25">
      <c r="B62" s="42">
        <v>46113</v>
      </c>
      <c r="C62" s="38">
        <v>0</v>
      </c>
      <c r="D62" s="39"/>
      <c r="E62" s="39"/>
      <c r="F62" s="39">
        <v>0</v>
      </c>
      <c r="G62" s="39">
        <v>0</v>
      </c>
      <c r="H62" s="39">
        <v>0</v>
      </c>
      <c r="I62" s="39">
        <v>0</v>
      </c>
      <c r="J62" s="39">
        <v>0</v>
      </c>
      <c r="K62" s="39">
        <v>0</v>
      </c>
      <c r="L62" s="39">
        <v>0</v>
      </c>
      <c r="M62" s="39">
        <v>0</v>
      </c>
      <c r="N62" s="39">
        <v>0</v>
      </c>
      <c r="O62" s="39">
        <v>0</v>
      </c>
      <c r="P62" s="39">
        <v>0</v>
      </c>
      <c r="Q62" s="39">
        <v>0</v>
      </c>
      <c r="R62" s="39">
        <v>0</v>
      </c>
      <c r="S62" s="39">
        <v>0</v>
      </c>
      <c r="T62" s="39">
        <v>0</v>
      </c>
      <c r="U62" s="39">
        <v>0</v>
      </c>
      <c r="V62" s="39">
        <v>0</v>
      </c>
      <c r="W62" s="39">
        <v>0</v>
      </c>
      <c r="X62" s="39">
        <v>0</v>
      </c>
      <c r="Y62" s="39">
        <v>0</v>
      </c>
      <c r="Z62" s="39">
        <v>0</v>
      </c>
      <c r="AA62" s="39">
        <v>0</v>
      </c>
      <c r="AB62" s="39"/>
      <c r="AC62" s="39"/>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40">
        <f t="shared" si="48"/>
        <v>0</v>
      </c>
      <c r="BA62" s="41"/>
    </row>
    <row r="63" spans="2:53" x14ac:dyDescent="0.25">
      <c r="B63" s="42">
        <v>46143</v>
      </c>
      <c r="C63" s="38">
        <v>0</v>
      </c>
      <c r="D63" s="39"/>
      <c r="E63" s="39"/>
      <c r="F63" s="39"/>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c r="AC63" s="39"/>
      <c r="AD63" s="39"/>
      <c r="AE63" s="39"/>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40">
        <f t="shared" si="48"/>
        <v>0</v>
      </c>
      <c r="BA63" s="41"/>
    </row>
    <row r="64" spans="2:53" x14ac:dyDescent="0.25">
      <c r="B64" s="42">
        <v>46174</v>
      </c>
      <c r="C64" s="38">
        <v>0</v>
      </c>
      <c r="D64" s="39"/>
      <c r="E64" s="39"/>
      <c r="F64" s="39"/>
      <c r="G64" s="39"/>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c r="AC64" s="39"/>
      <c r="AD64" s="39"/>
      <c r="AE64" s="39"/>
      <c r="AF64" s="39"/>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40">
        <f t="shared" si="48"/>
        <v>0</v>
      </c>
      <c r="BA64" s="41"/>
    </row>
    <row r="65" spans="2:53" x14ac:dyDescent="0.25">
      <c r="B65" s="42">
        <v>46204</v>
      </c>
      <c r="C65" s="38">
        <v>0</v>
      </c>
      <c r="D65" s="39"/>
      <c r="E65" s="39"/>
      <c r="F65" s="39"/>
      <c r="G65" s="39"/>
      <c r="H65" s="39"/>
      <c r="I65" s="39">
        <v>0</v>
      </c>
      <c r="J65" s="39">
        <v>0</v>
      </c>
      <c r="K65" s="39">
        <v>0</v>
      </c>
      <c r="L65" s="39">
        <v>0</v>
      </c>
      <c r="M65" s="39">
        <v>0</v>
      </c>
      <c r="N65" s="39">
        <v>0</v>
      </c>
      <c r="O65" s="39">
        <v>0</v>
      </c>
      <c r="P65" s="39">
        <v>0</v>
      </c>
      <c r="Q65" s="39">
        <v>0</v>
      </c>
      <c r="R65" s="39">
        <v>0</v>
      </c>
      <c r="S65" s="39">
        <v>0</v>
      </c>
      <c r="T65" s="39">
        <v>0</v>
      </c>
      <c r="U65" s="39">
        <v>0</v>
      </c>
      <c r="V65" s="39">
        <v>0</v>
      </c>
      <c r="W65" s="39">
        <v>0</v>
      </c>
      <c r="X65" s="39">
        <v>0</v>
      </c>
      <c r="Y65" s="39">
        <v>0</v>
      </c>
      <c r="Z65" s="39">
        <v>0</v>
      </c>
      <c r="AA65" s="39">
        <v>0</v>
      </c>
      <c r="AB65" s="39"/>
      <c r="AC65" s="39"/>
      <c r="AD65" s="39"/>
      <c r="AE65" s="39"/>
      <c r="AF65" s="39"/>
      <c r="AG65" s="39"/>
      <c r="AH65" s="39">
        <v>0</v>
      </c>
      <c r="AI65" s="39">
        <v>0</v>
      </c>
      <c r="AJ65" s="39">
        <v>0</v>
      </c>
      <c r="AK65" s="39">
        <v>0</v>
      </c>
      <c r="AL65" s="39">
        <v>0</v>
      </c>
      <c r="AM65" s="39">
        <v>0</v>
      </c>
      <c r="AN65" s="39">
        <v>0</v>
      </c>
      <c r="AO65" s="39">
        <v>0</v>
      </c>
      <c r="AP65" s="39">
        <v>0</v>
      </c>
      <c r="AQ65" s="39">
        <v>0</v>
      </c>
      <c r="AR65" s="39">
        <v>0</v>
      </c>
      <c r="AS65" s="39">
        <v>0</v>
      </c>
      <c r="AT65" s="39">
        <v>0</v>
      </c>
      <c r="AU65" s="39">
        <v>0</v>
      </c>
      <c r="AV65" s="39">
        <v>0</v>
      </c>
      <c r="AW65" s="39">
        <v>0</v>
      </c>
      <c r="AX65" s="39">
        <v>0</v>
      </c>
      <c r="AY65" s="39">
        <v>0</v>
      </c>
      <c r="AZ65" s="40">
        <f t="shared" si="48"/>
        <v>0</v>
      </c>
      <c r="BA65" s="41"/>
    </row>
    <row r="66" spans="2:53" x14ac:dyDescent="0.25">
      <c r="B66" s="42">
        <v>46235</v>
      </c>
      <c r="C66" s="38">
        <v>0</v>
      </c>
      <c r="D66" s="39"/>
      <c r="E66" s="39"/>
      <c r="F66" s="39"/>
      <c r="G66" s="39"/>
      <c r="H66" s="39"/>
      <c r="I66" s="39"/>
      <c r="J66" s="39"/>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v>0</v>
      </c>
      <c r="AB66" s="39"/>
      <c r="AC66" s="39"/>
      <c r="AD66" s="39"/>
      <c r="AE66" s="39"/>
      <c r="AF66" s="39"/>
      <c r="AG66" s="39"/>
      <c r="AH66" s="39"/>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40">
        <f t="shared" si="48"/>
        <v>0</v>
      </c>
      <c r="BA66" s="41"/>
    </row>
    <row r="67" spans="2:53" x14ac:dyDescent="0.25">
      <c r="B67" s="42">
        <v>46266</v>
      </c>
      <c r="C67" s="38">
        <v>0</v>
      </c>
      <c r="D67" s="39"/>
      <c r="E67" s="39"/>
      <c r="F67" s="39"/>
      <c r="G67" s="39"/>
      <c r="H67" s="39"/>
      <c r="I67" s="39"/>
      <c r="J67" s="39"/>
      <c r="K67" s="39"/>
      <c r="L67" s="39">
        <v>0</v>
      </c>
      <c r="M67" s="39">
        <v>0</v>
      </c>
      <c r="N67" s="39">
        <v>0</v>
      </c>
      <c r="O67" s="39">
        <v>0</v>
      </c>
      <c r="P67" s="39">
        <v>0</v>
      </c>
      <c r="Q67" s="39">
        <v>0</v>
      </c>
      <c r="R67" s="39">
        <v>0</v>
      </c>
      <c r="S67" s="39">
        <v>0</v>
      </c>
      <c r="T67" s="39">
        <v>0</v>
      </c>
      <c r="U67" s="39">
        <v>0</v>
      </c>
      <c r="V67" s="39">
        <v>0</v>
      </c>
      <c r="W67" s="39">
        <v>0</v>
      </c>
      <c r="X67" s="39">
        <v>0</v>
      </c>
      <c r="Y67" s="39">
        <v>0</v>
      </c>
      <c r="Z67" s="39">
        <v>0</v>
      </c>
      <c r="AA67" s="39">
        <v>0</v>
      </c>
      <c r="AB67" s="39"/>
      <c r="AC67" s="39"/>
      <c r="AD67" s="39"/>
      <c r="AE67" s="39"/>
      <c r="AF67" s="39"/>
      <c r="AG67" s="39"/>
      <c r="AH67" s="39"/>
      <c r="AI67" s="39"/>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40">
        <f t="shared" si="48"/>
        <v>0</v>
      </c>
      <c r="BA67" s="41"/>
    </row>
    <row r="68" spans="2:53" x14ac:dyDescent="0.25">
      <c r="B68" s="42">
        <v>46296</v>
      </c>
      <c r="C68" s="38">
        <v>0</v>
      </c>
      <c r="D68" s="39"/>
      <c r="E68" s="39"/>
      <c r="F68" s="39"/>
      <c r="G68" s="39"/>
      <c r="H68" s="39"/>
      <c r="I68" s="39"/>
      <c r="J68" s="39"/>
      <c r="K68" s="39"/>
      <c r="L68" s="39"/>
      <c r="M68" s="39">
        <v>0</v>
      </c>
      <c r="N68" s="39">
        <v>0</v>
      </c>
      <c r="O68" s="39">
        <v>0</v>
      </c>
      <c r="P68" s="39">
        <v>0</v>
      </c>
      <c r="Q68" s="39">
        <v>0</v>
      </c>
      <c r="R68" s="39">
        <v>0</v>
      </c>
      <c r="S68" s="39">
        <v>0</v>
      </c>
      <c r="T68" s="39">
        <v>0</v>
      </c>
      <c r="U68" s="39">
        <v>0</v>
      </c>
      <c r="V68" s="39">
        <v>0</v>
      </c>
      <c r="W68" s="39">
        <v>0</v>
      </c>
      <c r="X68" s="39">
        <v>0</v>
      </c>
      <c r="Y68" s="39">
        <v>0</v>
      </c>
      <c r="Z68" s="39">
        <v>0</v>
      </c>
      <c r="AA68" s="39">
        <v>0</v>
      </c>
      <c r="AB68" s="39"/>
      <c r="AC68" s="39"/>
      <c r="AD68" s="39"/>
      <c r="AE68" s="39"/>
      <c r="AF68" s="39"/>
      <c r="AG68" s="39"/>
      <c r="AH68" s="39"/>
      <c r="AI68" s="39"/>
      <c r="AJ68" s="39"/>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40">
        <f t="shared" si="48"/>
        <v>0</v>
      </c>
      <c r="BA68" s="41"/>
    </row>
    <row r="69" spans="2:53" x14ac:dyDescent="0.25">
      <c r="B69" s="42">
        <v>46327</v>
      </c>
      <c r="C69" s="38">
        <v>0</v>
      </c>
      <c r="D69" s="39"/>
      <c r="E69" s="39"/>
      <c r="F69" s="39"/>
      <c r="G69" s="39"/>
      <c r="H69" s="39"/>
      <c r="I69" s="39"/>
      <c r="J69" s="39"/>
      <c r="K69" s="39"/>
      <c r="L69" s="39"/>
      <c r="M69" s="39"/>
      <c r="N69" s="39">
        <v>0</v>
      </c>
      <c r="O69" s="39">
        <v>0</v>
      </c>
      <c r="P69" s="39">
        <v>0</v>
      </c>
      <c r="Q69" s="39">
        <v>0</v>
      </c>
      <c r="R69" s="39">
        <v>0</v>
      </c>
      <c r="S69" s="39">
        <v>0</v>
      </c>
      <c r="T69" s="39">
        <v>0</v>
      </c>
      <c r="U69" s="39">
        <v>0</v>
      </c>
      <c r="V69" s="39">
        <v>0</v>
      </c>
      <c r="W69" s="39">
        <v>0</v>
      </c>
      <c r="X69" s="39">
        <v>0</v>
      </c>
      <c r="Y69" s="39">
        <v>0</v>
      </c>
      <c r="Z69" s="39">
        <v>0</v>
      </c>
      <c r="AA69" s="39">
        <v>0</v>
      </c>
      <c r="AB69" s="39"/>
      <c r="AC69" s="39"/>
      <c r="AD69" s="39"/>
      <c r="AE69" s="39"/>
      <c r="AF69" s="39"/>
      <c r="AG69" s="39"/>
      <c r="AH69" s="39"/>
      <c r="AI69" s="39"/>
      <c r="AJ69" s="39"/>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40">
        <f t="shared" si="48"/>
        <v>0</v>
      </c>
      <c r="BA69" s="41"/>
    </row>
    <row r="70" spans="2:53" ht="14.4" thickBot="1" x14ac:dyDescent="0.3">
      <c r="B70" s="43">
        <v>46357</v>
      </c>
      <c r="C70" s="38">
        <v>0</v>
      </c>
      <c r="D70" s="39"/>
      <c r="E70" s="39"/>
      <c r="F70" s="39"/>
      <c r="G70" s="39"/>
      <c r="H70" s="39"/>
      <c r="I70" s="39"/>
      <c r="J70" s="39"/>
      <c r="K70" s="39"/>
      <c r="L70" s="39"/>
      <c r="M70" s="39"/>
      <c r="N70" s="39"/>
      <c r="O70" s="39">
        <v>0</v>
      </c>
      <c r="P70" s="39">
        <v>0</v>
      </c>
      <c r="Q70" s="39">
        <v>0</v>
      </c>
      <c r="R70" s="39">
        <v>0</v>
      </c>
      <c r="S70" s="39">
        <v>0</v>
      </c>
      <c r="T70" s="39">
        <v>0</v>
      </c>
      <c r="U70" s="39">
        <v>0</v>
      </c>
      <c r="V70" s="39">
        <v>0</v>
      </c>
      <c r="W70" s="39">
        <v>0</v>
      </c>
      <c r="X70" s="39">
        <v>0</v>
      </c>
      <c r="Y70" s="39">
        <v>0</v>
      </c>
      <c r="Z70" s="39">
        <v>0</v>
      </c>
      <c r="AA70" s="39">
        <v>0</v>
      </c>
      <c r="AB70" s="39"/>
      <c r="AC70" s="39"/>
      <c r="AD70" s="39"/>
      <c r="AE70" s="39"/>
      <c r="AF70" s="39"/>
      <c r="AG70" s="39"/>
      <c r="AH70" s="39"/>
      <c r="AI70" s="39"/>
      <c r="AJ70" s="39"/>
      <c r="AK70" s="39"/>
      <c r="AL70" s="39"/>
      <c r="AM70" s="39">
        <v>0</v>
      </c>
      <c r="AN70" s="39">
        <v>0</v>
      </c>
      <c r="AO70" s="39">
        <v>0</v>
      </c>
      <c r="AP70" s="39">
        <v>0</v>
      </c>
      <c r="AQ70" s="39">
        <v>0</v>
      </c>
      <c r="AR70" s="39">
        <v>0</v>
      </c>
      <c r="AS70" s="39">
        <v>0</v>
      </c>
      <c r="AT70" s="39">
        <v>0</v>
      </c>
      <c r="AU70" s="39">
        <v>0</v>
      </c>
      <c r="AV70" s="39">
        <v>0</v>
      </c>
      <c r="AW70" s="39">
        <v>0</v>
      </c>
      <c r="AX70" s="39">
        <v>0</v>
      </c>
      <c r="AY70" s="39">
        <v>0</v>
      </c>
      <c r="AZ70" s="40"/>
      <c r="BA70" s="41"/>
    </row>
    <row r="71" spans="2:53" ht="14.4" thickBot="1" x14ac:dyDescent="0.3">
      <c r="B71" s="292" t="s">
        <v>2577</v>
      </c>
      <c r="C71" s="293"/>
      <c r="D71" s="44">
        <f t="shared" ref="D71:AM71" si="87">SUM(D59:D70)</f>
        <v>0</v>
      </c>
      <c r="E71" s="44">
        <f t="shared" si="87"/>
        <v>0</v>
      </c>
      <c r="F71" s="44">
        <f t="shared" si="87"/>
        <v>0</v>
      </c>
      <c r="G71" s="44">
        <f t="shared" si="87"/>
        <v>0</v>
      </c>
      <c r="H71" s="44">
        <f t="shared" si="87"/>
        <v>0</v>
      </c>
      <c r="I71" s="44">
        <f t="shared" si="87"/>
        <v>0</v>
      </c>
      <c r="J71" s="44">
        <f t="shared" si="87"/>
        <v>0</v>
      </c>
      <c r="K71" s="44">
        <f t="shared" si="87"/>
        <v>0</v>
      </c>
      <c r="L71" s="44">
        <f t="shared" si="87"/>
        <v>0</v>
      </c>
      <c r="M71" s="44">
        <f t="shared" si="87"/>
        <v>0</v>
      </c>
      <c r="N71" s="44">
        <f t="shared" si="87"/>
        <v>0</v>
      </c>
      <c r="O71" s="44">
        <f t="shared" si="87"/>
        <v>0</v>
      </c>
      <c r="P71" s="44">
        <f t="shared" si="87"/>
        <v>0</v>
      </c>
      <c r="Q71" s="44">
        <f t="shared" si="87"/>
        <v>0</v>
      </c>
      <c r="R71" s="44">
        <f t="shared" si="87"/>
        <v>0</v>
      </c>
      <c r="S71" s="44">
        <f t="shared" si="87"/>
        <v>0</v>
      </c>
      <c r="T71" s="44">
        <f t="shared" si="87"/>
        <v>0</v>
      </c>
      <c r="U71" s="44">
        <f t="shared" si="87"/>
        <v>0</v>
      </c>
      <c r="V71" s="44">
        <f t="shared" si="87"/>
        <v>0</v>
      </c>
      <c r="W71" s="44">
        <f t="shared" si="87"/>
        <v>0</v>
      </c>
      <c r="X71" s="44">
        <f t="shared" si="87"/>
        <v>0</v>
      </c>
      <c r="Y71" s="44">
        <f t="shared" si="87"/>
        <v>0</v>
      </c>
      <c r="Z71" s="44">
        <f t="shared" si="87"/>
        <v>0</v>
      </c>
      <c r="AA71" s="44">
        <f t="shared" si="87"/>
        <v>0</v>
      </c>
      <c r="AB71" s="44">
        <f t="shared" si="87"/>
        <v>0</v>
      </c>
      <c r="AC71" s="44">
        <f t="shared" si="87"/>
        <v>0</v>
      </c>
      <c r="AD71" s="44">
        <f t="shared" si="87"/>
        <v>0</v>
      </c>
      <c r="AE71" s="44">
        <f t="shared" si="87"/>
        <v>0</v>
      </c>
      <c r="AF71" s="44">
        <f t="shared" si="87"/>
        <v>0</v>
      </c>
      <c r="AG71" s="44">
        <f t="shared" si="87"/>
        <v>0</v>
      </c>
      <c r="AH71" s="44">
        <f t="shared" si="87"/>
        <v>0</v>
      </c>
      <c r="AI71" s="44">
        <f t="shared" si="87"/>
        <v>0</v>
      </c>
      <c r="AJ71" s="44">
        <f t="shared" si="87"/>
        <v>0</v>
      </c>
      <c r="AK71" s="44">
        <f t="shared" si="87"/>
        <v>0</v>
      </c>
      <c r="AL71" s="44">
        <f t="shared" si="87"/>
        <v>0</v>
      </c>
      <c r="AM71" s="44">
        <f t="shared" si="87"/>
        <v>0</v>
      </c>
      <c r="AN71" s="44">
        <f t="shared" ref="AN71:AY71" si="88">SUM(AN59:AN70)</f>
        <v>0</v>
      </c>
      <c r="AO71" s="44">
        <f t="shared" si="88"/>
        <v>0</v>
      </c>
      <c r="AP71" s="44">
        <f t="shared" si="88"/>
        <v>0</v>
      </c>
      <c r="AQ71" s="44">
        <f t="shared" si="88"/>
        <v>0</v>
      </c>
      <c r="AR71" s="44">
        <f t="shared" si="88"/>
        <v>0</v>
      </c>
      <c r="AS71" s="44">
        <f t="shared" si="88"/>
        <v>0</v>
      </c>
      <c r="AT71" s="44">
        <f t="shared" si="88"/>
        <v>0</v>
      </c>
      <c r="AU71" s="44">
        <f t="shared" si="88"/>
        <v>0</v>
      </c>
      <c r="AV71" s="44">
        <f t="shared" si="88"/>
        <v>0</v>
      </c>
      <c r="AW71" s="44">
        <f t="shared" si="88"/>
        <v>0</v>
      </c>
      <c r="AX71" s="44">
        <f t="shared" si="88"/>
        <v>0</v>
      </c>
      <c r="AY71" s="44">
        <f t="shared" si="88"/>
        <v>0</v>
      </c>
      <c r="AZ71" s="45">
        <f>SUM(D71:AY71)</f>
        <v>0</v>
      </c>
      <c r="BA71" s="46">
        <f>AZ71/SUM(C59:C70)</f>
        <v>0</v>
      </c>
    </row>
    <row r="72" spans="2:53" ht="14.4" thickTop="1" x14ac:dyDescent="0.25"/>
    <row r="73" spans="2:53" x14ac:dyDescent="0.25">
      <c r="B73" s="255" t="s">
        <v>1950</v>
      </c>
      <c r="C73"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73" s="256"/>
      <c r="E73" s="123"/>
      <c r="F73" s="123"/>
    </row>
    <row r="74" spans="2:53" x14ac:dyDescent="0.25">
      <c r="B74" s="255"/>
      <c r="C74"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74" s="256"/>
      <c r="E74" s="123"/>
      <c r="F74" s="123"/>
    </row>
    <row r="75" spans="2:53" x14ac:dyDescent="0.25">
      <c r="B75" s="258"/>
      <c r="C75" s="257" t="str">
        <f>"Le total des montants remboursés, pour des soins effectués en "&amp; TEXT(B33,"mmmm aaaa")&amp;" a été révisé à la hausse de "&amp;ROUND(AZ33,3)&amp;" millions d'euros par rapport à l'estimation faite en "&amp; TEXT(AB6,"mmmm aaaa")&amp;"."</f>
        <v>Le total des montants remboursés, pour des soins effectués en janvier 2024 a été révisé à la hausse de 1,128 millions d'euros par rapport à l'estimation faite en avril 2024.</v>
      </c>
      <c r="D75" s="256"/>
      <c r="E75" s="123"/>
      <c r="F75" s="123"/>
    </row>
  </sheetData>
  <mergeCells count="11">
    <mergeCell ref="B71:C71"/>
    <mergeCell ref="B58:C58"/>
    <mergeCell ref="B45:C45"/>
    <mergeCell ref="B1:J3"/>
    <mergeCell ref="AZ5:AZ6"/>
    <mergeCell ref="BA5:BA6"/>
    <mergeCell ref="B32:C32"/>
    <mergeCell ref="B19:C19"/>
    <mergeCell ref="B5:B6"/>
    <mergeCell ref="C5:C6"/>
    <mergeCell ref="D5:AY5"/>
  </mergeCells>
  <conditionalFormatting sqref="D8 D9:E10 D11:F11 D12:G12 D13:H13 D14:J14 D15:K15 D16:L16 D17:M17 D18:N18 D21 D22:E23 D24:F24 D25:G25 D26:H26 D27:J27 D28:K28 D29:L29 D30:M30 D31:N31 D34 D35:E36 D37:F37 D38:G38 D39:H39 D40:J40 D41:K41 D42:L42 D43:M43 D44:N44">
    <cfRule type="cellIs" dxfId="158" priority="196" operator="equal">
      <formula>"  "</formula>
    </cfRule>
    <cfRule type="cellIs" dxfId="157" priority="197" operator="greaterThan">
      <formula>0</formula>
    </cfRule>
    <cfRule type="cellIs" dxfId="156" priority="198" operator="lessThan">
      <formula>-1E-25</formula>
    </cfRule>
  </conditionalFormatting>
  <conditionalFormatting sqref="D7:E7 E8 F7:G9 F10 G10:G11 H7:I11 H12 I12:I13 J7:K13 K14 L7:M15 M16 N7:O17 O18 P7:Q18">
    <cfRule type="cellIs" dxfId="155" priority="178" operator="equal">
      <formula>"  "</formula>
    </cfRule>
    <cfRule type="cellIs" dxfId="154" priority="179" operator="greaterThan">
      <formula>0</formula>
    </cfRule>
    <cfRule type="cellIs" dxfId="153" priority="180" operator="lessThan">
      <formula>-1E-25</formula>
    </cfRule>
  </conditionalFormatting>
  <conditionalFormatting sqref="AZ7:AZ18">
    <cfRule type="cellIs" dxfId="152" priority="175" operator="equal">
      <formula>"  "</formula>
    </cfRule>
    <cfRule type="cellIs" dxfId="151" priority="176" operator="greaterThan">
      <formula>0</formula>
    </cfRule>
    <cfRule type="cellIs" dxfId="150" priority="177" operator="lessThan">
      <formula>-1E-25</formula>
    </cfRule>
  </conditionalFormatting>
  <conditionalFormatting sqref="BA7:BA18">
    <cfRule type="cellIs" dxfId="149" priority="172" operator="equal">
      <formula>"  "</formula>
    </cfRule>
    <cfRule type="cellIs" dxfId="148" priority="173" operator="greaterThan">
      <formula>0</formula>
    </cfRule>
    <cfRule type="cellIs" dxfId="147" priority="174" operator="lessThan">
      <formula>-1E-25</formula>
    </cfRule>
  </conditionalFormatting>
  <conditionalFormatting sqref="D19:Q19">
    <cfRule type="cellIs" dxfId="146" priority="166" operator="equal">
      <formula>"  "</formula>
    </cfRule>
    <cfRule type="cellIs" dxfId="145" priority="167" operator="greaterThan">
      <formula>0</formula>
    </cfRule>
    <cfRule type="cellIs" dxfId="144" priority="168" operator="lessThan">
      <formula>-1E-25</formula>
    </cfRule>
  </conditionalFormatting>
  <conditionalFormatting sqref="BA19">
    <cfRule type="cellIs" dxfId="143" priority="163" operator="equal">
      <formula>"  "</formula>
    </cfRule>
    <cfRule type="cellIs" dxfId="142" priority="164" operator="greaterThan">
      <formula>0</formula>
    </cfRule>
    <cfRule type="cellIs" dxfId="141" priority="165" operator="lessThan">
      <formula>-1E-31</formula>
    </cfRule>
  </conditionalFormatting>
  <conditionalFormatting sqref="AZ19">
    <cfRule type="cellIs" dxfId="140" priority="157" operator="equal">
      <formula>"  "</formula>
    </cfRule>
    <cfRule type="cellIs" dxfId="139" priority="158" operator="greaterThan">
      <formula>0</formula>
    </cfRule>
    <cfRule type="cellIs" dxfId="138" priority="159" operator="lessThan">
      <formula>-1E-31</formula>
    </cfRule>
  </conditionalFormatting>
  <conditionalFormatting sqref="D20:E20 E21 F20:G22 F23 G23:G24 H20:I24 H25 I25:I26 J20:K26 K27 L20:M28 M29 N20:O30 O31 P20:Q31">
    <cfRule type="cellIs" dxfId="137" priority="148" operator="equal">
      <formula>"  "</formula>
    </cfRule>
    <cfRule type="cellIs" dxfId="136" priority="149" operator="greaterThan">
      <formula>0</formula>
    </cfRule>
    <cfRule type="cellIs" dxfId="135" priority="150" operator="lessThan">
      <formula>-1E-25</formula>
    </cfRule>
  </conditionalFormatting>
  <conditionalFormatting sqref="AZ20:AZ31">
    <cfRule type="cellIs" dxfId="134" priority="145" operator="equal">
      <formula>"  "</formula>
    </cfRule>
    <cfRule type="cellIs" dxfId="133" priority="146" operator="greaterThan">
      <formula>0</formula>
    </cfRule>
    <cfRule type="cellIs" dxfId="132" priority="147" operator="lessThan">
      <formula>-1E-25</formula>
    </cfRule>
  </conditionalFormatting>
  <conditionalFormatting sqref="BA20:BA31">
    <cfRule type="cellIs" dxfId="131" priority="142" operator="equal">
      <formula>"  "</formula>
    </cfRule>
    <cfRule type="cellIs" dxfId="130" priority="143" operator="greaterThan">
      <formula>0</formula>
    </cfRule>
    <cfRule type="cellIs" dxfId="129" priority="144" operator="lessThan">
      <formula>-1E-25</formula>
    </cfRule>
  </conditionalFormatting>
  <conditionalFormatting sqref="D32:Q32">
    <cfRule type="cellIs" dxfId="128" priority="139" operator="equal">
      <formula>"  "</formula>
    </cfRule>
    <cfRule type="cellIs" dxfId="127" priority="140" operator="greaterThan">
      <formula>0</formula>
    </cfRule>
    <cfRule type="cellIs" dxfId="126" priority="141" operator="lessThan">
      <formula>-1E-25</formula>
    </cfRule>
  </conditionalFormatting>
  <conditionalFormatting sqref="BA32">
    <cfRule type="cellIs" dxfId="125" priority="136" operator="equal">
      <formula>"  "</formula>
    </cfRule>
    <cfRule type="cellIs" dxfId="124" priority="137" operator="greaterThan">
      <formula>0</formula>
    </cfRule>
    <cfRule type="cellIs" dxfId="123" priority="138" operator="lessThan">
      <formula>-1E-31</formula>
    </cfRule>
  </conditionalFormatting>
  <conditionalFormatting sqref="AZ32">
    <cfRule type="cellIs" dxfId="122" priority="133" operator="equal">
      <formula>"  "</formula>
    </cfRule>
    <cfRule type="cellIs" dxfId="121" priority="134" operator="greaterThan">
      <formula>0</formula>
    </cfRule>
    <cfRule type="cellIs" dxfId="120" priority="135" operator="lessThan">
      <formula>-1E-31</formula>
    </cfRule>
  </conditionalFormatting>
  <conditionalFormatting sqref="R7:AL18">
    <cfRule type="cellIs" dxfId="119" priority="124" operator="equal">
      <formula>"  "</formula>
    </cfRule>
    <cfRule type="cellIs" dxfId="118" priority="125" operator="greaterThan">
      <formula>0</formula>
    </cfRule>
    <cfRule type="cellIs" dxfId="117" priority="126" operator="lessThan">
      <formula>-1E-25</formula>
    </cfRule>
  </conditionalFormatting>
  <conditionalFormatting sqref="R19:AL19">
    <cfRule type="cellIs" dxfId="116" priority="121" operator="equal">
      <formula>"  "</formula>
    </cfRule>
    <cfRule type="cellIs" dxfId="115" priority="122" operator="greaterThan">
      <formula>0</formula>
    </cfRule>
    <cfRule type="cellIs" dxfId="114" priority="123" operator="lessThan">
      <formula>-1E-25</formula>
    </cfRule>
  </conditionalFormatting>
  <conditionalFormatting sqref="R20:AL31">
    <cfRule type="cellIs" dxfId="113" priority="118" operator="equal">
      <formula>"  "</formula>
    </cfRule>
    <cfRule type="cellIs" dxfId="112" priority="119" operator="greaterThan">
      <formula>0</formula>
    </cfRule>
    <cfRule type="cellIs" dxfId="111" priority="120" operator="lessThan">
      <formula>-1E-25</formula>
    </cfRule>
  </conditionalFormatting>
  <conditionalFormatting sqref="R32:AL32">
    <cfRule type="cellIs" dxfId="110" priority="115" operator="equal">
      <formula>"  "</formula>
    </cfRule>
    <cfRule type="cellIs" dxfId="109" priority="116" operator="greaterThan">
      <formula>0</formula>
    </cfRule>
    <cfRule type="cellIs" dxfId="108" priority="117" operator="lessThan">
      <formula>-1E-25</formula>
    </cfRule>
  </conditionalFormatting>
  <conditionalFormatting sqref="D33:E33 E34 F33:G35 F36 G36:G37 H33:I37 H38 I38:I39 J33:K39 K40 L33:M41 M42 N33:O43 O44 P33:Q44">
    <cfRule type="cellIs" dxfId="107" priority="106" operator="equal">
      <formula>"  "</formula>
    </cfRule>
    <cfRule type="cellIs" dxfId="106" priority="107" operator="greaterThan">
      <formula>0</formula>
    </cfRule>
    <cfRule type="cellIs" dxfId="105" priority="108" operator="lessThan">
      <formula>-1E-25</formula>
    </cfRule>
  </conditionalFormatting>
  <conditionalFormatting sqref="AZ33:AZ44">
    <cfRule type="cellIs" dxfId="104" priority="103" operator="equal">
      <formula>"  "</formula>
    </cfRule>
    <cfRule type="cellIs" dxfId="103" priority="104" operator="greaterThan">
      <formula>0</formula>
    </cfRule>
    <cfRule type="cellIs" dxfId="102" priority="105" operator="lessThan">
      <formula>-1E-25</formula>
    </cfRule>
  </conditionalFormatting>
  <conditionalFormatting sqref="BA33:BA44">
    <cfRule type="cellIs" dxfId="101" priority="100" operator="equal">
      <formula>"  "</formula>
    </cfRule>
    <cfRule type="cellIs" dxfId="100" priority="101" operator="greaterThan">
      <formula>0</formula>
    </cfRule>
    <cfRule type="cellIs" dxfId="99" priority="102" operator="lessThan">
      <formula>-1E-25</formula>
    </cfRule>
  </conditionalFormatting>
  <conditionalFormatting sqref="D45:Q45">
    <cfRule type="cellIs" dxfId="98" priority="97" operator="equal">
      <formula>"  "</formula>
    </cfRule>
    <cfRule type="cellIs" dxfId="97" priority="98" operator="greaterThan">
      <formula>0</formula>
    </cfRule>
    <cfRule type="cellIs" dxfId="96" priority="99" operator="lessThan">
      <formula>-1E-25</formula>
    </cfRule>
  </conditionalFormatting>
  <conditionalFormatting sqref="BA45">
    <cfRule type="cellIs" dxfId="95" priority="94" operator="equal">
      <formula>"  "</formula>
    </cfRule>
    <cfRule type="cellIs" dxfId="94" priority="95" operator="greaterThan">
      <formula>0</formula>
    </cfRule>
    <cfRule type="cellIs" dxfId="93" priority="96" operator="lessThan">
      <formula>-1E-31</formula>
    </cfRule>
  </conditionalFormatting>
  <conditionalFormatting sqref="AZ45">
    <cfRule type="cellIs" dxfId="92" priority="91" operator="equal">
      <formula>"  "</formula>
    </cfRule>
    <cfRule type="cellIs" dxfId="91" priority="92" operator="greaterThan">
      <formula>0</formula>
    </cfRule>
    <cfRule type="cellIs" dxfId="90" priority="93" operator="lessThan">
      <formula>-1E-31</formula>
    </cfRule>
  </conditionalFormatting>
  <conditionalFormatting sqref="R33:AL44">
    <cfRule type="cellIs" dxfId="89" priority="88" operator="equal">
      <formula>"  "</formula>
    </cfRule>
    <cfRule type="cellIs" dxfId="88" priority="89" operator="greaterThan">
      <formula>0</formula>
    </cfRule>
    <cfRule type="cellIs" dxfId="87" priority="90" operator="lessThan">
      <formula>-1E-25</formula>
    </cfRule>
  </conditionalFormatting>
  <conditionalFormatting sqref="R45:AL45">
    <cfRule type="cellIs" dxfId="86" priority="85" operator="equal">
      <formula>"  "</formula>
    </cfRule>
    <cfRule type="cellIs" dxfId="85" priority="86" operator="greaterThan">
      <formula>0</formula>
    </cfRule>
    <cfRule type="cellIs" dxfId="84" priority="87" operator="lessThan">
      <formula>-1E-25</formula>
    </cfRule>
  </conditionalFormatting>
  <conditionalFormatting sqref="AM7:AY18">
    <cfRule type="cellIs" dxfId="83" priority="82" operator="equal">
      <formula>"  "</formula>
    </cfRule>
    <cfRule type="cellIs" dxfId="82" priority="83" operator="greaterThan">
      <formula>0</formula>
    </cfRule>
    <cfRule type="cellIs" dxfId="81" priority="84" operator="lessThan">
      <formula>-1E-25</formula>
    </cfRule>
  </conditionalFormatting>
  <conditionalFormatting sqref="AM19:AY19">
    <cfRule type="cellIs" dxfId="80" priority="79" operator="equal">
      <formula>"  "</formula>
    </cfRule>
    <cfRule type="cellIs" dxfId="79" priority="80" operator="greaterThan">
      <formula>0</formula>
    </cfRule>
    <cfRule type="cellIs" dxfId="78" priority="81" operator="lessThan">
      <formula>-1E-25</formula>
    </cfRule>
  </conditionalFormatting>
  <conditionalFormatting sqref="AM20:AY31">
    <cfRule type="cellIs" dxfId="77" priority="76" operator="equal">
      <formula>"  "</formula>
    </cfRule>
    <cfRule type="cellIs" dxfId="76" priority="77" operator="greaterThan">
      <formula>0</formula>
    </cfRule>
    <cfRule type="cellIs" dxfId="75" priority="78" operator="lessThan">
      <formula>-1E-25</formula>
    </cfRule>
  </conditionalFormatting>
  <conditionalFormatting sqref="AM32:AY32">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M33:AY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M45:AY45">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7 D48:E49 D50:F50 D51:G51 D52:H52 D53:J53 D54:K54 D55:L55 D56:M56 D57:N57">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D46:E46 E47 F46:G48 F49 G49:G50 H46:I50 H51 I51:I52 J46:K52 K53 L46:M54 M55 N46:O56 O57 P46:Q57">
    <cfRule type="cellIs" dxfId="62" priority="61" operator="equal">
      <formula>"  "</formula>
    </cfRule>
    <cfRule type="cellIs" dxfId="61" priority="62" operator="greaterThan">
      <formula>0</formula>
    </cfRule>
    <cfRule type="cellIs" dxfId="60" priority="63" operator="lessThan">
      <formula>-1E-25</formula>
    </cfRule>
  </conditionalFormatting>
  <conditionalFormatting sqref="AZ46:AZ57">
    <cfRule type="cellIs" dxfId="59" priority="58" operator="equal">
      <formula>"  "</formula>
    </cfRule>
    <cfRule type="cellIs" dxfId="58" priority="59" operator="greaterThan">
      <formula>0</formula>
    </cfRule>
    <cfRule type="cellIs" dxfId="57" priority="60" operator="lessThan">
      <formula>-1E-25</formula>
    </cfRule>
  </conditionalFormatting>
  <conditionalFormatting sqref="BA46:BA57">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D58:Q58">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BA58">
    <cfRule type="cellIs" dxfId="50" priority="49" operator="equal">
      <formula>"  "</formula>
    </cfRule>
    <cfRule type="cellIs" dxfId="49" priority="50" operator="greaterThan">
      <formula>0</formula>
    </cfRule>
    <cfRule type="cellIs" dxfId="48" priority="51" operator="lessThan">
      <formula>-1E-31</formula>
    </cfRule>
  </conditionalFormatting>
  <conditionalFormatting sqref="AZ58">
    <cfRule type="cellIs" dxfId="47" priority="46" operator="equal">
      <formula>"  "</formula>
    </cfRule>
    <cfRule type="cellIs" dxfId="46" priority="47" operator="greaterThan">
      <formula>0</formula>
    </cfRule>
    <cfRule type="cellIs" dxfId="45" priority="48" operator="lessThan">
      <formula>-1E-31</formula>
    </cfRule>
  </conditionalFormatting>
  <conditionalFormatting sqref="R46:AL57">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R58:AL58">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46:AY57">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58:AY58">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60 D61:E62 D63:F63 D64:G64 D65:H65 D66:J66 D67:K67 D68:L68 D69:M69 D70:N70">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59:E59 E60 F59:G61 F62 G62:G63 H59:I63 H64 I64:I65 J59:K65 K66 L59:M67 M68 N59:O69 O70 P59:Q70">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Z59:AZ70">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BA59:BA70">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71:Q71">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BA71">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Z71">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59:AL70">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71:AL71">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59:AY70">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71:AY71">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94"/>
  <sheetViews>
    <sheetView showGridLines="0" zoomScale="80" zoomScaleNormal="80" workbookViewId="0">
      <pane ySplit="3" topLeftCell="A4" activePane="bottomLeft" state="frozen"/>
      <selection sqref="A1:XFD1048576"/>
      <selection pane="bottomLeft" sqref="A1:XFD1048576"/>
    </sheetView>
  </sheetViews>
  <sheetFormatPr baseColWidth="10" defaultColWidth="11.44140625" defaultRowHeight="17.399999999999999" x14ac:dyDescent="0.3"/>
  <cols>
    <col min="1" max="1" width="2.33203125" style="12" customWidth="1"/>
    <col min="2" max="2" width="29.33203125" style="15" customWidth="1"/>
    <col min="3" max="3" width="122" style="12" customWidth="1"/>
    <col min="4" max="4" width="120.33203125" style="12" customWidth="1"/>
    <col min="5" max="5" width="1.33203125" style="12" customWidth="1"/>
    <col min="6" max="16384" width="11.44140625" style="12"/>
  </cols>
  <sheetData>
    <row r="1" spans="1:4" s="2" customFormat="1" ht="30" customHeight="1" x14ac:dyDescent="0.3">
      <c r="B1" s="1" t="s">
        <v>1839</v>
      </c>
    </row>
    <row r="3" spans="1:4" s="5" customFormat="1" ht="36.75" customHeight="1" x14ac:dyDescent="0.3">
      <c r="A3" s="5" t="s">
        <v>1549</v>
      </c>
      <c r="B3" s="3" t="s">
        <v>1819</v>
      </c>
      <c r="C3" s="4" t="s">
        <v>1840</v>
      </c>
      <c r="D3" s="4" t="s">
        <v>1820</v>
      </c>
    </row>
    <row r="4" spans="1:4" s="5" customFormat="1" ht="26.4" x14ac:dyDescent="0.3">
      <c r="B4" s="16" t="s">
        <v>2567</v>
      </c>
      <c r="C4" s="260" t="s">
        <v>2573</v>
      </c>
      <c r="D4" s="260" t="s">
        <v>386</v>
      </c>
    </row>
    <row r="5" spans="1:4" s="5" customFormat="1" x14ac:dyDescent="0.3">
      <c r="B5" s="16" t="s">
        <v>2558</v>
      </c>
      <c r="C5" s="260" t="s">
        <v>2559</v>
      </c>
      <c r="D5" s="260" t="s">
        <v>2560</v>
      </c>
    </row>
    <row r="6" spans="1:4" s="5" customFormat="1" ht="36.75" customHeight="1" x14ac:dyDescent="0.3">
      <c r="B6" s="16" t="s">
        <v>2556</v>
      </c>
      <c r="C6" s="214" t="s">
        <v>386</v>
      </c>
      <c r="D6" s="25" t="s">
        <v>386</v>
      </c>
    </row>
    <row r="7" spans="1:4" s="5" customFormat="1" ht="36.75" customHeight="1" x14ac:dyDescent="0.3">
      <c r="B7" s="16" t="s">
        <v>2555</v>
      </c>
      <c r="C7" s="214" t="s">
        <v>386</v>
      </c>
      <c r="D7" s="25" t="s">
        <v>386</v>
      </c>
    </row>
    <row r="8" spans="1:4" s="5" customFormat="1" ht="204" customHeight="1" x14ac:dyDescent="0.3">
      <c r="B8" s="16" t="s">
        <v>2491</v>
      </c>
      <c r="C8" s="260" t="s">
        <v>2540</v>
      </c>
      <c r="D8" s="260" t="s">
        <v>2541</v>
      </c>
    </row>
    <row r="9" spans="1:4" s="5" customFormat="1" ht="36.75" customHeight="1" x14ac:dyDescent="0.3">
      <c r="B9" s="16" t="s">
        <v>2490</v>
      </c>
      <c r="C9" s="214" t="s">
        <v>386</v>
      </c>
      <c r="D9" s="25" t="s">
        <v>386</v>
      </c>
    </row>
    <row r="10" spans="1:4" s="5" customFormat="1" ht="36.75" customHeight="1" x14ac:dyDescent="0.3">
      <c r="B10" s="16" t="s">
        <v>2489</v>
      </c>
      <c r="C10" s="214" t="s">
        <v>386</v>
      </c>
      <c r="D10" s="25" t="s">
        <v>386</v>
      </c>
    </row>
    <row r="11" spans="1:4" s="5" customFormat="1" ht="63" customHeight="1" x14ac:dyDescent="0.3">
      <c r="B11" s="16" t="s">
        <v>2480</v>
      </c>
      <c r="C11" s="214" t="s">
        <v>2481</v>
      </c>
      <c r="D11" s="25" t="s">
        <v>2482</v>
      </c>
    </row>
    <row r="12" spans="1:4" s="5" customFormat="1" ht="36.75" customHeight="1" x14ac:dyDescent="0.3">
      <c r="B12" s="16" t="s">
        <v>2475</v>
      </c>
      <c r="C12" s="214" t="s">
        <v>386</v>
      </c>
      <c r="D12" s="25" t="s">
        <v>386</v>
      </c>
    </row>
    <row r="13" spans="1:4" s="5" customFormat="1" ht="36.75" customHeight="1" x14ac:dyDescent="0.3">
      <c r="B13" s="259" t="s">
        <v>2472</v>
      </c>
      <c r="C13" s="21" t="s">
        <v>2474</v>
      </c>
      <c r="D13" s="21" t="s">
        <v>2473</v>
      </c>
    </row>
    <row r="14" spans="1:4" s="5" customFormat="1" ht="105.6" x14ac:dyDescent="0.3">
      <c r="B14" s="16" t="s">
        <v>2422</v>
      </c>
      <c r="C14" s="214" t="s">
        <v>2423</v>
      </c>
      <c r="D14" s="25" t="s">
        <v>2424</v>
      </c>
    </row>
    <row r="15" spans="1:4" s="5" customFormat="1" ht="36.75" customHeight="1" x14ac:dyDescent="0.3">
      <c r="B15" s="16" t="s">
        <v>2419</v>
      </c>
      <c r="C15" s="214" t="s">
        <v>386</v>
      </c>
      <c r="D15" s="25" t="s">
        <v>386</v>
      </c>
    </row>
    <row r="16" spans="1:4" s="5" customFormat="1" ht="36.75" customHeight="1" x14ac:dyDescent="0.3">
      <c r="B16" s="16" t="s">
        <v>2417</v>
      </c>
      <c r="C16" s="214" t="s">
        <v>386</v>
      </c>
      <c r="D16" s="25" t="s">
        <v>386</v>
      </c>
    </row>
    <row r="17" spans="2:4" s="5" customFormat="1" ht="192" customHeight="1" x14ac:dyDescent="0.3">
      <c r="B17" s="16" t="s">
        <v>2386</v>
      </c>
      <c r="C17" s="214" t="s">
        <v>2411</v>
      </c>
      <c r="D17" s="25" t="s">
        <v>2412</v>
      </c>
    </row>
    <row r="18" spans="2:4" s="5" customFormat="1" ht="36.75" customHeight="1" x14ac:dyDescent="0.3">
      <c r="B18" s="16" t="s">
        <v>2385</v>
      </c>
      <c r="C18" s="214" t="s">
        <v>386</v>
      </c>
      <c r="D18" s="25" t="s">
        <v>386</v>
      </c>
    </row>
    <row r="19" spans="2:4" s="5" customFormat="1" ht="36.75" customHeight="1" x14ac:dyDescent="0.3">
      <c r="B19" s="16" t="s">
        <v>2384</v>
      </c>
      <c r="C19" s="214" t="s">
        <v>386</v>
      </c>
      <c r="D19" s="25" t="s">
        <v>386</v>
      </c>
    </row>
    <row r="20" spans="2:4" s="5" customFormat="1" ht="156" customHeight="1" x14ac:dyDescent="0.3">
      <c r="B20" s="16" t="s">
        <v>2365</v>
      </c>
      <c r="C20" s="21" t="s">
        <v>2380</v>
      </c>
      <c r="D20" s="21" t="s">
        <v>2381</v>
      </c>
    </row>
    <row r="21" spans="2:4" s="5" customFormat="1" ht="66" x14ac:dyDescent="0.3">
      <c r="B21" s="16" t="s">
        <v>2363</v>
      </c>
      <c r="C21" s="21" t="s">
        <v>2364</v>
      </c>
      <c r="D21" s="21" t="s">
        <v>2364</v>
      </c>
    </row>
    <row r="22" spans="2:4" s="5" customFormat="1" ht="66" x14ac:dyDescent="0.3">
      <c r="B22" s="16" t="s">
        <v>2340</v>
      </c>
      <c r="C22" s="214" t="s">
        <v>2341</v>
      </c>
      <c r="D22" s="214" t="s">
        <v>2342</v>
      </c>
    </row>
    <row r="23" spans="2:4" s="5" customFormat="1" ht="36.75" customHeight="1" x14ac:dyDescent="0.3">
      <c r="B23" s="16" t="s">
        <v>2337</v>
      </c>
      <c r="C23" s="214" t="s">
        <v>2338</v>
      </c>
      <c r="D23" s="25" t="s">
        <v>2338</v>
      </c>
    </row>
    <row r="24" spans="2:4" s="5" customFormat="1" ht="36.75" customHeight="1" x14ac:dyDescent="0.3">
      <c r="B24" s="16" t="s">
        <v>2336</v>
      </c>
      <c r="C24" s="214" t="s">
        <v>386</v>
      </c>
      <c r="D24" s="25" t="s">
        <v>386</v>
      </c>
    </row>
    <row r="25" spans="2:4" s="19" customFormat="1" ht="156" customHeight="1" x14ac:dyDescent="0.3">
      <c r="B25" s="16" t="s">
        <v>2325</v>
      </c>
      <c r="C25" s="214" t="s">
        <v>2334</v>
      </c>
      <c r="D25" s="214" t="s">
        <v>2335</v>
      </c>
    </row>
    <row r="26" spans="2:4" s="5" customFormat="1" ht="36.75" customHeight="1" x14ac:dyDescent="0.3">
      <c r="B26" s="16" t="s">
        <v>2324</v>
      </c>
      <c r="C26" s="214" t="s">
        <v>386</v>
      </c>
      <c r="D26" s="25" t="s">
        <v>386</v>
      </c>
    </row>
    <row r="27" spans="2:4" s="5" customFormat="1" ht="36.75" customHeight="1" x14ac:dyDescent="0.3">
      <c r="B27" s="16" t="s">
        <v>2321</v>
      </c>
      <c r="C27" s="214" t="s">
        <v>386</v>
      </c>
      <c r="D27" s="25" t="s">
        <v>386</v>
      </c>
    </row>
    <row r="28" spans="2:4" s="5" customFormat="1" ht="36.75" customHeight="1" x14ac:dyDescent="0.3">
      <c r="B28" s="16" t="s">
        <v>2301</v>
      </c>
      <c r="C28" s="214" t="s">
        <v>2318</v>
      </c>
      <c r="D28" s="25" t="s">
        <v>2319</v>
      </c>
    </row>
    <row r="29" spans="2:4" s="5" customFormat="1" ht="36.75" customHeight="1" x14ac:dyDescent="0.3">
      <c r="B29" s="16" t="s">
        <v>2299</v>
      </c>
      <c r="C29" s="214" t="s">
        <v>2300</v>
      </c>
      <c r="D29" s="25" t="s">
        <v>386</v>
      </c>
    </row>
    <row r="30" spans="2:4" s="5" customFormat="1" ht="36.75" customHeight="1" x14ac:dyDescent="0.3">
      <c r="B30" s="16" t="s">
        <v>2277</v>
      </c>
      <c r="C30" s="214" t="s">
        <v>386</v>
      </c>
      <c r="D30" s="25" t="s">
        <v>386</v>
      </c>
    </row>
    <row r="31" spans="2:4" s="5" customFormat="1" ht="36.75" customHeight="1" x14ac:dyDescent="0.3">
      <c r="B31" s="16" t="s">
        <v>2275</v>
      </c>
      <c r="C31" s="214" t="s">
        <v>386</v>
      </c>
      <c r="D31" s="25" t="s">
        <v>386</v>
      </c>
    </row>
    <row r="32" spans="2:4" s="5" customFormat="1" ht="31.5" customHeight="1" x14ac:dyDescent="0.3">
      <c r="B32" s="16" t="s">
        <v>2272</v>
      </c>
      <c r="C32" s="214" t="s">
        <v>386</v>
      </c>
      <c r="D32" s="25" t="s">
        <v>386</v>
      </c>
    </row>
    <row r="33" spans="2:6" s="5" customFormat="1" ht="79.2" x14ac:dyDescent="0.3">
      <c r="B33" s="16" t="s">
        <v>2263</v>
      </c>
      <c r="C33" s="234" t="s">
        <v>2270</v>
      </c>
      <c r="D33" s="234" t="s">
        <v>2271</v>
      </c>
    </row>
    <row r="34" spans="2:6" s="19" customFormat="1" ht="237.6" x14ac:dyDescent="0.3">
      <c r="B34" s="16" t="s">
        <v>2226</v>
      </c>
      <c r="C34" s="234" t="s">
        <v>2227</v>
      </c>
      <c r="D34" s="234" t="s">
        <v>2228</v>
      </c>
    </row>
    <row r="35" spans="2:6" s="5" customFormat="1" ht="79.2" x14ac:dyDescent="0.3">
      <c r="B35" s="16" t="s">
        <v>2221</v>
      </c>
      <c r="C35" s="214" t="s">
        <v>2222</v>
      </c>
      <c r="D35" s="25" t="s">
        <v>2223</v>
      </c>
    </row>
    <row r="36" spans="2:6" s="5" customFormat="1" ht="31.5" customHeight="1" x14ac:dyDescent="0.3">
      <c r="B36" s="16" t="s">
        <v>2211</v>
      </c>
      <c r="C36" s="214" t="s">
        <v>386</v>
      </c>
      <c r="D36" s="25" t="s">
        <v>386</v>
      </c>
    </row>
    <row r="37" spans="2:6" s="5" customFormat="1" ht="39.6" x14ac:dyDescent="0.3">
      <c r="B37" s="16" t="s">
        <v>2204</v>
      </c>
      <c r="C37" s="25" t="s">
        <v>2209</v>
      </c>
      <c r="D37" s="25" t="s">
        <v>2210</v>
      </c>
    </row>
    <row r="38" spans="2:6" s="5" customFormat="1" ht="26.4" x14ac:dyDescent="0.3">
      <c r="B38" s="16" t="s">
        <v>2200</v>
      </c>
      <c r="C38" s="214" t="s">
        <v>2208</v>
      </c>
      <c r="D38" s="25" t="s">
        <v>2203</v>
      </c>
    </row>
    <row r="39" spans="2:6" s="5" customFormat="1" ht="70.5" customHeight="1" x14ac:dyDescent="0.3">
      <c r="B39" s="16" t="s">
        <v>2192</v>
      </c>
      <c r="C39" s="214" t="s">
        <v>2195</v>
      </c>
      <c r="D39" s="25" t="s">
        <v>2196</v>
      </c>
    </row>
    <row r="40" spans="2:6" s="5" customFormat="1" ht="31.5" customHeight="1" x14ac:dyDescent="0.3">
      <c r="B40" s="16" t="s">
        <v>2191</v>
      </c>
      <c r="C40" s="214" t="s">
        <v>386</v>
      </c>
      <c r="D40" s="25" t="s">
        <v>386</v>
      </c>
    </row>
    <row r="41" spans="2:6" s="5" customFormat="1" ht="79.2" x14ac:dyDescent="0.3">
      <c r="B41" s="16" t="s">
        <v>2169</v>
      </c>
      <c r="C41" s="214" t="s">
        <v>2170</v>
      </c>
      <c r="D41" s="25" t="s">
        <v>386</v>
      </c>
    </row>
    <row r="42" spans="2:6" s="19" customFormat="1" ht="277.2" x14ac:dyDescent="0.3">
      <c r="B42" s="16" t="s">
        <v>2153</v>
      </c>
      <c r="C42" s="214" t="s">
        <v>2164</v>
      </c>
      <c r="D42" s="214" t="s">
        <v>2165</v>
      </c>
    </row>
    <row r="43" spans="2:6" s="5" customFormat="1" ht="36.75" customHeight="1" x14ac:dyDescent="0.3">
      <c r="B43" s="24" t="s">
        <v>2152</v>
      </c>
      <c r="C43" s="25" t="s">
        <v>386</v>
      </c>
      <c r="D43" s="25" t="s">
        <v>386</v>
      </c>
      <c r="F43" s="5" t="s">
        <v>1549</v>
      </c>
    </row>
    <row r="44" spans="2:6" s="5" customFormat="1" ht="36.75" customHeight="1" x14ac:dyDescent="0.3">
      <c r="B44" s="24" t="s">
        <v>2145</v>
      </c>
      <c r="C44" s="25" t="s">
        <v>2147</v>
      </c>
      <c r="D44" s="25" t="s">
        <v>2146</v>
      </c>
    </row>
    <row r="45" spans="2:6" s="5" customFormat="1" ht="36.75" customHeight="1" x14ac:dyDescent="0.3">
      <c r="B45" s="24" t="s">
        <v>2144</v>
      </c>
      <c r="C45" s="25" t="s">
        <v>386</v>
      </c>
      <c r="D45" s="25" t="s">
        <v>386</v>
      </c>
    </row>
    <row r="46" spans="2:6" s="19" customFormat="1" ht="171.6" x14ac:dyDescent="0.3">
      <c r="B46" s="16" t="s">
        <v>2133</v>
      </c>
      <c r="C46" s="214" t="s">
        <v>2140</v>
      </c>
      <c r="D46" s="214" t="s">
        <v>2141</v>
      </c>
    </row>
    <row r="47" spans="2:6" s="5" customFormat="1" ht="36.75" customHeight="1" x14ac:dyDescent="0.3">
      <c r="B47" s="24" t="s">
        <v>2121</v>
      </c>
      <c r="C47" s="25" t="s">
        <v>386</v>
      </c>
      <c r="D47" s="25" t="s">
        <v>386</v>
      </c>
    </row>
    <row r="48" spans="2:6" s="5" customFormat="1" ht="36.75" customHeight="1" x14ac:dyDescent="0.3">
      <c r="B48" s="24" t="s">
        <v>2120</v>
      </c>
      <c r="C48" s="25" t="s">
        <v>386</v>
      </c>
      <c r="D48" s="25" t="s">
        <v>386</v>
      </c>
    </row>
    <row r="49" spans="2:4" s="19" customFormat="1" ht="36.75" customHeight="1" x14ac:dyDescent="0.3">
      <c r="B49" s="16" t="s">
        <v>2115</v>
      </c>
      <c r="C49" s="20" t="s">
        <v>2116</v>
      </c>
      <c r="D49" s="20" t="s">
        <v>2117</v>
      </c>
    </row>
    <row r="50" spans="2:4" s="5" customFormat="1" ht="211.2" x14ac:dyDescent="0.3">
      <c r="B50" s="24" t="s">
        <v>2054</v>
      </c>
      <c r="C50" s="214" t="s">
        <v>2055</v>
      </c>
      <c r="D50" s="214" t="s">
        <v>2056</v>
      </c>
    </row>
    <row r="51" spans="2:4" s="5" customFormat="1" ht="76.5" customHeight="1" x14ac:dyDescent="0.3">
      <c r="B51" s="24" t="s">
        <v>2036</v>
      </c>
      <c r="C51" s="214" t="s">
        <v>2049</v>
      </c>
      <c r="D51" s="214" t="s">
        <v>2050</v>
      </c>
    </row>
    <row r="52" spans="2:4" s="5" customFormat="1" ht="36.75" customHeight="1" x14ac:dyDescent="0.3">
      <c r="B52" s="24" t="s">
        <v>2035</v>
      </c>
      <c r="C52" s="25" t="s">
        <v>386</v>
      </c>
      <c r="D52" s="25" t="s">
        <v>386</v>
      </c>
    </row>
    <row r="53" spans="2:4" s="5" customFormat="1" ht="36.75" customHeight="1" x14ac:dyDescent="0.3">
      <c r="B53" s="24" t="s">
        <v>2034</v>
      </c>
      <c r="C53" s="25" t="s">
        <v>386</v>
      </c>
      <c r="D53" s="25" t="s">
        <v>386</v>
      </c>
    </row>
    <row r="54" spans="2:4" s="19" customFormat="1" ht="60" customHeight="1" x14ac:dyDescent="0.3">
      <c r="B54" s="16" t="s">
        <v>1982</v>
      </c>
      <c r="C54" s="20" t="s">
        <v>1986</v>
      </c>
      <c r="D54" s="20" t="s">
        <v>1988</v>
      </c>
    </row>
    <row r="55" spans="2:4" s="19" customFormat="1" ht="36.75" customHeight="1" x14ac:dyDescent="0.3">
      <c r="B55" s="16" t="s">
        <v>1977</v>
      </c>
      <c r="C55" s="20" t="s">
        <v>1984</v>
      </c>
      <c r="D55" s="20" t="s">
        <v>1985</v>
      </c>
    </row>
    <row r="56" spans="2:4" s="5" customFormat="1" ht="36.75" customHeight="1" x14ac:dyDescent="0.3">
      <c r="B56" s="24" t="s">
        <v>1976</v>
      </c>
      <c r="C56" s="25" t="s">
        <v>386</v>
      </c>
      <c r="D56" s="25" t="s">
        <v>386</v>
      </c>
    </row>
    <row r="57" spans="2:4" s="5" customFormat="1" ht="36.75" customHeight="1" x14ac:dyDescent="0.3">
      <c r="B57" s="24" t="s">
        <v>1975</v>
      </c>
      <c r="C57" s="25" t="s">
        <v>386</v>
      </c>
      <c r="D57" s="25" t="s">
        <v>386</v>
      </c>
    </row>
    <row r="58" spans="2:4" s="5" customFormat="1" ht="103.5" customHeight="1" x14ac:dyDescent="0.3">
      <c r="B58" s="24" t="s">
        <v>1943</v>
      </c>
      <c r="C58" s="23" t="s">
        <v>1945</v>
      </c>
      <c r="D58" s="23" t="s">
        <v>1945</v>
      </c>
    </row>
    <row r="59" spans="2:4" s="5" customFormat="1" ht="36.75" customHeight="1" x14ac:dyDescent="0.3">
      <c r="B59" s="24" t="s">
        <v>1944</v>
      </c>
      <c r="C59" s="25" t="s">
        <v>386</v>
      </c>
      <c r="D59" s="25" t="s">
        <v>386</v>
      </c>
    </row>
    <row r="60" spans="2:4" s="5" customFormat="1" ht="36.75" customHeight="1" x14ac:dyDescent="0.3">
      <c r="B60" s="24" t="s">
        <v>1934</v>
      </c>
      <c r="C60" s="26" t="s">
        <v>1936</v>
      </c>
      <c r="D60" s="25" t="s">
        <v>386</v>
      </c>
    </row>
    <row r="61" spans="2:4" s="19" customFormat="1" ht="36.75" customHeight="1" x14ac:dyDescent="0.3">
      <c r="B61" s="16" t="s">
        <v>1924</v>
      </c>
      <c r="C61" s="20" t="s">
        <v>1927</v>
      </c>
      <c r="D61" s="20" t="s">
        <v>1928</v>
      </c>
    </row>
    <row r="62" spans="2:4" s="5" customFormat="1" ht="36.75" customHeight="1" x14ac:dyDescent="0.3">
      <c r="B62" s="16" t="s">
        <v>1917</v>
      </c>
      <c r="C62" s="20" t="s">
        <v>1918</v>
      </c>
      <c r="D62" s="20" t="s">
        <v>1920</v>
      </c>
    </row>
    <row r="63" spans="2:4" s="17" customFormat="1" ht="36.75" customHeight="1" x14ac:dyDescent="0.3">
      <c r="B63" s="6" t="s">
        <v>1916</v>
      </c>
      <c r="C63" s="21" t="s">
        <v>386</v>
      </c>
      <c r="D63" s="21" t="s">
        <v>386</v>
      </c>
    </row>
    <row r="64" spans="2:4" s="17" customFormat="1" ht="36.75" customHeight="1" x14ac:dyDescent="0.3">
      <c r="B64" s="6" t="s">
        <v>1915</v>
      </c>
      <c r="C64" s="21" t="s">
        <v>386</v>
      </c>
      <c r="D64" s="21" t="s">
        <v>386</v>
      </c>
    </row>
    <row r="65" spans="2:12" s="17" customFormat="1" ht="36.75" customHeight="1" x14ac:dyDescent="0.3">
      <c r="B65" s="6" t="s">
        <v>1914</v>
      </c>
      <c r="C65" s="21" t="s">
        <v>386</v>
      </c>
      <c r="D65" s="21" t="s">
        <v>386</v>
      </c>
    </row>
    <row r="66" spans="2:12" s="5" customFormat="1" ht="374.25" customHeight="1" x14ac:dyDescent="0.3">
      <c r="B66" s="16" t="s">
        <v>1870</v>
      </c>
      <c r="C66" s="20" t="s">
        <v>1898</v>
      </c>
      <c r="D66" s="20" t="s">
        <v>1899</v>
      </c>
      <c r="L66" s="5" t="s">
        <v>1549</v>
      </c>
    </row>
    <row r="67" spans="2:12" s="5" customFormat="1" ht="36.75" customHeight="1" x14ac:dyDescent="0.3">
      <c r="B67" s="6" t="s">
        <v>1868</v>
      </c>
      <c r="C67" s="22" t="s">
        <v>386</v>
      </c>
      <c r="D67" s="22" t="s">
        <v>386</v>
      </c>
    </row>
    <row r="68" spans="2:12" s="5" customFormat="1" ht="36.75" customHeight="1" x14ac:dyDescent="0.3">
      <c r="B68" s="6" t="s">
        <v>1867</v>
      </c>
      <c r="C68" s="22" t="s">
        <v>386</v>
      </c>
      <c r="D68" s="22" t="s">
        <v>386</v>
      </c>
    </row>
    <row r="69" spans="2:12" s="5" customFormat="1" ht="36.75" customHeight="1" x14ac:dyDescent="0.3">
      <c r="B69" s="6" t="s">
        <v>1841</v>
      </c>
      <c r="C69" s="22" t="s">
        <v>1842</v>
      </c>
      <c r="D69" s="22" t="s">
        <v>1843</v>
      </c>
    </row>
    <row r="70" spans="2:12" s="5" customFormat="1" ht="30" customHeight="1" x14ac:dyDescent="0.3">
      <c r="B70" s="6" t="s">
        <v>1844</v>
      </c>
      <c r="C70" s="22" t="s">
        <v>386</v>
      </c>
      <c r="D70" s="22" t="s">
        <v>386</v>
      </c>
    </row>
    <row r="71" spans="2:12" s="5" customFormat="1" ht="72" customHeight="1" x14ac:dyDescent="0.3">
      <c r="B71" s="6" t="s">
        <v>1845</v>
      </c>
      <c r="C71" s="22" t="s">
        <v>1846</v>
      </c>
      <c r="D71" s="22" t="s">
        <v>1847</v>
      </c>
    </row>
    <row r="72" spans="2:12" s="5" customFormat="1" ht="186.75" customHeight="1" x14ac:dyDescent="0.3">
      <c r="B72" s="6" t="s">
        <v>1848</v>
      </c>
      <c r="C72" s="22" t="s">
        <v>1935</v>
      </c>
      <c r="D72" s="22" t="s">
        <v>1849</v>
      </c>
    </row>
    <row r="73" spans="2:12" s="5" customFormat="1" ht="30" customHeight="1" x14ac:dyDescent="0.3">
      <c r="B73" s="6" t="s">
        <v>1850</v>
      </c>
      <c r="C73" s="22" t="s">
        <v>1851</v>
      </c>
      <c r="D73" s="22" t="s">
        <v>1852</v>
      </c>
    </row>
    <row r="74" spans="2:12" s="5" customFormat="1" ht="30" customHeight="1" x14ac:dyDescent="0.3">
      <c r="B74" s="6" t="s">
        <v>1853</v>
      </c>
      <c r="C74" s="22" t="s">
        <v>386</v>
      </c>
      <c r="D74" s="22" t="s">
        <v>386</v>
      </c>
    </row>
    <row r="75" spans="2:12" s="5" customFormat="1" ht="30" customHeight="1" x14ac:dyDescent="0.3">
      <c r="B75" s="6" t="s">
        <v>1854</v>
      </c>
      <c r="C75" s="22" t="s">
        <v>1855</v>
      </c>
      <c r="D75" s="22" t="s">
        <v>1855</v>
      </c>
    </row>
    <row r="76" spans="2:12" s="5" customFormat="1" ht="171.6" x14ac:dyDescent="0.3">
      <c r="B76" s="6" t="s">
        <v>1856</v>
      </c>
      <c r="C76" s="23" t="s">
        <v>1857</v>
      </c>
      <c r="D76" s="23" t="s">
        <v>1858</v>
      </c>
    </row>
    <row r="77" spans="2:12" s="5" customFormat="1" ht="158.4" x14ac:dyDescent="0.3">
      <c r="B77" s="6" t="s">
        <v>1859</v>
      </c>
      <c r="C77" s="22" t="s">
        <v>1983</v>
      </c>
      <c r="D77" s="22" t="s">
        <v>1860</v>
      </c>
      <c r="F77" s="7"/>
    </row>
    <row r="78" spans="2:12" s="5" customFormat="1" ht="39.6" x14ac:dyDescent="0.3">
      <c r="B78" s="6" t="s">
        <v>1861</v>
      </c>
      <c r="C78" s="22" t="s">
        <v>1862</v>
      </c>
      <c r="D78" s="22" t="s">
        <v>1863</v>
      </c>
    </row>
    <row r="79" spans="2:12" s="5" customFormat="1" x14ac:dyDescent="0.3">
      <c r="B79" s="8"/>
      <c r="C79" s="9"/>
      <c r="D79" s="9"/>
    </row>
    <row r="80" spans="2:12" ht="18" customHeight="1" x14ac:dyDescent="0.3">
      <c r="B80" s="10"/>
      <c r="C80" s="11"/>
      <c r="D80" s="11"/>
    </row>
    <row r="81" spans="2:4" s="2" customFormat="1" ht="30" customHeight="1" x14ac:dyDescent="0.3">
      <c r="B81" s="1" t="s">
        <v>1864</v>
      </c>
    </row>
    <row r="82" spans="2:4" s="242" customFormat="1" ht="63.75" customHeight="1" x14ac:dyDescent="0.3">
      <c r="B82" s="262" t="s">
        <v>2326</v>
      </c>
      <c r="C82" s="263"/>
    </row>
    <row r="83" spans="2:4" ht="63" customHeight="1" x14ac:dyDescent="0.3">
      <c r="B83" s="271" t="s">
        <v>2276</v>
      </c>
      <c r="C83" s="272"/>
    </row>
    <row r="84" spans="2:4" ht="63" customHeight="1" x14ac:dyDescent="0.3">
      <c r="B84" s="269" t="s">
        <v>1922</v>
      </c>
      <c r="C84" s="270"/>
    </row>
    <row r="85" spans="2:4" ht="63" customHeight="1" x14ac:dyDescent="0.3">
      <c r="B85" s="264" t="s">
        <v>1865</v>
      </c>
      <c r="C85" s="265"/>
      <c r="D85" s="11"/>
    </row>
    <row r="86" spans="2:4" ht="63" customHeight="1" x14ac:dyDescent="0.3">
      <c r="B86" s="266" t="s">
        <v>1866</v>
      </c>
      <c r="C86" s="267"/>
      <c r="D86" s="11"/>
    </row>
    <row r="87" spans="2:4" x14ac:dyDescent="0.3">
      <c r="B87" s="268"/>
      <c r="C87" s="268"/>
      <c r="D87" s="14"/>
    </row>
    <row r="88" spans="2:4" x14ac:dyDescent="0.3">
      <c r="B88" s="13"/>
      <c r="C88" s="14"/>
      <c r="D88" s="14"/>
    </row>
    <row r="89" spans="2:4" x14ac:dyDescent="0.3">
      <c r="B89" s="18"/>
    </row>
    <row r="94" spans="2:4" x14ac:dyDescent="0.3">
      <c r="D94" s="12" t="s">
        <v>1549</v>
      </c>
    </row>
  </sheetData>
  <mergeCells count="6">
    <mergeCell ref="B82:C82"/>
    <mergeCell ref="B85:C85"/>
    <mergeCell ref="B86:C86"/>
    <mergeCell ref="B87:C87"/>
    <mergeCell ref="B84:C84"/>
    <mergeCell ref="B83:C83"/>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topLeftCell="B1" zoomScaleNormal="100" workbookViewId="0">
      <pane ySplit="2" topLeftCell="A174" activePane="bottomLeft" state="frozenSplit"/>
      <selection sqref="A1:XFD1048576"/>
      <selection pane="bottomLeft" activeCell="B189" sqref="B189"/>
    </sheetView>
  </sheetViews>
  <sheetFormatPr baseColWidth="10" defaultColWidth="11.44140625" defaultRowHeight="10.199999999999999" x14ac:dyDescent="0.3"/>
  <cols>
    <col min="1" max="1" width="60.6640625" style="210" customWidth="1"/>
    <col min="2" max="2" width="50.6640625" style="166" customWidth="1"/>
    <col min="3" max="3" width="100.6640625" style="211" customWidth="1"/>
    <col min="4" max="4" width="3.6640625" style="168" customWidth="1"/>
    <col min="5" max="16384" width="11.44140625" style="168"/>
  </cols>
  <sheetData>
    <row r="1" spans="1:3" ht="20.399999999999999" x14ac:dyDescent="0.35">
      <c r="A1" s="165" t="s">
        <v>33</v>
      </c>
      <c r="C1" s="167"/>
    </row>
    <row r="2" spans="1:3" s="171" customFormat="1" ht="20.100000000000001" customHeight="1" x14ac:dyDescent="0.3">
      <c r="A2" s="169" t="s">
        <v>1515</v>
      </c>
      <c r="B2" s="170" t="s">
        <v>1514</v>
      </c>
      <c r="C2" s="170" t="s">
        <v>1513</v>
      </c>
    </row>
    <row r="3" spans="1:3" s="173" customFormat="1" ht="40.5" customHeight="1" x14ac:dyDescent="0.3">
      <c r="A3" s="288" t="s">
        <v>1958</v>
      </c>
      <c r="B3" s="180" t="s">
        <v>50</v>
      </c>
      <c r="C3" s="181" t="s">
        <v>2543</v>
      </c>
    </row>
    <row r="4" spans="1:3" s="173" customFormat="1" ht="30" customHeight="1" x14ac:dyDescent="0.3">
      <c r="A4" s="289"/>
      <c r="B4" s="182" t="s">
        <v>51</v>
      </c>
      <c r="C4" s="177" t="s">
        <v>2547</v>
      </c>
    </row>
    <row r="5" spans="1:3" s="174" customFormat="1" ht="20.100000000000001" customHeight="1" x14ac:dyDescent="0.3">
      <c r="A5" s="289"/>
      <c r="B5" s="175" t="s">
        <v>1538</v>
      </c>
      <c r="C5" s="176" t="s">
        <v>1496</v>
      </c>
    </row>
    <row r="6" spans="1:3" s="174" customFormat="1" ht="20.100000000000001" customHeight="1" x14ac:dyDescent="0.3">
      <c r="A6" s="289"/>
      <c r="B6" s="175" t="s">
        <v>2139</v>
      </c>
      <c r="C6" s="176" t="s">
        <v>2258</v>
      </c>
    </row>
    <row r="7" spans="1:3" s="174" customFormat="1" ht="20.100000000000001" customHeight="1" x14ac:dyDescent="0.3">
      <c r="A7" s="289"/>
      <c r="B7" s="175" t="s">
        <v>1619</v>
      </c>
      <c r="C7" s="176" t="s">
        <v>1030</v>
      </c>
    </row>
    <row r="8" spans="1:3" s="174" customFormat="1" ht="20.100000000000001" customHeight="1" x14ac:dyDescent="0.3">
      <c r="A8" s="289"/>
      <c r="B8" s="175" t="s">
        <v>37</v>
      </c>
      <c r="C8" s="176" t="s">
        <v>2262</v>
      </c>
    </row>
    <row r="9" spans="1:3" s="174" customFormat="1" ht="20.100000000000001" customHeight="1" x14ac:dyDescent="0.3">
      <c r="A9" s="289"/>
      <c r="B9" s="175" t="s">
        <v>99</v>
      </c>
      <c r="C9" s="176" t="s">
        <v>2142</v>
      </c>
    </row>
    <row r="10" spans="1:3" s="174" customFormat="1" ht="20.100000000000001" customHeight="1" x14ac:dyDescent="0.3">
      <c r="A10" s="289"/>
      <c r="B10" s="175" t="s">
        <v>41</v>
      </c>
      <c r="C10" s="176" t="s">
        <v>2259</v>
      </c>
    </row>
    <row r="11" spans="1:3" s="174" customFormat="1" ht="20.100000000000001" customHeight="1" x14ac:dyDescent="0.3">
      <c r="A11" s="289"/>
      <c r="B11" s="175" t="s">
        <v>19</v>
      </c>
      <c r="C11" s="176" t="s">
        <v>1532</v>
      </c>
    </row>
    <row r="12" spans="1:3" s="174" customFormat="1" ht="20.100000000000001" customHeight="1" x14ac:dyDescent="0.3">
      <c r="A12" s="289"/>
      <c r="B12" s="175" t="s">
        <v>1869</v>
      </c>
      <c r="C12" s="176" t="s">
        <v>1892</v>
      </c>
    </row>
    <row r="13" spans="1:3" s="189" customFormat="1" ht="50.1" customHeight="1" x14ac:dyDescent="0.3">
      <c r="A13" s="289"/>
      <c r="B13" s="175" t="s">
        <v>96</v>
      </c>
      <c r="C13" s="177" t="s">
        <v>2483</v>
      </c>
    </row>
    <row r="14" spans="1:3" s="174" customFormat="1" ht="19.5" customHeight="1" x14ac:dyDescent="0.3">
      <c r="A14" s="289"/>
      <c r="B14" s="175" t="s">
        <v>35</v>
      </c>
      <c r="C14" s="176" t="s">
        <v>1524</v>
      </c>
    </row>
    <row r="15" spans="1:3" s="174" customFormat="1" ht="20.100000000000001" customHeight="1" x14ac:dyDescent="0.3">
      <c r="A15" s="290"/>
      <c r="B15" s="178" t="s">
        <v>1620</v>
      </c>
      <c r="C15" s="179" t="s">
        <v>568</v>
      </c>
    </row>
    <row r="16" spans="1:3" s="173" customFormat="1" ht="50.1" customHeight="1" x14ac:dyDescent="0.3">
      <c r="A16" s="288" t="s">
        <v>1959</v>
      </c>
      <c r="B16" s="180" t="s">
        <v>50</v>
      </c>
      <c r="C16" s="181" t="s">
        <v>2544</v>
      </c>
    </row>
    <row r="17" spans="1:3" s="173" customFormat="1" ht="20.100000000000001" customHeight="1" x14ac:dyDescent="0.3">
      <c r="A17" s="289"/>
      <c r="B17" s="182" t="s">
        <v>51</v>
      </c>
      <c r="C17" s="177" t="s">
        <v>2548</v>
      </c>
    </row>
    <row r="18" spans="1:3" s="174" customFormat="1" ht="20.100000000000001" customHeight="1" x14ac:dyDescent="0.3">
      <c r="A18" s="289"/>
      <c r="B18" s="175" t="s">
        <v>36</v>
      </c>
      <c r="C18" s="176" t="s">
        <v>1496</v>
      </c>
    </row>
    <row r="19" spans="1:3" s="174" customFormat="1" ht="20.100000000000001" customHeight="1" x14ac:dyDescent="0.3">
      <c r="A19" s="289"/>
      <c r="B19" s="175" t="s">
        <v>2139</v>
      </c>
      <c r="C19" s="176" t="s">
        <v>2258</v>
      </c>
    </row>
    <row r="20" spans="1:3" s="183" customFormat="1" ht="20.100000000000001" customHeight="1" x14ac:dyDescent="0.3">
      <c r="A20" s="289"/>
      <c r="B20" s="175" t="s">
        <v>1619</v>
      </c>
      <c r="C20" s="176" t="s">
        <v>1030</v>
      </c>
    </row>
    <row r="21" spans="1:3" s="183" customFormat="1" ht="20.100000000000001" customHeight="1" x14ac:dyDescent="0.3">
      <c r="A21" s="289"/>
      <c r="B21" s="175" t="s">
        <v>37</v>
      </c>
      <c r="C21" s="176" t="s">
        <v>2262</v>
      </c>
    </row>
    <row r="22" spans="1:3" s="183" customFormat="1" ht="20.100000000000001" customHeight="1" x14ac:dyDescent="0.3">
      <c r="A22" s="289"/>
      <c r="B22" s="175" t="s">
        <v>99</v>
      </c>
      <c r="C22" s="176" t="s">
        <v>2143</v>
      </c>
    </row>
    <row r="23" spans="1:3" s="183" customFormat="1" ht="20.100000000000001" customHeight="1" x14ac:dyDescent="0.3">
      <c r="A23" s="289"/>
      <c r="B23" s="175" t="s">
        <v>41</v>
      </c>
      <c r="C23" s="176" t="s">
        <v>2260</v>
      </c>
    </row>
    <row r="24" spans="1:3" s="183" customFormat="1" ht="20.100000000000001" customHeight="1" x14ac:dyDescent="0.3">
      <c r="A24" s="289"/>
      <c r="B24" s="175" t="s">
        <v>19</v>
      </c>
      <c r="C24" s="176" t="s">
        <v>1532</v>
      </c>
    </row>
    <row r="25" spans="1:3" s="183" customFormat="1" ht="20.100000000000001" customHeight="1" x14ac:dyDescent="0.3">
      <c r="A25" s="289"/>
      <c r="B25" s="175" t="s">
        <v>20</v>
      </c>
      <c r="C25" s="184" t="s">
        <v>1531</v>
      </c>
    </row>
    <row r="26" spans="1:3" s="183" customFormat="1" ht="20.100000000000001" customHeight="1" x14ac:dyDescent="0.3">
      <c r="A26" s="289"/>
      <c r="B26" s="175" t="s">
        <v>21</v>
      </c>
      <c r="C26" s="185" t="s">
        <v>1530</v>
      </c>
    </row>
    <row r="27" spans="1:3" s="183" customFormat="1" ht="20.100000000000001" customHeight="1" x14ac:dyDescent="0.3">
      <c r="A27" s="289"/>
      <c r="B27" s="175" t="s">
        <v>108</v>
      </c>
      <c r="C27" s="186" t="s">
        <v>195</v>
      </c>
    </row>
    <row r="28" spans="1:3" s="183" customFormat="1" ht="20.100000000000001" customHeight="1" x14ac:dyDescent="0.3">
      <c r="A28" s="289"/>
      <c r="B28" s="175" t="s">
        <v>1869</v>
      </c>
      <c r="C28" s="176" t="s">
        <v>1892</v>
      </c>
    </row>
    <row r="29" spans="1:3" s="187" customFormat="1" ht="50.1" customHeight="1" x14ac:dyDescent="0.3">
      <c r="A29" s="289"/>
      <c r="B29" s="175" t="s">
        <v>96</v>
      </c>
      <c r="C29" s="176" t="s">
        <v>2484</v>
      </c>
    </row>
    <row r="30" spans="1:3" s="187" customFormat="1" ht="20.100000000000001" customHeight="1" x14ac:dyDescent="0.3">
      <c r="A30" s="289"/>
      <c r="B30" s="175" t="s">
        <v>35</v>
      </c>
      <c r="C30" s="176" t="s">
        <v>1524</v>
      </c>
    </row>
    <row r="31" spans="1:3" s="187" customFormat="1" ht="20.100000000000001" customHeight="1" x14ac:dyDescent="0.3">
      <c r="A31" s="290"/>
      <c r="B31" s="178" t="s">
        <v>1620</v>
      </c>
      <c r="C31" s="179" t="s">
        <v>568</v>
      </c>
    </row>
    <row r="32" spans="1:3" s="213" customFormat="1" ht="20.100000000000001" customHeight="1" x14ac:dyDescent="0.3">
      <c r="A32" s="288" t="s">
        <v>1960</v>
      </c>
      <c r="B32" s="180" t="s">
        <v>50</v>
      </c>
      <c r="C32" s="181" t="s">
        <v>1537</v>
      </c>
    </row>
    <row r="33" spans="1:3" s="213" customFormat="1" ht="20.100000000000001" customHeight="1" x14ac:dyDescent="0.3">
      <c r="A33" s="289"/>
      <c r="B33" s="182" t="s">
        <v>51</v>
      </c>
      <c r="C33" s="177" t="s">
        <v>2224</v>
      </c>
    </row>
    <row r="34" spans="1:3" s="187" customFormat="1" ht="20.100000000000001" customHeight="1" x14ac:dyDescent="0.3">
      <c r="A34" s="289"/>
      <c r="B34" s="175" t="s">
        <v>36</v>
      </c>
      <c r="C34" s="176" t="s">
        <v>1496</v>
      </c>
    </row>
    <row r="35" spans="1:3" s="187" customFormat="1" ht="20.100000000000001" customHeight="1" x14ac:dyDescent="0.3">
      <c r="A35" s="289"/>
      <c r="B35" s="175" t="s">
        <v>2139</v>
      </c>
      <c r="C35" s="176" t="s">
        <v>1533</v>
      </c>
    </row>
    <row r="36" spans="1:3" s="187" customFormat="1" ht="20.100000000000001" customHeight="1" x14ac:dyDescent="0.3">
      <c r="A36" s="289"/>
      <c r="B36" s="175" t="s">
        <v>37</v>
      </c>
      <c r="C36" s="176" t="s">
        <v>1414</v>
      </c>
    </row>
    <row r="37" spans="1:3" s="187" customFormat="1" ht="20.100000000000001" customHeight="1" x14ac:dyDescent="0.3">
      <c r="A37" s="289"/>
      <c r="B37" s="175" t="s">
        <v>100</v>
      </c>
      <c r="C37" s="176" t="s">
        <v>324</v>
      </c>
    </row>
    <row r="38" spans="1:3" s="187" customFormat="1" ht="20.100000000000001" customHeight="1" x14ac:dyDescent="0.3">
      <c r="A38" s="289"/>
      <c r="B38" s="175" t="s">
        <v>1536</v>
      </c>
      <c r="C38" s="176" t="s">
        <v>1535</v>
      </c>
    </row>
    <row r="39" spans="1:3" s="187" customFormat="1" ht="30" customHeight="1" x14ac:dyDescent="0.3">
      <c r="A39" s="290"/>
      <c r="B39" s="178" t="s">
        <v>96</v>
      </c>
      <c r="C39" s="179" t="s">
        <v>2485</v>
      </c>
    </row>
    <row r="40" spans="1:3" s="213" customFormat="1" ht="20.100000000000001" customHeight="1" x14ac:dyDescent="0.3">
      <c r="A40" s="288" t="s">
        <v>1961</v>
      </c>
      <c r="B40" s="180" t="s">
        <v>50</v>
      </c>
      <c r="C40" s="181" t="s">
        <v>2255</v>
      </c>
    </row>
    <row r="41" spans="1:3" s="213" customFormat="1" ht="20.100000000000001" customHeight="1" x14ac:dyDescent="0.3">
      <c r="A41" s="289"/>
      <c r="B41" s="182" t="s">
        <v>51</v>
      </c>
      <c r="C41" s="177" t="s">
        <v>2256</v>
      </c>
    </row>
    <row r="42" spans="1:3" s="189" customFormat="1" ht="20.100000000000001" customHeight="1" x14ac:dyDescent="0.3">
      <c r="A42" s="289"/>
      <c r="B42" s="175" t="s">
        <v>109</v>
      </c>
      <c r="C42" s="176" t="s">
        <v>2257</v>
      </c>
    </row>
    <row r="43" spans="1:3" s="189" customFormat="1" ht="20.100000000000001" customHeight="1" x14ac:dyDescent="0.3">
      <c r="A43" s="289"/>
      <c r="B43" s="175" t="s">
        <v>41</v>
      </c>
      <c r="C43" s="176" t="s">
        <v>2261</v>
      </c>
    </row>
    <row r="44" spans="1:3" s="188" customFormat="1" ht="20.100000000000001" customHeight="1" x14ac:dyDescent="0.3">
      <c r="A44" s="289"/>
      <c r="B44" s="175" t="s">
        <v>37</v>
      </c>
      <c r="C44" s="176" t="s">
        <v>2262</v>
      </c>
    </row>
    <row r="45" spans="1:3" s="188" customFormat="1" ht="20.100000000000001" customHeight="1" x14ac:dyDescent="0.3">
      <c r="A45" s="289"/>
      <c r="B45" s="175" t="s">
        <v>101</v>
      </c>
      <c r="C45" s="176" t="s">
        <v>1529</v>
      </c>
    </row>
    <row r="46" spans="1:3" s="188" customFormat="1" ht="20.100000000000001" customHeight="1" x14ac:dyDescent="0.3">
      <c r="A46" s="289"/>
      <c r="B46" s="175" t="s">
        <v>18</v>
      </c>
      <c r="C46" s="176" t="s">
        <v>2180</v>
      </c>
    </row>
    <row r="47" spans="1:3" s="188" customFormat="1" ht="30.6" x14ac:dyDescent="0.3">
      <c r="A47" s="289"/>
      <c r="B47" s="175" t="s">
        <v>17</v>
      </c>
      <c r="C47" s="176" t="s">
        <v>2154</v>
      </c>
    </row>
    <row r="48" spans="1:3" s="188" customFormat="1" ht="20.100000000000001" customHeight="1" x14ac:dyDescent="0.3">
      <c r="A48" s="289"/>
      <c r="B48" s="175" t="s">
        <v>16</v>
      </c>
      <c r="C48" s="176" t="s">
        <v>243</v>
      </c>
    </row>
    <row r="49" spans="1:3" s="188" customFormat="1" ht="20.100000000000001" customHeight="1" x14ac:dyDescent="0.3">
      <c r="A49" s="290"/>
      <c r="B49" s="178" t="s">
        <v>38</v>
      </c>
      <c r="C49" s="179" t="s">
        <v>2413</v>
      </c>
    </row>
    <row r="50" spans="1:3" s="183" customFormat="1" ht="50.1" customHeight="1" x14ac:dyDescent="0.3">
      <c r="A50" s="288" t="s">
        <v>1962</v>
      </c>
      <c r="B50" s="180" t="s">
        <v>50</v>
      </c>
      <c r="C50" s="181" t="s">
        <v>2545</v>
      </c>
    </row>
    <row r="51" spans="1:3" s="173" customFormat="1" ht="30" customHeight="1" x14ac:dyDescent="0.3">
      <c r="A51" s="289"/>
      <c r="B51" s="182" t="s">
        <v>51</v>
      </c>
      <c r="C51" s="177" t="s">
        <v>2549</v>
      </c>
    </row>
    <row r="52" spans="1:3" s="183" customFormat="1" ht="20.100000000000001" customHeight="1" x14ac:dyDescent="0.3">
      <c r="A52" s="289"/>
      <c r="B52" s="175" t="s">
        <v>36</v>
      </c>
      <c r="C52" s="176" t="s">
        <v>1496</v>
      </c>
    </row>
    <row r="53" spans="1:3" s="183" customFormat="1" ht="20.100000000000001" customHeight="1" x14ac:dyDescent="0.3">
      <c r="A53" s="289"/>
      <c r="B53" s="175" t="s">
        <v>2139</v>
      </c>
      <c r="C53" s="176" t="s">
        <v>2258</v>
      </c>
    </row>
    <row r="54" spans="1:3" s="183" customFormat="1" ht="20.100000000000001" customHeight="1" x14ac:dyDescent="0.3">
      <c r="A54" s="289"/>
      <c r="B54" s="175" t="s">
        <v>1619</v>
      </c>
      <c r="C54" s="176" t="s">
        <v>1030</v>
      </c>
    </row>
    <row r="55" spans="1:3" s="183" customFormat="1" ht="20.100000000000001" customHeight="1" x14ac:dyDescent="0.3">
      <c r="A55" s="289"/>
      <c r="B55" s="175" t="s">
        <v>37</v>
      </c>
      <c r="C55" s="176" t="s">
        <v>2262</v>
      </c>
    </row>
    <row r="56" spans="1:3" s="183" customFormat="1" ht="20.100000000000001" customHeight="1" x14ac:dyDescent="0.3">
      <c r="A56" s="289"/>
      <c r="B56" s="175" t="s">
        <v>99</v>
      </c>
      <c r="C56" s="176" t="s">
        <v>2143</v>
      </c>
    </row>
    <row r="57" spans="1:3" s="183" customFormat="1" ht="20.100000000000001" customHeight="1" x14ac:dyDescent="0.3">
      <c r="A57" s="289"/>
      <c r="B57" s="175" t="s">
        <v>41</v>
      </c>
      <c r="C57" s="176" t="s">
        <v>2260</v>
      </c>
    </row>
    <row r="58" spans="1:3" s="183" customFormat="1" ht="20.100000000000001" customHeight="1" x14ac:dyDescent="0.3">
      <c r="A58" s="289"/>
      <c r="B58" s="175" t="s">
        <v>19</v>
      </c>
      <c r="C58" s="176" t="s">
        <v>1532</v>
      </c>
    </row>
    <row r="59" spans="1:3" s="183" customFormat="1" ht="20.100000000000001" customHeight="1" x14ac:dyDescent="0.3">
      <c r="A59" s="289"/>
      <c r="B59" s="175" t="s">
        <v>100</v>
      </c>
      <c r="C59" s="176" t="s">
        <v>324</v>
      </c>
    </row>
    <row r="60" spans="1:3" s="183" customFormat="1" ht="20.100000000000001" customHeight="1" x14ac:dyDescent="0.3">
      <c r="A60" s="289"/>
      <c r="B60" s="175" t="s">
        <v>101</v>
      </c>
      <c r="C60" s="176" t="s">
        <v>1529</v>
      </c>
    </row>
    <row r="61" spans="1:3" s="183" customFormat="1" ht="20.100000000000001" customHeight="1" x14ac:dyDescent="0.3">
      <c r="A61" s="289"/>
      <c r="B61" s="175" t="s">
        <v>18</v>
      </c>
      <c r="C61" s="176" t="s">
        <v>2180</v>
      </c>
    </row>
    <row r="62" spans="1:3" s="183" customFormat="1" ht="39" customHeight="1" x14ac:dyDescent="0.3">
      <c r="A62" s="289"/>
      <c r="B62" s="175" t="s">
        <v>17</v>
      </c>
      <c r="C62" s="176" t="s">
        <v>2154</v>
      </c>
    </row>
    <row r="63" spans="1:3" s="183" customFormat="1" ht="20.100000000000001" customHeight="1" x14ac:dyDescent="0.3">
      <c r="A63" s="289"/>
      <c r="B63" s="175" t="s">
        <v>16</v>
      </c>
      <c r="C63" s="176" t="s">
        <v>243</v>
      </c>
    </row>
    <row r="64" spans="1:3" s="183" customFormat="1" ht="20.100000000000001" customHeight="1" x14ac:dyDescent="0.3">
      <c r="A64" s="289"/>
      <c r="B64" s="175" t="s">
        <v>22</v>
      </c>
      <c r="C64" s="176" t="s">
        <v>1528</v>
      </c>
    </row>
    <row r="65" spans="1:3" s="183" customFormat="1" ht="20.100000000000001" customHeight="1" x14ac:dyDescent="0.3">
      <c r="A65" s="289"/>
      <c r="B65" s="175" t="s">
        <v>1869</v>
      </c>
      <c r="C65" s="176" t="s">
        <v>1892</v>
      </c>
    </row>
    <row r="66" spans="1:3" s="187" customFormat="1" ht="50.1" customHeight="1" x14ac:dyDescent="0.3">
      <c r="A66" s="289"/>
      <c r="B66" s="175" t="s">
        <v>96</v>
      </c>
      <c r="C66" s="176" t="s">
        <v>2486</v>
      </c>
    </row>
    <row r="67" spans="1:3" s="183" customFormat="1" ht="20.100000000000001" customHeight="1" x14ac:dyDescent="0.3">
      <c r="A67" s="289"/>
      <c r="B67" s="175" t="s">
        <v>35</v>
      </c>
      <c r="C67" s="176" t="s">
        <v>1524</v>
      </c>
    </row>
    <row r="68" spans="1:3" s="183" customFormat="1" ht="20.100000000000001" customHeight="1" x14ac:dyDescent="0.3">
      <c r="A68" s="290"/>
      <c r="B68" s="178" t="s">
        <v>1620</v>
      </c>
      <c r="C68" s="179" t="s">
        <v>568</v>
      </c>
    </row>
    <row r="69" spans="1:3" s="183" customFormat="1" ht="50.1" customHeight="1" x14ac:dyDescent="0.3">
      <c r="A69" s="276" t="s">
        <v>1534</v>
      </c>
      <c r="B69" s="180" t="s">
        <v>50</v>
      </c>
      <c r="C69" s="181" t="s">
        <v>2546</v>
      </c>
    </row>
    <row r="70" spans="1:3" s="174" customFormat="1" ht="30" customHeight="1" collapsed="1" x14ac:dyDescent="0.3">
      <c r="A70" s="277"/>
      <c r="B70" s="182" t="s">
        <v>51</v>
      </c>
      <c r="C70" s="177" t="s">
        <v>2550</v>
      </c>
    </row>
    <row r="71" spans="1:3" s="174" customFormat="1" ht="20.100000000000001" customHeight="1" x14ac:dyDescent="0.3">
      <c r="A71" s="277"/>
      <c r="B71" s="182" t="s">
        <v>36</v>
      </c>
      <c r="C71" s="176" t="s">
        <v>1496</v>
      </c>
    </row>
    <row r="72" spans="1:3" s="174" customFormat="1" ht="20.100000000000001" customHeight="1" x14ac:dyDescent="0.3">
      <c r="A72" s="277"/>
      <c r="B72" s="175" t="s">
        <v>2139</v>
      </c>
      <c r="C72" s="176" t="s">
        <v>2258</v>
      </c>
    </row>
    <row r="73" spans="1:3" s="174" customFormat="1" ht="20.100000000000001" customHeight="1" x14ac:dyDescent="0.3">
      <c r="A73" s="277"/>
      <c r="B73" s="175" t="s">
        <v>1619</v>
      </c>
      <c r="C73" s="176" t="s">
        <v>1030</v>
      </c>
    </row>
    <row r="74" spans="1:3" s="174" customFormat="1" ht="20.100000000000001" customHeight="1" x14ac:dyDescent="0.3">
      <c r="A74" s="277"/>
      <c r="B74" s="182" t="s">
        <v>37</v>
      </c>
      <c r="C74" s="176" t="s">
        <v>2262</v>
      </c>
    </row>
    <row r="75" spans="1:3" s="174" customFormat="1" ht="20.100000000000001" customHeight="1" x14ac:dyDescent="0.3">
      <c r="A75" s="277"/>
      <c r="B75" s="182" t="s">
        <v>99</v>
      </c>
      <c r="C75" s="176" t="s">
        <v>2143</v>
      </c>
    </row>
    <row r="76" spans="1:3" s="174" customFormat="1" ht="20.100000000000001" customHeight="1" x14ac:dyDescent="0.3">
      <c r="A76" s="277"/>
      <c r="B76" s="182" t="s">
        <v>41</v>
      </c>
      <c r="C76" s="176" t="s">
        <v>2260</v>
      </c>
    </row>
    <row r="77" spans="1:3" s="174" customFormat="1" ht="20.100000000000001" customHeight="1" x14ac:dyDescent="0.3">
      <c r="A77" s="277"/>
      <c r="B77" s="182" t="s">
        <v>19</v>
      </c>
      <c r="C77" s="176" t="s">
        <v>1532</v>
      </c>
    </row>
    <row r="78" spans="1:3" s="174" customFormat="1" ht="20.100000000000001" customHeight="1" x14ac:dyDescent="0.3">
      <c r="A78" s="277"/>
      <c r="B78" s="182" t="s">
        <v>20</v>
      </c>
      <c r="C78" s="177" t="s">
        <v>1531</v>
      </c>
    </row>
    <row r="79" spans="1:3" s="174" customFormat="1" ht="20.100000000000001" customHeight="1" x14ac:dyDescent="0.3">
      <c r="A79" s="277"/>
      <c r="B79" s="182" t="s">
        <v>21</v>
      </c>
      <c r="C79" s="177" t="s">
        <v>1530</v>
      </c>
    </row>
    <row r="80" spans="1:3" s="174" customFormat="1" ht="20.100000000000001" customHeight="1" x14ac:dyDescent="0.3">
      <c r="A80" s="277"/>
      <c r="B80" s="182" t="s">
        <v>108</v>
      </c>
      <c r="C80" s="177" t="s">
        <v>195</v>
      </c>
    </row>
    <row r="81" spans="1:3" s="174" customFormat="1" ht="20.100000000000001" customHeight="1" x14ac:dyDescent="0.3">
      <c r="A81" s="277"/>
      <c r="B81" s="182" t="s">
        <v>100</v>
      </c>
      <c r="C81" s="176" t="s">
        <v>324</v>
      </c>
    </row>
    <row r="82" spans="1:3" s="174" customFormat="1" ht="20.100000000000001" customHeight="1" x14ac:dyDescent="0.3">
      <c r="A82" s="277"/>
      <c r="B82" s="182" t="s">
        <v>101</v>
      </c>
      <c r="C82" s="176" t="s">
        <v>1529</v>
      </c>
    </row>
    <row r="83" spans="1:3" s="174" customFormat="1" ht="20.100000000000001" customHeight="1" x14ac:dyDescent="0.3">
      <c r="A83" s="277"/>
      <c r="B83" s="182" t="s">
        <v>18</v>
      </c>
      <c r="C83" s="176" t="s">
        <v>2180</v>
      </c>
    </row>
    <row r="84" spans="1:3" s="174" customFormat="1" ht="37.5" customHeight="1" x14ac:dyDescent="0.3">
      <c r="A84" s="277"/>
      <c r="B84" s="182" t="s">
        <v>17</v>
      </c>
      <c r="C84" s="176" t="s">
        <v>2155</v>
      </c>
    </row>
    <row r="85" spans="1:3" s="174" customFormat="1" ht="20.100000000000001" customHeight="1" x14ac:dyDescent="0.3">
      <c r="A85" s="277"/>
      <c r="B85" s="182" t="s">
        <v>16</v>
      </c>
      <c r="C85" s="176" t="s">
        <v>243</v>
      </c>
    </row>
    <row r="86" spans="1:3" s="174" customFormat="1" ht="20.100000000000001" customHeight="1" x14ac:dyDescent="0.3">
      <c r="A86" s="277"/>
      <c r="B86" s="182" t="s">
        <v>22</v>
      </c>
      <c r="C86" s="176" t="s">
        <v>1528</v>
      </c>
    </row>
    <row r="87" spans="1:3" s="174" customFormat="1" ht="20.100000000000001" customHeight="1" x14ac:dyDescent="0.3">
      <c r="A87" s="277"/>
      <c r="B87" s="175" t="s">
        <v>1869</v>
      </c>
      <c r="C87" s="176" t="s">
        <v>1892</v>
      </c>
    </row>
    <row r="88" spans="1:3" s="189" customFormat="1" ht="50.1" customHeight="1" x14ac:dyDescent="0.3">
      <c r="A88" s="277"/>
      <c r="B88" s="182" t="s">
        <v>96</v>
      </c>
      <c r="C88" s="176" t="s">
        <v>2487</v>
      </c>
    </row>
    <row r="89" spans="1:3" s="174" customFormat="1" ht="20.100000000000001" customHeight="1" x14ac:dyDescent="0.3">
      <c r="A89" s="277"/>
      <c r="B89" s="182" t="s">
        <v>35</v>
      </c>
      <c r="C89" s="177" t="s">
        <v>1524</v>
      </c>
    </row>
    <row r="90" spans="1:3" s="174" customFormat="1" ht="20.100000000000001" customHeight="1" x14ac:dyDescent="0.3">
      <c r="A90" s="278"/>
      <c r="B90" s="190" t="s">
        <v>1620</v>
      </c>
      <c r="C90" s="191" t="s">
        <v>568</v>
      </c>
    </row>
    <row r="91" spans="1:3" ht="20.100000000000001" customHeight="1" x14ac:dyDescent="0.3">
      <c r="A91" s="276" t="s">
        <v>1963</v>
      </c>
      <c r="B91" s="192" t="s">
        <v>97</v>
      </c>
      <c r="C91" s="192" t="s">
        <v>1476</v>
      </c>
    </row>
    <row r="92" spans="1:3" ht="20.100000000000001" customHeight="1" x14ac:dyDescent="0.3">
      <c r="A92" s="277"/>
      <c r="B92" s="186" t="s">
        <v>1621</v>
      </c>
      <c r="C92" s="176" t="s">
        <v>1466</v>
      </c>
    </row>
    <row r="93" spans="1:3" ht="20.100000000000001" customHeight="1" x14ac:dyDescent="0.3">
      <c r="A93" s="277"/>
      <c r="B93" s="175" t="s">
        <v>1869</v>
      </c>
      <c r="C93" s="176" t="s">
        <v>1892</v>
      </c>
    </row>
    <row r="94" spans="1:3" s="187" customFormat="1" ht="20.100000000000001" customHeight="1" x14ac:dyDescent="0.3">
      <c r="A94" s="277"/>
      <c r="B94" s="186" t="s">
        <v>1622</v>
      </c>
      <c r="C94" s="176" t="s">
        <v>1765</v>
      </c>
    </row>
    <row r="95" spans="1:3" s="187" customFormat="1" ht="20.399999999999999" x14ac:dyDescent="0.3">
      <c r="A95" s="277"/>
      <c r="B95" s="186" t="s">
        <v>0</v>
      </c>
      <c r="C95" s="176" t="s">
        <v>2551</v>
      </c>
    </row>
    <row r="96" spans="1:3" ht="20.100000000000001" customHeight="1" x14ac:dyDescent="0.3">
      <c r="A96" s="278"/>
      <c r="B96" s="193" t="s">
        <v>2136</v>
      </c>
      <c r="C96" s="194" t="s">
        <v>1521</v>
      </c>
    </row>
    <row r="97" spans="1:3" ht="20.100000000000001" customHeight="1" x14ac:dyDescent="0.3">
      <c r="A97" s="276" t="s">
        <v>1964</v>
      </c>
      <c r="B97" s="192" t="s">
        <v>102</v>
      </c>
      <c r="C97" s="195" t="s">
        <v>1472</v>
      </c>
    </row>
    <row r="98" spans="1:3" ht="20.100000000000001" customHeight="1" x14ac:dyDescent="0.3">
      <c r="A98" s="277"/>
      <c r="B98" s="186" t="s">
        <v>103</v>
      </c>
      <c r="C98" s="196" t="s">
        <v>1464</v>
      </c>
    </row>
    <row r="99" spans="1:3" ht="20.100000000000001" customHeight="1" x14ac:dyDescent="0.3">
      <c r="A99" s="277"/>
      <c r="B99" s="186" t="s">
        <v>104</v>
      </c>
      <c r="C99" s="196" t="s">
        <v>1458</v>
      </c>
    </row>
    <row r="100" spans="1:3" ht="20.100000000000001" customHeight="1" x14ac:dyDescent="0.3">
      <c r="A100" s="277"/>
      <c r="B100" s="186" t="s">
        <v>1623</v>
      </c>
      <c r="C100" s="177" t="s">
        <v>2465</v>
      </c>
    </row>
    <row r="101" spans="1:3" ht="20.100000000000001" customHeight="1" x14ac:dyDescent="0.3">
      <c r="A101" s="278"/>
      <c r="B101" s="193" t="s">
        <v>1624</v>
      </c>
      <c r="C101" s="194" t="s">
        <v>1521</v>
      </c>
    </row>
    <row r="102" spans="1:3" ht="24.9" customHeight="1" x14ac:dyDescent="0.3">
      <c r="A102" s="276" t="s">
        <v>1965</v>
      </c>
      <c r="B102" s="192" t="s">
        <v>105</v>
      </c>
      <c r="C102" s="195" t="s">
        <v>320</v>
      </c>
    </row>
    <row r="103" spans="1:3" ht="24.9" customHeight="1" x14ac:dyDescent="0.3">
      <c r="A103" s="278"/>
      <c r="B103" s="193" t="s">
        <v>1623</v>
      </c>
      <c r="C103" s="194" t="s">
        <v>2181</v>
      </c>
    </row>
    <row r="104" spans="1:3" ht="20.100000000000001" customHeight="1" x14ac:dyDescent="0.3">
      <c r="A104" s="276" t="s">
        <v>1966</v>
      </c>
      <c r="B104" s="192" t="s">
        <v>2051</v>
      </c>
      <c r="C104" s="195" t="s">
        <v>2563</v>
      </c>
    </row>
    <row r="105" spans="1:3" ht="20.100000000000001" customHeight="1" x14ac:dyDescent="0.3">
      <c r="A105" s="277"/>
      <c r="B105" s="186" t="s">
        <v>1623</v>
      </c>
      <c r="C105" s="196" t="s">
        <v>2466</v>
      </c>
    </row>
    <row r="106" spans="1:3" ht="20.100000000000001" customHeight="1" x14ac:dyDescent="0.3">
      <c r="A106" s="278"/>
      <c r="B106" s="193" t="s">
        <v>1</v>
      </c>
      <c r="C106" s="194" t="s">
        <v>1521</v>
      </c>
    </row>
    <row r="107" spans="1:3" ht="20.100000000000001" customHeight="1" x14ac:dyDescent="0.3">
      <c r="A107" s="276" t="s">
        <v>1967</v>
      </c>
      <c r="B107" s="192" t="s">
        <v>1723</v>
      </c>
      <c r="C107" s="195" t="s">
        <v>1722</v>
      </c>
    </row>
    <row r="108" spans="1:3" ht="20.100000000000001" customHeight="1" x14ac:dyDescent="0.3">
      <c r="A108" s="277"/>
      <c r="B108" s="186" t="s">
        <v>1623</v>
      </c>
      <c r="C108" s="196" t="s">
        <v>2467</v>
      </c>
    </row>
    <row r="109" spans="1:3" ht="20.100000000000001" customHeight="1" x14ac:dyDescent="0.3">
      <c r="A109" s="278"/>
      <c r="B109" s="193" t="s">
        <v>1</v>
      </c>
      <c r="C109" s="194" t="s">
        <v>1521</v>
      </c>
    </row>
    <row r="110" spans="1:3" ht="20.100000000000001" customHeight="1" x14ac:dyDescent="0.3">
      <c r="A110" s="276" t="s">
        <v>2320</v>
      </c>
      <c r="B110" s="192" t="s">
        <v>2167</v>
      </c>
      <c r="C110" s="195" t="s">
        <v>2468</v>
      </c>
    </row>
    <row r="111" spans="1:3" ht="20.100000000000001" customHeight="1" x14ac:dyDescent="0.3">
      <c r="A111" s="277"/>
      <c r="B111" s="186" t="s">
        <v>2166</v>
      </c>
      <c r="C111" s="196" t="s">
        <v>2168</v>
      </c>
    </row>
    <row r="112" spans="1:3" ht="20.100000000000001" customHeight="1" x14ac:dyDescent="0.3">
      <c r="A112" s="278"/>
      <c r="B112" s="193" t="s">
        <v>1</v>
      </c>
      <c r="C112" s="194" t="s">
        <v>1521</v>
      </c>
    </row>
    <row r="113" spans="1:3" ht="20.100000000000001" customHeight="1" x14ac:dyDescent="0.3">
      <c r="A113" s="276" t="s">
        <v>1968</v>
      </c>
      <c r="B113" s="192" t="s">
        <v>97</v>
      </c>
      <c r="C113" s="195" t="s">
        <v>1476</v>
      </c>
    </row>
    <row r="114" spans="1:3" ht="20.100000000000001" customHeight="1" x14ac:dyDescent="0.3">
      <c r="A114" s="277"/>
      <c r="B114" s="186" t="s">
        <v>1621</v>
      </c>
      <c r="C114" s="196" t="s">
        <v>1466</v>
      </c>
    </row>
    <row r="115" spans="1:3" ht="20.100000000000001" customHeight="1" x14ac:dyDescent="0.3">
      <c r="A115" s="277"/>
      <c r="B115" s="186" t="s">
        <v>102</v>
      </c>
      <c r="C115" s="196" t="s">
        <v>1472</v>
      </c>
    </row>
    <row r="116" spans="1:3" ht="20.100000000000001" customHeight="1" x14ac:dyDescent="0.3">
      <c r="A116" s="277"/>
      <c r="B116" s="186" t="s">
        <v>103</v>
      </c>
      <c r="C116" s="196" t="s">
        <v>1464</v>
      </c>
    </row>
    <row r="117" spans="1:3" ht="20.100000000000001" customHeight="1" x14ac:dyDescent="0.3">
      <c r="A117" s="277"/>
      <c r="B117" s="186" t="s">
        <v>104</v>
      </c>
      <c r="C117" s="196" t="s">
        <v>1458</v>
      </c>
    </row>
    <row r="118" spans="1:3" ht="20.100000000000001" customHeight="1" x14ac:dyDescent="0.3">
      <c r="A118" s="277"/>
      <c r="B118" s="186" t="s">
        <v>105</v>
      </c>
      <c r="C118" s="196" t="s">
        <v>320</v>
      </c>
    </row>
    <row r="119" spans="1:3" ht="20.100000000000001" customHeight="1" x14ac:dyDescent="0.3">
      <c r="A119" s="277"/>
      <c r="B119" s="186" t="s">
        <v>1625</v>
      </c>
      <c r="C119" s="196" t="s">
        <v>1626</v>
      </c>
    </row>
    <row r="120" spans="1:3" ht="20.100000000000001" customHeight="1" x14ac:dyDescent="0.3">
      <c r="A120" s="277"/>
      <c r="B120" s="186" t="s">
        <v>107</v>
      </c>
      <c r="C120" s="196" t="s">
        <v>1527</v>
      </c>
    </row>
    <row r="121" spans="1:3" ht="20.100000000000001" customHeight="1" x14ac:dyDescent="0.3">
      <c r="A121" s="277"/>
      <c r="B121" s="175" t="s">
        <v>1869</v>
      </c>
      <c r="C121" s="176" t="s">
        <v>1892</v>
      </c>
    </row>
    <row r="122" spans="1:3" s="187" customFormat="1" ht="33.75" customHeight="1" x14ac:dyDescent="0.3">
      <c r="A122" s="277"/>
      <c r="B122" s="186" t="s">
        <v>1623</v>
      </c>
      <c r="C122" s="177" t="s">
        <v>2552</v>
      </c>
    </row>
    <row r="123" spans="1:3" ht="20.100000000000001" customHeight="1" x14ac:dyDescent="0.3">
      <c r="A123" s="278"/>
      <c r="B123" s="193" t="s">
        <v>1</v>
      </c>
      <c r="C123" s="194" t="s">
        <v>1521</v>
      </c>
    </row>
    <row r="124" spans="1:3" ht="20.100000000000001" customHeight="1" x14ac:dyDescent="0.3">
      <c r="A124" s="288" t="s">
        <v>1969</v>
      </c>
      <c r="B124" s="197" t="s">
        <v>2138</v>
      </c>
      <c r="C124" s="198" t="s">
        <v>2414</v>
      </c>
    </row>
    <row r="125" spans="1:3" ht="20.100000000000001" customHeight="1" x14ac:dyDescent="0.3">
      <c r="A125" s="289"/>
      <c r="B125" s="175" t="s">
        <v>1627</v>
      </c>
      <c r="C125" s="176" t="s">
        <v>1525</v>
      </c>
    </row>
    <row r="126" spans="1:3" ht="20.100000000000001" customHeight="1" x14ac:dyDescent="0.3">
      <c r="A126" s="289"/>
      <c r="B126" s="175" t="s">
        <v>1628</v>
      </c>
      <c r="C126" s="176" t="s">
        <v>846</v>
      </c>
    </row>
    <row r="127" spans="1:3" ht="20.100000000000001" customHeight="1" x14ac:dyDescent="0.3">
      <c r="A127" s="289"/>
      <c r="B127" s="175" t="s">
        <v>1629</v>
      </c>
      <c r="C127" s="177" t="s">
        <v>2156</v>
      </c>
    </row>
    <row r="128" spans="1:3" ht="20.100000000000001" customHeight="1" x14ac:dyDescent="0.3">
      <c r="A128" s="289"/>
      <c r="B128" s="175" t="s">
        <v>0</v>
      </c>
      <c r="C128" s="186" t="s">
        <v>2182</v>
      </c>
    </row>
    <row r="129" spans="1:3" ht="20.100000000000001" customHeight="1" x14ac:dyDescent="0.3">
      <c r="A129" s="290"/>
      <c r="B129" s="178" t="s">
        <v>2</v>
      </c>
      <c r="C129" s="179" t="s">
        <v>1524</v>
      </c>
    </row>
    <row r="130" spans="1:3" ht="24.9" customHeight="1" x14ac:dyDescent="0.3">
      <c r="A130" s="288" t="s">
        <v>1970</v>
      </c>
      <c r="B130" s="197" t="s">
        <v>2138</v>
      </c>
      <c r="C130" s="198" t="s">
        <v>1526</v>
      </c>
    </row>
    <row r="131" spans="1:3" ht="24.9" customHeight="1" x14ac:dyDescent="0.3">
      <c r="A131" s="289"/>
      <c r="B131" s="175" t="s">
        <v>1627</v>
      </c>
      <c r="C131" s="176" t="s">
        <v>1525</v>
      </c>
    </row>
    <row r="132" spans="1:3" ht="24.9" customHeight="1" x14ac:dyDescent="0.3">
      <c r="A132" s="289"/>
      <c r="B132" s="175" t="s">
        <v>1623</v>
      </c>
      <c r="C132" s="186" t="s">
        <v>2183</v>
      </c>
    </row>
    <row r="133" spans="1:3" ht="24.9" customHeight="1" x14ac:dyDescent="0.3">
      <c r="A133" s="290"/>
      <c r="B133" s="178" t="s">
        <v>2</v>
      </c>
      <c r="C133" s="179" t="s">
        <v>1524</v>
      </c>
    </row>
    <row r="134" spans="1:3" s="183" customFormat="1" ht="20.100000000000001" customHeight="1" x14ac:dyDescent="0.3">
      <c r="A134" s="276" t="s">
        <v>63</v>
      </c>
      <c r="B134" s="197" t="s">
        <v>1630</v>
      </c>
      <c r="C134" s="198" t="s">
        <v>2554</v>
      </c>
    </row>
    <row r="135" spans="1:3" s="183" customFormat="1" ht="20.100000000000001" customHeight="1" x14ac:dyDescent="0.3">
      <c r="A135" s="277"/>
      <c r="B135" s="175" t="s">
        <v>1926</v>
      </c>
      <c r="C135" s="176" t="s">
        <v>1933</v>
      </c>
    </row>
    <row r="136" spans="1:3" s="183" customFormat="1" ht="20.100000000000001" customHeight="1" x14ac:dyDescent="0.3">
      <c r="A136" s="277"/>
      <c r="B136" s="175" t="s">
        <v>8</v>
      </c>
      <c r="C136" s="176" t="s">
        <v>168</v>
      </c>
    </row>
    <row r="137" spans="1:3" s="183" customFormat="1" ht="20.100000000000001" customHeight="1" x14ac:dyDescent="0.3">
      <c r="A137" s="277"/>
      <c r="B137" s="175" t="s">
        <v>10</v>
      </c>
      <c r="C137" s="176" t="s">
        <v>314</v>
      </c>
    </row>
    <row r="138" spans="1:3" s="183" customFormat="1" ht="20.100000000000001" customHeight="1" x14ac:dyDescent="0.3">
      <c r="A138" s="277"/>
      <c r="B138" s="175" t="s">
        <v>9</v>
      </c>
      <c r="C138" s="177" t="s">
        <v>2469</v>
      </c>
    </row>
    <row r="139" spans="1:3" s="183" customFormat="1" ht="20.100000000000001" customHeight="1" x14ac:dyDescent="0.3">
      <c r="A139" s="277"/>
      <c r="B139" s="175" t="s">
        <v>1631</v>
      </c>
      <c r="C139" s="176" t="s">
        <v>180</v>
      </c>
    </row>
    <row r="140" spans="1:3" s="183" customFormat="1" ht="20.100000000000001" customHeight="1" x14ac:dyDescent="0.3">
      <c r="A140" s="277"/>
      <c r="B140" s="175" t="s">
        <v>1831</v>
      </c>
      <c r="C140" s="176" t="s">
        <v>2415</v>
      </c>
    </row>
    <row r="141" spans="1:3" s="183" customFormat="1" ht="20.100000000000001" customHeight="1" x14ac:dyDescent="0.3">
      <c r="A141" s="278"/>
      <c r="B141" s="178" t="s">
        <v>11</v>
      </c>
      <c r="C141" s="179" t="s">
        <v>1521</v>
      </c>
    </row>
    <row r="142" spans="1:3" s="183" customFormat="1" ht="20.100000000000001" customHeight="1" x14ac:dyDescent="0.3">
      <c r="A142" s="276" t="s">
        <v>86</v>
      </c>
      <c r="B142" s="197" t="s">
        <v>52</v>
      </c>
      <c r="C142" s="181"/>
    </row>
    <row r="143" spans="1:3" s="183" customFormat="1" ht="20.100000000000001" customHeight="1" x14ac:dyDescent="0.3">
      <c r="A143" s="278"/>
      <c r="B143" s="178" t="s">
        <v>98</v>
      </c>
      <c r="C143" s="191"/>
    </row>
    <row r="144" spans="1:3" s="183" customFormat="1" ht="20.100000000000001" customHeight="1" x14ac:dyDescent="0.3">
      <c r="A144" s="276" t="s">
        <v>65</v>
      </c>
      <c r="B144" s="197" t="s">
        <v>5</v>
      </c>
      <c r="C144" s="198" t="s">
        <v>1523</v>
      </c>
    </row>
    <row r="145" spans="1:4" s="183" customFormat="1" ht="20.100000000000001" customHeight="1" x14ac:dyDescent="0.3">
      <c r="A145" s="277"/>
      <c r="B145" s="175" t="s">
        <v>12</v>
      </c>
      <c r="C145" s="185" t="s">
        <v>2553</v>
      </c>
    </row>
    <row r="146" spans="1:4" s="183" customFormat="1" ht="20.100000000000001" customHeight="1" x14ac:dyDescent="0.3">
      <c r="A146" s="278"/>
      <c r="B146" s="178" t="s">
        <v>1632</v>
      </c>
      <c r="C146" s="191" t="s">
        <v>2383</v>
      </c>
    </row>
    <row r="147" spans="1:4" s="183" customFormat="1" ht="30" customHeight="1" x14ac:dyDescent="0.3">
      <c r="A147" s="279" t="s">
        <v>66</v>
      </c>
      <c r="B147" s="197" t="s">
        <v>28</v>
      </c>
      <c r="C147" s="181" t="s">
        <v>2184</v>
      </c>
    </row>
    <row r="148" spans="1:4" s="183" customFormat="1" ht="30" customHeight="1" x14ac:dyDescent="0.3">
      <c r="A148" s="280"/>
      <c r="B148" s="175" t="s">
        <v>29</v>
      </c>
      <c r="C148" s="177" t="s">
        <v>2185</v>
      </c>
    </row>
    <row r="149" spans="1:4" s="183" customFormat="1" ht="30" customHeight="1" x14ac:dyDescent="0.3">
      <c r="A149" s="280"/>
      <c r="B149" s="175" t="s">
        <v>118</v>
      </c>
      <c r="C149" s="177" t="s">
        <v>2186</v>
      </c>
    </row>
    <row r="150" spans="1:4" s="183" customFormat="1" ht="30" customHeight="1" x14ac:dyDescent="0.3">
      <c r="A150" s="280"/>
      <c r="B150" s="175" t="s">
        <v>30</v>
      </c>
      <c r="C150" s="176" t="s">
        <v>2187</v>
      </c>
    </row>
    <row r="151" spans="1:4" s="183" customFormat="1" ht="30" customHeight="1" x14ac:dyDescent="0.3">
      <c r="A151" s="280"/>
      <c r="B151" s="175" t="s">
        <v>31</v>
      </c>
      <c r="C151" s="176" t="s">
        <v>2188</v>
      </c>
    </row>
    <row r="152" spans="1:4" s="183" customFormat="1" ht="20.399999999999999" x14ac:dyDescent="0.3">
      <c r="A152" s="280"/>
      <c r="B152" s="175" t="s">
        <v>32</v>
      </c>
      <c r="C152" s="176" t="s">
        <v>2189</v>
      </c>
    </row>
    <row r="153" spans="1:4" s="183" customFormat="1" ht="20.100000000000001" customHeight="1" x14ac:dyDescent="0.3">
      <c r="A153" s="280"/>
      <c r="B153" s="175" t="s">
        <v>1893</v>
      </c>
      <c r="C153" s="176" t="s">
        <v>1522</v>
      </c>
    </row>
    <row r="154" spans="1:4" s="183" customFormat="1" ht="28.5" customHeight="1" x14ac:dyDescent="0.3">
      <c r="A154" s="280"/>
      <c r="B154" s="175" t="s">
        <v>2158</v>
      </c>
      <c r="C154" s="176" t="s">
        <v>2382</v>
      </c>
    </row>
    <row r="155" spans="1:4" s="183" customFormat="1" ht="20.100000000000001" customHeight="1" x14ac:dyDescent="0.3">
      <c r="A155" s="280"/>
      <c r="B155" s="175" t="s">
        <v>2160</v>
      </c>
      <c r="C155" s="176" t="s">
        <v>2161</v>
      </c>
    </row>
    <row r="156" spans="1:4" s="183" customFormat="1" ht="20.100000000000001" customHeight="1" x14ac:dyDescent="0.3">
      <c r="A156" s="280"/>
      <c r="B156" s="175" t="s">
        <v>1869</v>
      </c>
      <c r="C156" s="176" t="s">
        <v>1925</v>
      </c>
    </row>
    <row r="157" spans="1:4" s="183" customFormat="1" ht="20.100000000000001" customHeight="1" x14ac:dyDescent="0.3">
      <c r="A157" s="280"/>
      <c r="B157" s="175" t="s">
        <v>2134</v>
      </c>
      <c r="C157" s="176" t="s">
        <v>2488</v>
      </c>
      <c r="D157" s="183" t="s">
        <v>1549</v>
      </c>
    </row>
    <row r="158" spans="1:4" s="183" customFormat="1" ht="20.100000000000001" customHeight="1" x14ac:dyDescent="0.3">
      <c r="A158" s="280"/>
      <c r="B158" s="175" t="s">
        <v>1896</v>
      </c>
      <c r="C158" s="176" t="s">
        <v>1521</v>
      </c>
    </row>
    <row r="159" spans="1:4" s="183" customFormat="1" ht="20.100000000000001" customHeight="1" x14ac:dyDescent="0.3">
      <c r="A159" s="281"/>
      <c r="B159" s="175" t="s">
        <v>43</v>
      </c>
      <c r="C159" s="177" t="s">
        <v>2157</v>
      </c>
    </row>
    <row r="160" spans="1:4" s="183" customFormat="1" ht="20.100000000000001" customHeight="1" x14ac:dyDescent="0.3">
      <c r="A160" s="282" t="s">
        <v>44</v>
      </c>
      <c r="B160" s="197" t="s">
        <v>6</v>
      </c>
      <c r="C160" s="181" t="s">
        <v>1897</v>
      </c>
    </row>
    <row r="161" spans="1:3" s="183" customFormat="1" ht="34.5" customHeight="1" x14ac:dyDescent="0.3">
      <c r="A161" s="283"/>
      <c r="B161" s="175" t="s">
        <v>7</v>
      </c>
      <c r="C161" s="177" t="s">
        <v>2225</v>
      </c>
    </row>
    <row r="162" spans="1:3" s="183" customFormat="1" ht="20.100000000000001" customHeight="1" x14ac:dyDescent="0.3">
      <c r="A162" s="283"/>
      <c r="B162" s="175" t="s">
        <v>1633</v>
      </c>
      <c r="C162" s="177" t="s">
        <v>2162</v>
      </c>
    </row>
    <row r="163" spans="1:3" s="183" customFormat="1" ht="20.100000000000001" customHeight="1" x14ac:dyDescent="0.3">
      <c r="A163" s="283"/>
      <c r="B163" s="175" t="s">
        <v>1634</v>
      </c>
      <c r="C163" s="176" t="s">
        <v>2163</v>
      </c>
    </row>
    <row r="164" spans="1:3" s="183" customFormat="1" ht="20.100000000000001" customHeight="1" x14ac:dyDescent="0.3">
      <c r="A164" s="284"/>
      <c r="B164" s="178" t="s">
        <v>0</v>
      </c>
      <c r="C164" s="179" t="s">
        <v>2207</v>
      </c>
    </row>
    <row r="165" spans="1:3" s="201" customFormat="1" ht="60" customHeight="1" x14ac:dyDescent="0.35">
      <c r="A165" s="165" t="s">
        <v>1520</v>
      </c>
      <c r="B165" s="199"/>
      <c r="C165" s="200"/>
    </row>
    <row r="166" spans="1:3" s="171" customFormat="1" ht="20.100000000000001" customHeight="1" x14ac:dyDescent="0.3">
      <c r="A166" s="169"/>
      <c r="B166" s="170" t="s">
        <v>1514</v>
      </c>
      <c r="C166" s="170"/>
    </row>
    <row r="167" spans="1:3" s="183" customFormat="1" ht="20.100000000000001" customHeight="1" x14ac:dyDescent="0.3">
      <c r="A167" s="285" t="str">
        <f>A165</f>
        <v>Actes spécifiques n'appartenant pas au champ des soins de ville</v>
      </c>
      <c r="B167" s="181" t="s">
        <v>110</v>
      </c>
      <c r="C167" s="172" t="s">
        <v>1519</v>
      </c>
    </row>
    <row r="168" spans="1:3" s="183" customFormat="1" ht="20.100000000000001" customHeight="1" x14ac:dyDescent="0.3">
      <c r="A168" s="286"/>
      <c r="B168" s="175" t="s">
        <v>53</v>
      </c>
      <c r="C168" s="176" t="s">
        <v>1518</v>
      </c>
    </row>
    <row r="169" spans="1:3" s="183" customFormat="1" ht="20.100000000000001" customHeight="1" x14ac:dyDescent="0.3">
      <c r="A169" s="286"/>
      <c r="B169" s="175" t="s">
        <v>54</v>
      </c>
      <c r="C169" s="176"/>
    </row>
    <row r="170" spans="1:3" s="183" customFormat="1" ht="20.100000000000001" customHeight="1" x14ac:dyDescent="0.3">
      <c r="A170" s="286"/>
      <c r="B170" s="175" t="s">
        <v>13</v>
      </c>
      <c r="C170" s="176" t="s">
        <v>1517</v>
      </c>
    </row>
    <row r="171" spans="1:3" s="183" customFormat="1" ht="20.100000000000001" customHeight="1" x14ac:dyDescent="0.3">
      <c r="A171" s="287"/>
      <c r="B171" s="178" t="s">
        <v>14</v>
      </c>
      <c r="C171" s="202" t="s">
        <v>1516</v>
      </c>
    </row>
    <row r="172" spans="1:3" s="201" customFormat="1" ht="60" customHeight="1" x14ac:dyDescent="0.35">
      <c r="A172" s="165" t="s">
        <v>34</v>
      </c>
      <c r="B172" s="199"/>
      <c r="C172" s="200"/>
    </row>
    <row r="173" spans="1:3" s="171" customFormat="1" ht="20.100000000000001" customHeight="1" x14ac:dyDescent="0.3">
      <c r="A173" s="169" t="s">
        <v>1515</v>
      </c>
      <c r="B173" s="170" t="s">
        <v>1514</v>
      </c>
      <c r="C173" s="170" t="s">
        <v>1513</v>
      </c>
    </row>
    <row r="174" spans="1:3" ht="14.25" customHeight="1" x14ac:dyDescent="0.3">
      <c r="A174" s="273" t="s">
        <v>1971</v>
      </c>
      <c r="B174" s="203" t="s">
        <v>1592</v>
      </c>
      <c r="C174" s="203" t="s">
        <v>2179</v>
      </c>
    </row>
    <row r="175" spans="1:3" x14ac:dyDescent="0.3">
      <c r="A175" s="274"/>
      <c r="B175" s="204" t="s">
        <v>1635</v>
      </c>
      <c r="C175" s="204" t="s">
        <v>1599</v>
      </c>
    </row>
    <row r="176" spans="1:3" x14ac:dyDescent="0.3">
      <c r="A176" s="274"/>
      <c r="B176" s="204" t="s">
        <v>1636</v>
      </c>
      <c r="C176" s="204" t="s">
        <v>2416</v>
      </c>
    </row>
    <row r="177" spans="1:15" x14ac:dyDescent="0.3">
      <c r="A177" s="274"/>
      <c r="B177" s="204" t="s">
        <v>15</v>
      </c>
      <c r="C177" s="204" t="s">
        <v>986</v>
      </c>
    </row>
    <row r="178" spans="1:15" x14ac:dyDescent="0.3">
      <c r="A178" s="274"/>
      <c r="B178" s="204" t="s">
        <v>1595</v>
      </c>
      <c r="C178" s="204" t="s">
        <v>1600</v>
      </c>
    </row>
    <row r="179" spans="1:15" x14ac:dyDescent="0.3">
      <c r="A179" s="274"/>
      <c r="B179" s="204" t="s">
        <v>1596</v>
      </c>
      <c r="C179" s="204" t="s">
        <v>1601</v>
      </c>
    </row>
    <row r="180" spans="1:15" s="187" customFormat="1" ht="20.399999999999999" x14ac:dyDescent="0.3">
      <c r="A180" s="274"/>
      <c r="B180" s="204" t="s">
        <v>1987</v>
      </c>
      <c r="C180" s="204" t="s">
        <v>2190</v>
      </c>
    </row>
    <row r="181" spans="1:15" x14ac:dyDescent="0.3">
      <c r="A181" s="274"/>
      <c r="B181" s="204" t="s">
        <v>1620</v>
      </c>
      <c r="C181" s="204" t="s">
        <v>564</v>
      </c>
    </row>
    <row r="182" spans="1:15" x14ac:dyDescent="0.3">
      <c r="A182" s="274"/>
      <c r="B182" s="204" t="s">
        <v>1597</v>
      </c>
      <c r="C182" s="204" t="s">
        <v>1602</v>
      </c>
    </row>
    <row r="183" spans="1:15" x14ac:dyDescent="0.3">
      <c r="A183" s="274"/>
      <c r="B183" s="204" t="s">
        <v>1598</v>
      </c>
      <c r="C183" s="204" t="s">
        <v>2194</v>
      </c>
    </row>
    <row r="184" spans="1:15" ht="42.75" customHeight="1" x14ac:dyDescent="0.3">
      <c r="A184" s="275"/>
      <c r="B184" s="215" t="s">
        <v>27</v>
      </c>
      <c r="C184" s="205" t="s">
        <v>2572</v>
      </c>
    </row>
    <row r="185" spans="1:15" s="183" customFormat="1" ht="50.1" customHeight="1" x14ac:dyDescent="0.3">
      <c r="A185" s="206" t="s">
        <v>1972</v>
      </c>
      <c r="B185" s="240" t="s">
        <v>1539</v>
      </c>
      <c r="C185" s="207" t="s">
        <v>2298</v>
      </c>
      <c r="F185" s="221"/>
      <c r="G185" s="221"/>
      <c r="H185" s="221"/>
      <c r="I185" s="221"/>
      <c r="J185" s="221"/>
      <c r="K185" s="221"/>
      <c r="L185" s="221"/>
      <c r="M185" s="221"/>
      <c r="N185" s="221"/>
      <c r="O185" s="221"/>
    </row>
    <row r="186" spans="1:15" s="183" customFormat="1" ht="50.1" customHeight="1" x14ac:dyDescent="0.3">
      <c r="A186" s="208" t="s">
        <v>1973</v>
      </c>
      <c r="B186" s="209" t="s">
        <v>1540</v>
      </c>
      <c r="C186" s="207" t="s">
        <v>1637</v>
      </c>
    </row>
    <row r="187" spans="1:15" s="183" customFormat="1" ht="50.1" customHeight="1" x14ac:dyDescent="0.3">
      <c r="A187" s="208" t="s">
        <v>1974</v>
      </c>
      <c r="B187" s="209" t="s">
        <v>65</v>
      </c>
      <c r="C187" s="207" t="s">
        <v>2542</v>
      </c>
    </row>
  </sheetData>
  <mergeCells count="22">
    <mergeCell ref="A69:A90"/>
    <mergeCell ref="A91:A96"/>
    <mergeCell ref="A97:A101"/>
    <mergeCell ref="A102:A103"/>
    <mergeCell ref="A3:A15"/>
    <mergeCell ref="A16:A31"/>
    <mergeCell ref="A32:A39"/>
    <mergeCell ref="A40:A49"/>
    <mergeCell ref="A50:A68"/>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34"/>
  <sheetViews>
    <sheetView showGridLines="0" zoomScale="80" zoomScaleNormal="80" workbookViewId="0">
      <pane ySplit="2" topLeftCell="A1006" activePane="bottomLeft" state="frozen"/>
      <selection sqref="A1:XFD1048576"/>
      <selection pane="bottomLeft" sqref="A1:XFD1048576"/>
    </sheetView>
  </sheetViews>
  <sheetFormatPr baseColWidth="10" defaultColWidth="11.44140625" defaultRowHeight="13.2" x14ac:dyDescent="0.3"/>
  <cols>
    <col min="1" max="1" width="20.6640625" style="221" customWidth="1"/>
    <col min="2" max="2" width="110.88671875" style="230" customWidth="1"/>
    <col min="3" max="16384" width="11.44140625" style="222"/>
  </cols>
  <sheetData>
    <row r="1" spans="1:3" s="226" customFormat="1" ht="10.199999999999999" x14ac:dyDescent="0.2">
      <c r="A1" s="235"/>
    </row>
    <row r="2" spans="1:3" s="223" customFormat="1" ht="29.25" customHeight="1" x14ac:dyDescent="0.3">
      <c r="A2" s="212" t="s">
        <v>1513</v>
      </c>
      <c r="B2" s="170" t="s">
        <v>1838</v>
      </c>
    </row>
    <row r="3" spans="1:3" s="226" customFormat="1" x14ac:dyDescent="0.3">
      <c r="A3" s="217" t="s">
        <v>1512</v>
      </c>
      <c r="B3" s="224" t="s">
        <v>1511</v>
      </c>
      <c r="C3" s="225"/>
    </row>
    <row r="4" spans="1:3" s="226" customFormat="1" x14ac:dyDescent="0.3">
      <c r="A4" s="218" t="s">
        <v>1510</v>
      </c>
      <c r="B4" s="227" t="s">
        <v>1509</v>
      </c>
      <c r="C4" s="225"/>
    </row>
    <row r="5" spans="1:3" s="226" customFormat="1" x14ac:dyDescent="0.3">
      <c r="A5" s="218" t="s">
        <v>1508</v>
      </c>
      <c r="B5" s="227" t="s">
        <v>1507</v>
      </c>
      <c r="C5" s="225"/>
    </row>
    <row r="6" spans="1:3" s="226" customFormat="1" x14ac:dyDescent="0.3">
      <c r="A6" s="218" t="s">
        <v>1506</v>
      </c>
      <c r="B6" s="227" t="s">
        <v>1505</v>
      </c>
      <c r="C6" s="225"/>
    </row>
    <row r="7" spans="1:3" s="226" customFormat="1" x14ac:dyDescent="0.3">
      <c r="A7" s="218" t="s">
        <v>1504</v>
      </c>
      <c r="B7" s="227" t="s">
        <v>1503</v>
      </c>
      <c r="C7" s="225"/>
    </row>
    <row r="8" spans="1:3" s="226" customFormat="1" x14ac:dyDescent="0.3">
      <c r="A8" s="218" t="s">
        <v>1795</v>
      </c>
      <c r="B8" s="227" t="s">
        <v>1796</v>
      </c>
      <c r="C8" s="225"/>
    </row>
    <row r="9" spans="1:3" s="226" customFormat="1" x14ac:dyDescent="0.3">
      <c r="A9" s="218" t="s">
        <v>1799</v>
      </c>
      <c r="B9" s="227" t="s">
        <v>1800</v>
      </c>
      <c r="C9" s="225"/>
    </row>
    <row r="10" spans="1:3" s="226" customFormat="1" x14ac:dyDescent="0.3">
      <c r="A10" s="218" t="s">
        <v>1803</v>
      </c>
      <c r="B10" s="227" t="s">
        <v>1804</v>
      </c>
      <c r="C10" s="225"/>
    </row>
    <row r="11" spans="1:3" s="226" customFormat="1" x14ac:dyDescent="0.3">
      <c r="A11" s="218" t="s">
        <v>1805</v>
      </c>
      <c r="B11" s="227" t="s">
        <v>1806</v>
      </c>
      <c r="C11" s="225"/>
    </row>
    <row r="12" spans="1:3" s="226" customFormat="1" x14ac:dyDescent="0.3">
      <c r="A12" s="218" t="s">
        <v>1502</v>
      </c>
      <c r="B12" s="227" t="s">
        <v>1501</v>
      </c>
      <c r="C12" s="225"/>
    </row>
    <row r="13" spans="1:3" s="226" customFormat="1" x14ac:dyDescent="0.3">
      <c r="A13" s="218" t="s">
        <v>1500</v>
      </c>
      <c r="B13" s="227" t="s">
        <v>1499</v>
      </c>
      <c r="C13" s="225"/>
    </row>
    <row r="14" spans="1:3" s="226" customFormat="1" x14ac:dyDescent="0.3">
      <c r="A14" s="218" t="s">
        <v>1498</v>
      </c>
      <c r="B14" s="227" t="s">
        <v>1497</v>
      </c>
      <c r="C14" s="225"/>
    </row>
    <row r="15" spans="1:3" s="226" customFormat="1" x14ac:dyDescent="0.3">
      <c r="A15" s="218" t="s">
        <v>1496</v>
      </c>
      <c r="B15" s="227" t="s">
        <v>1495</v>
      </c>
      <c r="C15" s="225"/>
    </row>
    <row r="16" spans="1:3" s="226" customFormat="1" x14ac:dyDescent="0.3">
      <c r="A16" s="218" t="s">
        <v>1494</v>
      </c>
      <c r="B16" s="227" t="s">
        <v>1493</v>
      </c>
      <c r="C16" s="225"/>
    </row>
    <row r="17" spans="1:3" s="226" customFormat="1" x14ac:dyDescent="0.3">
      <c r="A17" s="218" t="s">
        <v>1492</v>
      </c>
      <c r="B17" s="227" t="s">
        <v>1491</v>
      </c>
      <c r="C17" s="225"/>
    </row>
    <row r="18" spans="1:3" s="226" customFormat="1" x14ac:dyDescent="0.3">
      <c r="A18" s="218" t="s">
        <v>1490</v>
      </c>
      <c r="B18" s="227" t="s">
        <v>1489</v>
      </c>
      <c r="C18" s="225"/>
    </row>
    <row r="19" spans="1:3" s="226" customFormat="1" x14ac:dyDescent="0.3">
      <c r="A19" s="218" t="s">
        <v>1488</v>
      </c>
      <c r="B19" s="227" t="s">
        <v>1487</v>
      </c>
      <c r="C19" s="225"/>
    </row>
    <row r="20" spans="1:3" s="226" customFormat="1" x14ac:dyDescent="0.3">
      <c r="A20" s="218" t="s">
        <v>1486</v>
      </c>
      <c r="B20" s="227" t="s">
        <v>1485</v>
      </c>
      <c r="C20" s="225"/>
    </row>
    <row r="21" spans="1:3" s="226" customFormat="1" x14ac:dyDescent="0.3">
      <c r="A21" s="218" t="s">
        <v>1930</v>
      </c>
      <c r="B21" s="227" t="s">
        <v>1931</v>
      </c>
      <c r="C21" s="225"/>
    </row>
    <row r="22" spans="1:3" s="226" customFormat="1" x14ac:dyDescent="0.3">
      <c r="A22" s="218" t="s">
        <v>1484</v>
      </c>
      <c r="B22" s="227" t="s">
        <v>1483</v>
      </c>
      <c r="C22" s="225"/>
    </row>
    <row r="23" spans="1:3" s="226" customFormat="1" x14ac:dyDescent="0.3">
      <c r="A23" s="218" t="s">
        <v>1482</v>
      </c>
      <c r="B23" s="227" t="s">
        <v>1481</v>
      </c>
      <c r="C23" s="225"/>
    </row>
    <row r="24" spans="1:3" s="226" customFormat="1" x14ac:dyDescent="0.3">
      <c r="A24" s="218" t="s">
        <v>1929</v>
      </c>
      <c r="B24" s="227" t="s">
        <v>1932</v>
      </c>
      <c r="C24" s="225"/>
    </row>
    <row r="25" spans="1:3" s="226" customFormat="1" x14ac:dyDescent="0.3">
      <c r="A25" s="218" t="s">
        <v>1480</v>
      </c>
      <c r="B25" s="227" t="s">
        <v>1479</v>
      </c>
      <c r="C25" s="225"/>
    </row>
    <row r="26" spans="1:3" s="226" customFormat="1" x14ac:dyDescent="0.3">
      <c r="A26" s="218" t="s">
        <v>1478</v>
      </c>
      <c r="B26" s="227" t="s">
        <v>1477</v>
      </c>
      <c r="C26" s="225"/>
    </row>
    <row r="27" spans="1:3" s="226" customFormat="1" x14ac:dyDescent="0.3">
      <c r="A27" s="218" t="s">
        <v>1476</v>
      </c>
      <c r="B27" s="227" t="s">
        <v>1475</v>
      </c>
      <c r="C27" s="225"/>
    </row>
    <row r="28" spans="1:3" s="226" customFormat="1" x14ac:dyDescent="0.3">
      <c r="A28" s="218" t="s">
        <v>1807</v>
      </c>
      <c r="B28" s="227" t="s">
        <v>1808</v>
      </c>
      <c r="C28" s="225"/>
    </row>
    <row r="29" spans="1:3" s="226" customFormat="1" x14ac:dyDescent="0.3">
      <c r="A29" s="218" t="s">
        <v>1809</v>
      </c>
      <c r="B29" s="227" t="s">
        <v>1810</v>
      </c>
      <c r="C29" s="225"/>
    </row>
    <row r="30" spans="1:3" s="226" customFormat="1" x14ac:dyDescent="0.3">
      <c r="A30" s="218" t="s">
        <v>1474</v>
      </c>
      <c r="B30" s="227" t="s">
        <v>1473</v>
      </c>
      <c r="C30" s="225"/>
    </row>
    <row r="31" spans="1:3" s="226" customFormat="1" x14ac:dyDescent="0.3">
      <c r="A31" s="218" t="s">
        <v>1472</v>
      </c>
      <c r="B31" s="227" t="s">
        <v>1471</v>
      </c>
      <c r="C31" s="225"/>
    </row>
    <row r="32" spans="1:3" s="226" customFormat="1" x14ac:dyDescent="0.3">
      <c r="A32" s="218" t="s">
        <v>1470</v>
      </c>
      <c r="B32" s="227" t="s">
        <v>1469</v>
      </c>
      <c r="C32" s="225"/>
    </row>
    <row r="33" spans="1:3" s="226" customFormat="1" x14ac:dyDescent="0.3">
      <c r="A33" s="218" t="s">
        <v>1468</v>
      </c>
      <c r="B33" s="227" t="s">
        <v>1467</v>
      </c>
      <c r="C33" s="225"/>
    </row>
    <row r="34" spans="1:3" s="226" customFormat="1" x14ac:dyDescent="0.3">
      <c r="A34" s="218" t="s">
        <v>1466</v>
      </c>
      <c r="B34" s="227" t="s">
        <v>1465</v>
      </c>
      <c r="C34" s="225"/>
    </row>
    <row r="35" spans="1:3" s="226" customFormat="1" x14ac:dyDescent="0.3">
      <c r="A35" s="218" t="s">
        <v>1464</v>
      </c>
      <c r="B35" s="227" t="s">
        <v>1463</v>
      </c>
      <c r="C35" s="225"/>
    </row>
    <row r="36" spans="1:3" s="226" customFormat="1" x14ac:dyDescent="0.3">
      <c r="A36" s="218" t="s">
        <v>1462</v>
      </c>
      <c r="B36" s="227" t="s">
        <v>1461</v>
      </c>
      <c r="C36" s="225"/>
    </row>
    <row r="37" spans="1:3" s="226" customFormat="1" x14ac:dyDescent="0.3">
      <c r="A37" s="218" t="s">
        <v>1460</v>
      </c>
      <c r="B37" s="227" t="s">
        <v>1459</v>
      </c>
      <c r="C37" s="225"/>
    </row>
    <row r="38" spans="1:3" s="226" customFormat="1" x14ac:dyDescent="0.3">
      <c r="A38" s="218" t="s">
        <v>1458</v>
      </c>
      <c r="B38" s="227" t="s">
        <v>1457</v>
      </c>
      <c r="C38" s="225"/>
    </row>
    <row r="39" spans="1:3" s="226" customFormat="1" x14ac:dyDescent="0.3">
      <c r="A39" s="218" t="s">
        <v>1759</v>
      </c>
      <c r="B39" s="227" t="s">
        <v>1760</v>
      </c>
      <c r="C39" s="225"/>
    </row>
    <row r="40" spans="1:3" s="226" customFormat="1" x14ac:dyDescent="0.3">
      <c r="A40" s="218" t="s">
        <v>1456</v>
      </c>
      <c r="B40" s="227" t="s">
        <v>1455</v>
      </c>
      <c r="C40" s="225"/>
    </row>
    <row r="41" spans="1:3" s="226" customFormat="1" x14ac:dyDescent="0.3">
      <c r="A41" s="218" t="s">
        <v>1454</v>
      </c>
      <c r="B41" s="227" t="s">
        <v>1453</v>
      </c>
      <c r="C41" s="225"/>
    </row>
    <row r="42" spans="1:3" s="226" customFormat="1" x14ac:dyDescent="0.3">
      <c r="A42" s="218" t="s">
        <v>1452</v>
      </c>
      <c r="B42" s="227" t="s">
        <v>1451</v>
      </c>
      <c r="C42" s="225"/>
    </row>
    <row r="43" spans="1:3" s="226" customFormat="1" x14ac:dyDescent="0.3">
      <c r="A43" s="218" t="s">
        <v>1785</v>
      </c>
      <c r="B43" s="227" t="s">
        <v>1786</v>
      </c>
      <c r="C43" s="225"/>
    </row>
    <row r="44" spans="1:3" s="226" customFormat="1" x14ac:dyDescent="0.3">
      <c r="A44" s="218" t="s">
        <v>1787</v>
      </c>
      <c r="B44" s="227" t="s">
        <v>1788</v>
      </c>
      <c r="C44" s="225"/>
    </row>
    <row r="45" spans="1:3" s="226" customFormat="1" x14ac:dyDescent="0.3">
      <c r="A45" s="218" t="s">
        <v>1450</v>
      </c>
      <c r="B45" s="227" t="s">
        <v>1449</v>
      </c>
      <c r="C45" s="225"/>
    </row>
    <row r="46" spans="1:3" s="226" customFormat="1" x14ac:dyDescent="0.3">
      <c r="A46" s="218" t="s">
        <v>1908</v>
      </c>
      <c r="B46" s="227" t="s">
        <v>1909</v>
      </c>
      <c r="C46" s="225"/>
    </row>
    <row r="47" spans="1:3" s="226" customFormat="1" x14ac:dyDescent="0.3">
      <c r="A47" s="218" t="s">
        <v>1448</v>
      </c>
      <c r="B47" s="227" t="s">
        <v>1447</v>
      </c>
      <c r="C47" s="225"/>
    </row>
    <row r="48" spans="1:3" s="226" customFormat="1" x14ac:dyDescent="0.3">
      <c r="A48" s="218" t="s">
        <v>1446</v>
      </c>
      <c r="B48" s="227" t="s">
        <v>1445</v>
      </c>
      <c r="C48" s="225"/>
    </row>
    <row r="49" spans="1:3" s="226" customFormat="1" x14ac:dyDescent="0.3">
      <c r="A49" s="218" t="s">
        <v>1444</v>
      </c>
      <c r="B49" s="227" t="s">
        <v>1443</v>
      </c>
      <c r="C49" s="225"/>
    </row>
    <row r="50" spans="1:3" s="226" customFormat="1" x14ac:dyDescent="0.3">
      <c r="A50" s="218" t="s">
        <v>2067</v>
      </c>
      <c r="B50" s="227" t="s">
        <v>2068</v>
      </c>
      <c r="C50" s="225"/>
    </row>
    <row r="51" spans="1:3" s="226" customFormat="1" x14ac:dyDescent="0.3">
      <c r="A51" s="218" t="s">
        <v>1980</v>
      </c>
      <c r="B51" s="227" t="s">
        <v>1981</v>
      </c>
      <c r="C51" s="225"/>
    </row>
    <row r="52" spans="1:3" s="226" customFormat="1" x14ac:dyDescent="0.3">
      <c r="A52" s="218" t="s">
        <v>1442</v>
      </c>
      <c r="B52" s="227" t="s">
        <v>1441</v>
      </c>
      <c r="C52" s="225"/>
    </row>
    <row r="53" spans="1:3" s="226" customFormat="1" x14ac:dyDescent="0.3">
      <c r="A53" s="218" t="s">
        <v>1440</v>
      </c>
      <c r="B53" s="227" t="s">
        <v>1439</v>
      </c>
      <c r="C53" s="225"/>
    </row>
    <row r="54" spans="1:3" s="226" customFormat="1" x14ac:dyDescent="0.3">
      <c r="A54" s="218" t="s">
        <v>1438</v>
      </c>
      <c r="B54" s="227" t="s">
        <v>1437</v>
      </c>
      <c r="C54" s="225"/>
    </row>
    <row r="55" spans="1:3" s="226" customFormat="1" x14ac:dyDescent="0.3">
      <c r="A55" s="218" t="s">
        <v>1436</v>
      </c>
      <c r="B55" s="227" t="s">
        <v>1435</v>
      </c>
      <c r="C55" s="225"/>
    </row>
    <row r="56" spans="1:3" s="226" customFormat="1" x14ac:dyDescent="0.3">
      <c r="A56" s="218" t="s">
        <v>2069</v>
      </c>
      <c r="B56" s="227" t="s">
        <v>2070</v>
      </c>
      <c r="C56" s="225"/>
    </row>
    <row r="57" spans="1:3" s="226" customFormat="1" x14ac:dyDescent="0.3">
      <c r="A57" s="218" t="s">
        <v>1434</v>
      </c>
      <c r="B57" s="227" t="s">
        <v>1433</v>
      </c>
      <c r="C57" s="225"/>
    </row>
    <row r="58" spans="1:3" s="226" customFormat="1" x14ac:dyDescent="0.3">
      <c r="A58" s="218" t="s">
        <v>1432</v>
      </c>
      <c r="B58" s="227" t="s">
        <v>1431</v>
      </c>
      <c r="C58" s="225"/>
    </row>
    <row r="59" spans="1:3" s="226" customFormat="1" x14ac:dyDescent="0.3">
      <c r="A59" s="218" t="s">
        <v>1430</v>
      </c>
      <c r="B59" s="227" t="s">
        <v>1429</v>
      </c>
      <c r="C59" s="225"/>
    </row>
    <row r="60" spans="1:3" s="226" customFormat="1" x14ac:dyDescent="0.3">
      <c r="A60" s="218" t="s">
        <v>1428</v>
      </c>
      <c r="B60" s="227" t="s">
        <v>1427</v>
      </c>
      <c r="C60" s="225"/>
    </row>
    <row r="61" spans="1:3" s="226" customFormat="1" x14ac:dyDescent="0.3">
      <c r="A61" s="218" t="s">
        <v>1426</v>
      </c>
      <c r="B61" s="227" t="s">
        <v>1425</v>
      </c>
      <c r="C61" s="225"/>
    </row>
    <row r="62" spans="1:3" s="226" customFormat="1" x14ac:dyDescent="0.3">
      <c r="A62" s="218" t="s">
        <v>1424</v>
      </c>
      <c r="B62" s="227" t="s">
        <v>1423</v>
      </c>
      <c r="C62" s="225"/>
    </row>
    <row r="63" spans="1:3" s="226" customFormat="1" x14ac:dyDescent="0.3">
      <c r="A63" s="218" t="s">
        <v>1789</v>
      </c>
      <c r="B63" s="227" t="s">
        <v>1790</v>
      </c>
      <c r="C63" s="225"/>
    </row>
    <row r="64" spans="1:3" s="226" customFormat="1" x14ac:dyDescent="0.3">
      <c r="A64" s="218" t="s">
        <v>1422</v>
      </c>
      <c r="B64" s="227" t="s">
        <v>1421</v>
      </c>
      <c r="C64" s="225"/>
    </row>
    <row r="65" spans="1:3" s="226" customFormat="1" x14ac:dyDescent="0.3">
      <c r="A65" s="218" t="s">
        <v>1420</v>
      </c>
      <c r="B65" s="227" t="s">
        <v>1419</v>
      </c>
      <c r="C65" s="225"/>
    </row>
    <row r="66" spans="1:3" s="226" customFormat="1" x14ac:dyDescent="0.3">
      <c r="A66" s="218" t="s">
        <v>1791</v>
      </c>
      <c r="B66" s="227" t="s">
        <v>1792</v>
      </c>
      <c r="C66" s="225"/>
    </row>
    <row r="67" spans="1:3" s="226" customFormat="1" x14ac:dyDescent="0.3">
      <c r="A67" s="218" t="s">
        <v>1418</v>
      </c>
      <c r="B67" s="227" t="s">
        <v>1417</v>
      </c>
      <c r="C67" s="225"/>
    </row>
    <row r="68" spans="1:3" s="226" customFormat="1" x14ac:dyDescent="0.3">
      <c r="A68" s="218" t="s">
        <v>1416</v>
      </c>
      <c r="B68" s="227" t="s">
        <v>1415</v>
      </c>
      <c r="C68" s="225"/>
    </row>
    <row r="69" spans="1:3" s="226" customFormat="1" x14ac:dyDescent="0.3">
      <c r="A69" s="218" t="s">
        <v>1414</v>
      </c>
      <c r="B69" s="227" t="s">
        <v>1413</v>
      </c>
      <c r="C69" s="225"/>
    </row>
    <row r="70" spans="1:3" s="226" customFormat="1" x14ac:dyDescent="0.3">
      <c r="A70" s="218" t="s">
        <v>1412</v>
      </c>
      <c r="B70" s="227" t="s">
        <v>1411</v>
      </c>
      <c r="C70" s="225"/>
    </row>
    <row r="71" spans="1:3" s="226" customFormat="1" x14ac:dyDescent="0.3">
      <c r="A71" s="218" t="s">
        <v>1410</v>
      </c>
      <c r="B71" s="227" t="s">
        <v>1409</v>
      </c>
      <c r="C71" s="225"/>
    </row>
    <row r="72" spans="1:3" s="226" customFormat="1" x14ac:dyDescent="0.3">
      <c r="A72" s="218" t="s">
        <v>1408</v>
      </c>
      <c r="B72" s="227" t="s">
        <v>1407</v>
      </c>
      <c r="C72" s="225"/>
    </row>
    <row r="73" spans="1:3" s="226" customFormat="1" x14ac:dyDescent="0.3">
      <c r="A73" s="218" t="s">
        <v>1406</v>
      </c>
      <c r="B73" s="227" t="s">
        <v>1405</v>
      </c>
      <c r="C73" s="225"/>
    </row>
    <row r="74" spans="1:3" s="226" customFormat="1" x14ac:dyDescent="0.3">
      <c r="A74" s="218" t="s">
        <v>1404</v>
      </c>
      <c r="B74" s="227" t="s">
        <v>1403</v>
      </c>
      <c r="C74" s="225"/>
    </row>
    <row r="75" spans="1:3" s="226" customFormat="1" x14ac:dyDescent="0.3">
      <c r="A75" s="218" t="s">
        <v>1402</v>
      </c>
      <c r="B75" s="227" t="s">
        <v>1401</v>
      </c>
      <c r="C75" s="225"/>
    </row>
    <row r="76" spans="1:3" s="226" customFormat="1" x14ac:dyDescent="0.3">
      <c r="A76" s="218" t="s">
        <v>1400</v>
      </c>
      <c r="B76" s="227" t="s">
        <v>1399</v>
      </c>
      <c r="C76" s="225"/>
    </row>
    <row r="77" spans="1:3" s="226" customFormat="1" x14ac:dyDescent="0.3">
      <c r="A77" s="218" t="s">
        <v>1398</v>
      </c>
      <c r="B77" s="227" t="s">
        <v>1397</v>
      </c>
      <c r="C77" s="225"/>
    </row>
    <row r="78" spans="1:3" s="226" customFormat="1" x14ac:dyDescent="0.3">
      <c r="A78" s="218" t="s">
        <v>1812</v>
      </c>
      <c r="B78" s="227" t="s">
        <v>1813</v>
      </c>
      <c r="C78" s="225"/>
    </row>
    <row r="79" spans="1:3" s="226" customFormat="1" x14ac:dyDescent="0.3">
      <c r="A79" s="218" t="s">
        <v>1603</v>
      </c>
      <c r="B79" s="227" t="s">
        <v>1604</v>
      </c>
      <c r="C79" s="225"/>
    </row>
    <row r="80" spans="1:3" s="226" customFormat="1" x14ac:dyDescent="0.3">
      <c r="A80" s="218" t="s">
        <v>1783</v>
      </c>
      <c r="B80" s="227" t="s">
        <v>1784</v>
      </c>
      <c r="C80" s="225"/>
    </row>
    <row r="81" spans="1:3" s="226" customFormat="1" x14ac:dyDescent="0.3">
      <c r="A81" s="218" t="s">
        <v>1605</v>
      </c>
      <c r="B81" s="227" t="s">
        <v>1606</v>
      </c>
      <c r="C81" s="225"/>
    </row>
    <row r="82" spans="1:3" s="226" customFormat="1" x14ac:dyDescent="0.3">
      <c r="A82" s="218" t="s">
        <v>1797</v>
      </c>
      <c r="B82" s="227" t="s">
        <v>1798</v>
      </c>
      <c r="C82" s="225"/>
    </row>
    <row r="83" spans="1:3" s="226" customFormat="1" x14ac:dyDescent="0.3">
      <c r="A83" s="218" t="s">
        <v>1793</v>
      </c>
      <c r="B83" s="227" t="s">
        <v>1794</v>
      </c>
      <c r="C83" s="225"/>
    </row>
    <row r="84" spans="1:3" s="226" customFormat="1" x14ac:dyDescent="0.3">
      <c r="A84" s="218" t="s">
        <v>1396</v>
      </c>
      <c r="B84" s="227" t="s">
        <v>1395</v>
      </c>
      <c r="C84" s="225"/>
    </row>
    <row r="85" spans="1:3" s="226" customFormat="1" x14ac:dyDescent="0.3">
      <c r="A85" s="218" t="s">
        <v>1394</v>
      </c>
      <c r="B85" s="227" t="s">
        <v>1393</v>
      </c>
      <c r="C85" s="225"/>
    </row>
    <row r="86" spans="1:3" s="226" customFormat="1" x14ac:dyDescent="0.3">
      <c r="A86" s="218" t="s">
        <v>1550</v>
      </c>
      <c r="B86" s="227" t="s">
        <v>1570</v>
      </c>
      <c r="C86" s="225"/>
    </row>
    <row r="87" spans="1:3" s="226" customFormat="1" x14ac:dyDescent="0.3">
      <c r="A87" s="218" t="s">
        <v>1814</v>
      </c>
      <c r="B87" s="227" t="s">
        <v>1815</v>
      </c>
      <c r="C87" s="225"/>
    </row>
    <row r="88" spans="1:3" s="226" customFormat="1" x14ac:dyDescent="0.3">
      <c r="A88" s="218" t="s">
        <v>1755</v>
      </c>
      <c r="B88" s="227" t="s">
        <v>1756</v>
      </c>
      <c r="C88" s="225"/>
    </row>
    <row r="89" spans="1:3" s="226" customFormat="1" x14ac:dyDescent="0.3">
      <c r="A89" s="218" t="s">
        <v>1753</v>
      </c>
      <c r="B89" s="227" t="s">
        <v>1754</v>
      </c>
      <c r="C89" s="225"/>
    </row>
    <row r="90" spans="1:3" s="226" customFormat="1" x14ac:dyDescent="0.3">
      <c r="A90" s="218" t="s">
        <v>1751</v>
      </c>
      <c r="B90" s="227" t="s">
        <v>1752</v>
      </c>
      <c r="C90" s="225"/>
    </row>
    <row r="91" spans="1:3" s="226" customFormat="1" x14ac:dyDescent="0.3">
      <c r="A91" s="218" t="s">
        <v>2122</v>
      </c>
      <c r="B91" s="227" t="s">
        <v>2123</v>
      </c>
      <c r="C91" s="225"/>
    </row>
    <row r="92" spans="1:3" s="226" customFormat="1" x14ac:dyDescent="0.3">
      <c r="A92" s="218" t="s">
        <v>1392</v>
      </c>
      <c r="B92" s="227" t="s">
        <v>1391</v>
      </c>
      <c r="C92" s="225"/>
    </row>
    <row r="93" spans="1:3" s="226" customFormat="1" x14ac:dyDescent="0.3">
      <c r="A93" s="218" t="s">
        <v>1390</v>
      </c>
      <c r="B93" s="227" t="s">
        <v>1389</v>
      </c>
      <c r="C93" s="225"/>
    </row>
    <row r="94" spans="1:3" s="226" customFormat="1" x14ac:dyDescent="0.3">
      <c r="A94" s="218" t="s">
        <v>1388</v>
      </c>
      <c r="B94" s="227" t="s">
        <v>1387</v>
      </c>
      <c r="C94" s="225"/>
    </row>
    <row r="95" spans="1:3" s="226" customFormat="1" x14ac:dyDescent="0.3">
      <c r="A95" s="218" t="s">
        <v>1386</v>
      </c>
      <c r="B95" s="227" t="s">
        <v>1385</v>
      </c>
      <c r="C95" s="225"/>
    </row>
    <row r="96" spans="1:3" s="226" customFormat="1" x14ac:dyDescent="0.3">
      <c r="A96" s="218" t="s">
        <v>1384</v>
      </c>
      <c r="B96" s="227" t="s">
        <v>1383</v>
      </c>
      <c r="C96" s="225"/>
    </row>
    <row r="97" spans="1:3" s="226" customFormat="1" x14ac:dyDescent="0.3">
      <c r="A97" s="218" t="s">
        <v>1382</v>
      </c>
      <c r="B97" s="227" t="s">
        <v>1381</v>
      </c>
      <c r="C97" s="225"/>
    </row>
    <row r="98" spans="1:3" s="226" customFormat="1" x14ac:dyDescent="0.3">
      <c r="A98" s="218" t="s">
        <v>1380</v>
      </c>
      <c r="B98" s="227" t="s">
        <v>1379</v>
      </c>
      <c r="C98" s="225"/>
    </row>
    <row r="99" spans="1:3" s="226" customFormat="1" x14ac:dyDescent="0.2">
      <c r="A99" s="218" t="s">
        <v>1378</v>
      </c>
      <c r="B99" s="228" t="s">
        <v>1377</v>
      </c>
      <c r="C99" s="225"/>
    </row>
    <row r="100" spans="1:3" s="226" customFormat="1" x14ac:dyDescent="0.3">
      <c r="A100" s="218" t="s">
        <v>1376</v>
      </c>
      <c r="B100" s="227" t="s">
        <v>1375</v>
      </c>
      <c r="C100" s="225"/>
    </row>
    <row r="101" spans="1:3" s="226" customFormat="1" x14ac:dyDescent="0.3">
      <c r="A101" s="218" t="s">
        <v>1374</v>
      </c>
      <c r="B101" s="227" t="s">
        <v>1373</v>
      </c>
      <c r="C101" s="225"/>
    </row>
    <row r="102" spans="1:3" s="226" customFormat="1" x14ac:dyDescent="0.3">
      <c r="A102" s="218" t="s">
        <v>1372</v>
      </c>
      <c r="B102" s="227" t="s">
        <v>1371</v>
      </c>
      <c r="C102" s="225"/>
    </row>
    <row r="103" spans="1:3" s="226" customFormat="1" x14ac:dyDescent="0.3">
      <c r="A103" s="218" t="s">
        <v>1370</v>
      </c>
      <c r="B103" s="227" t="s">
        <v>1369</v>
      </c>
      <c r="C103" s="225"/>
    </row>
    <row r="104" spans="1:3" s="226" customFormat="1" x14ac:dyDescent="0.3">
      <c r="A104" s="218" t="s">
        <v>1368</v>
      </c>
      <c r="B104" s="227" t="s">
        <v>1367</v>
      </c>
      <c r="C104" s="225"/>
    </row>
    <row r="105" spans="1:3" s="226" customFormat="1" x14ac:dyDescent="0.3">
      <c r="A105" s="218" t="s">
        <v>1366</v>
      </c>
      <c r="B105" s="227" t="s">
        <v>1365</v>
      </c>
      <c r="C105" s="225"/>
    </row>
    <row r="106" spans="1:3" s="226" customFormat="1" x14ac:dyDescent="0.3">
      <c r="A106" s="218" t="s">
        <v>1364</v>
      </c>
      <c r="B106" s="227" t="s">
        <v>1363</v>
      </c>
      <c r="C106" s="225"/>
    </row>
    <row r="107" spans="1:3" s="226" customFormat="1" x14ac:dyDescent="0.3">
      <c r="A107" s="218" t="s">
        <v>2032</v>
      </c>
      <c r="B107" s="227" t="s">
        <v>2033</v>
      </c>
      <c r="C107" s="225"/>
    </row>
    <row r="108" spans="1:3" s="226" customFormat="1" x14ac:dyDescent="0.3">
      <c r="A108" s="218" t="s">
        <v>1362</v>
      </c>
      <c r="B108" s="227" t="s">
        <v>1361</v>
      </c>
      <c r="C108" s="225"/>
    </row>
    <row r="109" spans="1:3" s="226" customFormat="1" x14ac:dyDescent="0.3">
      <c r="A109" s="218" t="s">
        <v>1360</v>
      </c>
      <c r="B109" s="227" t="s">
        <v>1359</v>
      </c>
      <c r="C109" s="225"/>
    </row>
    <row r="110" spans="1:3" s="226" customFormat="1" x14ac:dyDescent="0.3">
      <c r="A110" s="218" t="s">
        <v>1551</v>
      </c>
      <c r="B110" s="227" t="s">
        <v>1571</v>
      </c>
      <c r="C110" s="225"/>
    </row>
    <row r="111" spans="1:3" s="226" customFormat="1" x14ac:dyDescent="0.3">
      <c r="A111" s="218" t="s">
        <v>1358</v>
      </c>
      <c r="B111" s="227" t="s">
        <v>1357</v>
      </c>
      <c r="C111" s="225"/>
    </row>
    <row r="112" spans="1:3" s="226" customFormat="1" x14ac:dyDescent="0.3">
      <c r="A112" s="218" t="s">
        <v>1356</v>
      </c>
      <c r="B112" s="227" t="s">
        <v>1355</v>
      </c>
      <c r="C112" s="225"/>
    </row>
    <row r="113" spans="1:3" s="226" customFormat="1" x14ac:dyDescent="0.3">
      <c r="A113" s="218" t="s">
        <v>1354</v>
      </c>
      <c r="B113" s="227" t="s">
        <v>1353</v>
      </c>
      <c r="C113" s="225"/>
    </row>
    <row r="114" spans="1:3" s="226" customFormat="1" x14ac:dyDescent="0.3">
      <c r="A114" s="218" t="s">
        <v>1352</v>
      </c>
      <c r="B114" s="227" t="s">
        <v>1351</v>
      </c>
      <c r="C114" s="225"/>
    </row>
    <row r="115" spans="1:3" s="226" customFormat="1" x14ac:dyDescent="0.3">
      <c r="A115" s="218" t="s">
        <v>1768</v>
      </c>
      <c r="B115" s="227" t="s">
        <v>1769</v>
      </c>
      <c r="C115" s="225"/>
    </row>
    <row r="116" spans="1:3" s="226" customFormat="1" x14ac:dyDescent="0.3">
      <c r="A116" s="218" t="s">
        <v>1672</v>
      </c>
      <c r="B116" s="227" t="s">
        <v>1673</v>
      </c>
      <c r="C116" s="225"/>
    </row>
    <row r="117" spans="1:3" s="226" customFormat="1" x14ac:dyDescent="0.3">
      <c r="A117" s="218" t="s">
        <v>1670</v>
      </c>
      <c r="B117" s="227" t="s">
        <v>1671</v>
      </c>
      <c r="C117" s="225"/>
    </row>
    <row r="118" spans="1:3" s="226" customFormat="1" x14ac:dyDescent="0.3">
      <c r="A118" s="218" t="s">
        <v>1350</v>
      </c>
      <c r="B118" s="227" t="s">
        <v>1349</v>
      </c>
      <c r="C118" s="225"/>
    </row>
    <row r="119" spans="1:3" s="226" customFormat="1" x14ac:dyDescent="0.3">
      <c r="A119" s="218" t="s">
        <v>1668</v>
      </c>
      <c r="B119" s="227" t="s">
        <v>1669</v>
      </c>
      <c r="C119" s="225"/>
    </row>
    <row r="120" spans="1:3" s="226" customFormat="1" x14ac:dyDescent="0.3">
      <c r="A120" s="218" t="s">
        <v>1666</v>
      </c>
      <c r="B120" s="227" t="s">
        <v>1667</v>
      </c>
      <c r="C120" s="225"/>
    </row>
    <row r="121" spans="1:3" s="226" customFormat="1" x14ac:dyDescent="0.3">
      <c r="A121" s="218" t="s">
        <v>2037</v>
      </c>
      <c r="B121" s="227" t="s">
        <v>2038</v>
      </c>
      <c r="C121" s="225"/>
    </row>
    <row r="122" spans="1:3" s="226" customFormat="1" x14ac:dyDescent="0.3">
      <c r="A122" s="218" t="s">
        <v>2039</v>
      </c>
      <c r="B122" s="227" t="s">
        <v>2040</v>
      </c>
      <c r="C122" s="225"/>
    </row>
    <row r="123" spans="1:3" s="226" customFormat="1" x14ac:dyDescent="0.3">
      <c r="A123" s="218" t="s">
        <v>1664</v>
      </c>
      <c r="B123" s="227" t="s">
        <v>1665</v>
      </c>
      <c r="C123" s="225"/>
    </row>
    <row r="124" spans="1:3" s="226" customFormat="1" x14ac:dyDescent="0.3">
      <c r="A124" s="218" t="s">
        <v>1348</v>
      </c>
      <c r="B124" s="227" t="s">
        <v>1347</v>
      </c>
      <c r="C124" s="225"/>
    </row>
    <row r="125" spans="1:3" s="226" customFormat="1" x14ac:dyDescent="0.3">
      <c r="A125" s="218" t="s">
        <v>1346</v>
      </c>
      <c r="B125" s="227" t="s">
        <v>1345</v>
      </c>
      <c r="C125" s="225"/>
    </row>
    <row r="126" spans="1:3" s="226" customFormat="1" x14ac:dyDescent="0.3">
      <c r="A126" s="218" t="s">
        <v>1344</v>
      </c>
      <c r="B126" s="227" t="s">
        <v>1343</v>
      </c>
      <c r="C126" s="225"/>
    </row>
    <row r="127" spans="1:3" s="226" customFormat="1" x14ac:dyDescent="0.3">
      <c r="A127" s="218" t="s">
        <v>1342</v>
      </c>
      <c r="B127" s="227" t="s">
        <v>1341</v>
      </c>
      <c r="C127" s="225"/>
    </row>
    <row r="128" spans="1:3" s="226" customFormat="1" x14ac:dyDescent="0.3">
      <c r="A128" s="218" t="s">
        <v>1340</v>
      </c>
      <c r="B128" s="227" t="s">
        <v>1339</v>
      </c>
      <c r="C128" s="225"/>
    </row>
    <row r="129" spans="1:3" s="226" customFormat="1" x14ac:dyDescent="0.3">
      <c r="A129" s="218" t="s">
        <v>1338</v>
      </c>
      <c r="B129" s="227" t="s">
        <v>1337</v>
      </c>
      <c r="C129" s="225"/>
    </row>
    <row r="130" spans="1:3" s="226" customFormat="1" x14ac:dyDescent="0.3">
      <c r="A130" s="218" t="s">
        <v>2113</v>
      </c>
      <c r="B130" s="227" t="s">
        <v>2114</v>
      </c>
      <c r="C130" s="225"/>
    </row>
    <row r="131" spans="1:3" s="226" customFormat="1" x14ac:dyDescent="0.3">
      <c r="A131" s="218" t="s">
        <v>1336</v>
      </c>
      <c r="B131" s="227" t="s">
        <v>1335</v>
      </c>
      <c r="C131" s="225"/>
    </row>
    <row r="132" spans="1:3" s="226" customFormat="1" x14ac:dyDescent="0.3">
      <c r="A132" s="218" t="s">
        <v>1334</v>
      </c>
      <c r="B132" s="227" t="s">
        <v>1333</v>
      </c>
      <c r="C132" s="225"/>
    </row>
    <row r="133" spans="1:3" s="226" customFormat="1" x14ac:dyDescent="0.3">
      <c r="A133" s="218" t="s">
        <v>1332</v>
      </c>
      <c r="B133" s="227" t="s">
        <v>1331</v>
      </c>
      <c r="C133" s="225"/>
    </row>
    <row r="134" spans="1:3" s="226" customFormat="1" x14ac:dyDescent="0.3">
      <c r="A134" s="218" t="s">
        <v>1330</v>
      </c>
      <c r="B134" s="227" t="s">
        <v>1329</v>
      </c>
      <c r="C134" s="225"/>
    </row>
    <row r="135" spans="1:3" s="226" customFormat="1" x14ac:dyDescent="0.3">
      <c r="A135" s="218" t="s">
        <v>1328</v>
      </c>
      <c r="B135" s="227" t="s">
        <v>1327</v>
      </c>
      <c r="C135" s="225"/>
    </row>
    <row r="136" spans="1:3" s="226" customFormat="1" x14ac:dyDescent="0.3">
      <c r="A136" s="218" t="s">
        <v>1326</v>
      </c>
      <c r="B136" s="227" t="s">
        <v>1325</v>
      </c>
      <c r="C136" s="225"/>
    </row>
    <row r="137" spans="1:3" s="226" customFormat="1" x14ac:dyDescent="0.3">
      <c r="A137" s="218" t="s">
        <v>1552</v>
      </c>
      <c r="B137" s="227" t="s">
        <v>1572</v>
      </c>
      <c r="C137" s="225"/>
    </row>
    <row r="138" spans="1:3" s="226" customFormat="1" x14ac:dyDescent="0.3">
      <c r="A138" s="218" t="s">
        <v>1553</v>
      </c>
      <c r="B138" s="227" t="s">
        <v>1573</v>
      </c>
      <c r="C138" s="225"/>
    </row>
    <row r="139" spans="1:3" s="226" customFormat="1" x14ac:dyDescent="0.3">
      <c r="A139" s="218" t="s">
        <v>1324</v>
      </c>
      <c r="B139" s="227" t="s">
        <v>1323</v>
      </c>
      <c r="C139" s="225"/>
    </row>
    <row r="140" spans="1:3" s="226" customFormat="1" x14ac:dyDescent="0.3">
      <c r="A140" s="218" t="s">
        <v>1322</v>
      </c>
      <c r="B140" s="227" t="s">
        <v>1321</v>
      </c>
      <c r="C140" s="225"/>
    </row>
    <row r="141" spans="1:3" s="226" customFormat="1" x14ac:dyDescent="0.3">
      <c r="A141" s="218" t="s">
        <v>1554</v>
      </c>
      <c r="B141" s="227" t="s">
        <v>1574</v>
      </c>
      <c r="C141" s="225"/>
    </row>
    <row r="142" spans="1:3" s="226" customFormat="1" x14ac:dyDescent="0.3">
      <c r="A142" s="218" t="s">
        <v>1555</v>
      </c>
      <c r="B142" s="227" t="s">
        <v>1575</v>
      </c>
      <c r="C142" s="225"/>
    </row>
    <row r="143" spans="1:3" s="226" customFormat="1" x14ac:dyDescent="0.3">
      <c r="A143" s="218" t="s">
        <v>1320</v>
      </c>
      <c r="B143" s="227" t="s">
        <v>1319</v>
      </c>
      <c r="C143" s="225"/>
    </row>
    <row r="144" spans="1:3" s="226" customFormat="1" x14ac:dyDescent="0.3">
      <c r="A144" s="218" t="s">
        <v>1318</v>
      </c>
      <c r="B144" s="227" t="s">
        <v>1317</v>
      </c>
      <c r="C144" s="225"/>
    </row>
    <row r="145" spans="1:3" s="226" customFormat="1" x14ac:dyDescent="0.3">
      <c r="A145" s="218" t="s">
        <v>1316</v>
      </c>
      <c r="B145" s="227" t="s">
        <v>1315</v>
      </c>
      <c r="C145" s="225"/>
    </row>
    <row r="146" spans="1:3" s="226" customFormat="1" x14ac:dyDescent="0.3">
      <c r="A146" s="218" t="s">
        <v>1314</v>
      </c>
      <c r="B146" s="227" t="s">
        <v>1313</v>
      </c>
      <c r="C146" s="225"/>
    </row>
    <row r="147" spans="1:3" s="226" customFormat="1" x14ac:dyDescent="0.3">
      <c r="A147" s="218" t="s">
        <v>1312</v>
      </c>
      <c r="B147" s="227" t="s">
        <v>1311</v>
      </c>
      <c r="C147" s="225"/>
    </row>
    <row r="148" spans="1:3" s="226" customFormat="1" x14ac:dyDescent="0.3">
      <c r="A148" s="218" t="s">
        <v>1310</v>
      </c>
      <c r="B148" s="227" t="s">
        <v>1309</v>
      </c>
      <c r="C148" s="225"/>
    </row>
    <row r="149" spans="1:3" s="226" customFormat="1" x14ac:dyDescent="0.3">
      <c r="A149" s="218" t="s">
        <v>1308</v>
      </c>
      <c r="B149" s="227" t="s">
        <v>1307</v>
      </c>
      <c r="C149" s="225"/>
    </row>
    <row r="150" spans="1:3" s="226" customFormat="1" x14ac:dyDescent="0.3">
      <c r="A150" s="218" t="s">
        <v>1306</v>
      </c>
      <c r="B150" s="227" t="s">
        <v>1305</v>
      </c>
      <c r="C150" s="225"/>
    </row>
    <row r="151" spans="1:3" s="226" customFormat="1" x14ac:dyDescent="0.3">
      <c r="A151" s="218" t="s">
        <v>1304</v>
      </c>
      <c r="B151" s="227" t="s">
        <v>1303</v>
      </c>
      <c r="C151" s="225"/>
    </row>
    <row r="152" spans="1:3" s="226" customFormat="1" x14ac:dyDescent="0.3">
      <c r="A152" s="218" t="s">
        <v>1302</v>
      </c>
      <c r="B152" s="227" t="s">
        <v>1301</v>
      </c>
      <c r="C152" s="225"/>
    </row>
    <row r="153" spans="1:3" s="226" customFormat="1" x14ac:dyDescent="0.3">
      <c r="A153" s="218" t="s">
        <v>1300</v>
      </c>
      <c r="B153" s="227" t="s">
        <v>1299</v>
      </c>
      <c r="C153" s="225"/>
    </row>
    <row r="154" spans="1:3" s="226" customFormat="1" x14ac:dyDescent="0.3">
      <c r="A154" s="218" t="s">
        <v>1298</v>
      </c>
      <c r="B154" s="227" t="s">
        <v>1297</v>
      </c>
      <c r="C154" s="225"/>
    </row>
    <row r="155" spans="1:3" s="226" customFormat="1" x14ac:dyDescent="0.3">
      <c r="A155" s="218" t="s">
        <v>1296</v>
      </c>
      <c r="B155" s="227" t="s">
        <v>1295</v>
      </c>
      <c r="C155" s="225"/>
    </row>
    <row r="156" spans="1:3" s="226" customFormat="1" x14ac:dyDescent="0.3">
      <c r="A156" s="218" t="s">
        <v>1294</v>
      </c>
      <c r="B156" s="227" t="s">
        <v>1293</v>
      </c>
      <c r="C156" s="225"/>
    </row>
    <row r="157" spans="1:3" s="226" customFormat="1" x14ac:dyDescent="0.3">
      <c r="A157" s="218" t="s">
        <v>1292</v>
      </c>
      <c r="B157" s="227" t="s">
        <v>1291</v>
      </c>
      <c r="C157" s="225"/>
    </row>
    <row r="158" spans="1:3" s="226" customFormat="1" x14ac:dyDescent="0.3">
      <c r="A158" s="218" t="s">
        <v>1290</v>
      </c>
      <c r="B158" s="227" t="s">
        <v>1289</v>
      </c>
      <c r="C158" s="225"/>
    </row>
    <row r="159" spans="1:3" s="226" customFormat="1" x14ac:dyDescent="0.3">
      <c r="A159" s="218" t="s">
        <v>1288</v>
      </c>
      <c r="B159" s="227" t="s">
        <v>1287</v>
      </c>
      <c r="C159" s="225"/>
    </row>
    <row r="160" spans="1:3" s="226" customFormat="1" x14ac:dyDescent="0.3">
      <c r="A160" s="218" t="s">
        <v>1286</v>
      </c>
      <c r="B160" s="227" t="s">
        <v>1285</v>
      </c>
      <c r="C160" s="225"/>
    </row>
    <row r="161" spans="1:3" s="226" customFormat="1" x14ac:dyDescent="0.3">
      <c r="A161" s="218" t="s">
        <v>1284</v>
      </c>
      <c r="B161" s="227" t="s">
        <v>1283</v>
      </c>
      <c r="C161" s="225"/>
    </row>
    <row r="162" spans="1:3" s="226" customFormat="1" x14ac:dyDescent="0.3">
      <c r="A162" s="218" t="s">
        <v>1282</v>
      </c>
      <c r="B162" s="227" t="s">
        <v>1281</v>
      </c>
      <c r="C162" s="225"/>
    </row>
    <row r="163" spans="1:3" s="226" customFormat="1" x14ac:dyDescent="0.3">
      <c r="A163" s="218" t="s">
        <v>1280</v>
      </c>
      <c r="B163" s="227" t="s">
        <v>1279</v>
      </c>
      <c r="C163" s="225"/>
    </row>
    <row r="164" spans="1:3" s="226" customFormat="1" x14ac:dyDescent="0.3">
      <c r="A164" s="218" t="s">
        <v>1278</v>
      </c>
      <c r="B164" s="227" t="s">
        <v>1277</v>
      </c>
      <c r="C164" s="225"/>
    </row>
    <row r="165" spans="1:3" s="226" customFormat="1" x14ac:dyDescent="0.3">
      <c r="A165" s="218" t="s">
        <v>1276</v>
      </c>
      <c r="B165" s="227" t="s">
        <v>1275</v>
      </c>
      <c r="C165" s="225"/>
    </row>
    <row r="166" spans="1:3" s="226" customFormat="1" x14ac:dyDescent="0.3">
      <c r="A166" s="218" t="s">
        <v>1274</v>
      </c>
      <c r="B166" s="227" t="s">
        <v>1273</v>
      </c>
      <c r="C166" s="225"/>
    </row>
    <row r="167" spans="1:3" s="226" customFormat="1" x14ac:dyDescent="0.3">
      <c r="A167" s="218" t="s">
        <v>1272</v>
      </c>
      <c r="B167" s="227" t="s">
        <v>1271</v>
      </c>
      <c r="C167" s="225"/>
    </row>
    <row r="168" spans="1:3" s="226" customFormat="1" x14ac:dyDescent="0.3">
      <c r="A168" s="218" t="s">
        <v>1801</v>
      </c>
      <c r="B168" s="227" t="s">
        <v>1802</v>
      </c>
      <c r="C168" s="225"/>
    </row>
    <row r="169" spans="1:3" s="226" customFormat="1" x14ac:dyDescent="0.3">
      <c r="A169" s="218" t="s">
        <v>1270</v>
      </c>
      <c r="B169" s="227" t="s">
        <v>1269</v>
      </c>
      <c r="C169" s="225"/>
    </row>
    <row r="170" spans="1:3" s="226" customFormat="1" x14ac:dyDescent="0.3">
      <c r="A170" s="218" t="s">
        <v>1268</v>
      </c>
      <c r="B170" s="227" t="s">
        <v>1267</v>
      </c>
      <c r="C170" s="225"/>
    </row>
    <row r="171" spans="1:3" s="226" customFormat="1" x14ac:dyDescent="0.3">
      <c r="A171" s="218" t="s">
        <v>1266</v>
      </c>
      <c r="B171" s="227" t="s">
        <v>1265</v>
      </c>
      <c r="C171" s="225"/>
    </row>
    <row r="172" spans="1:3" s="226" customFormat="1" x14ac:dyDescent="0.3">
      <c r="A172" s="218" t="s">
        <v>2109</v>
      </c>
      <c r="B172" s="227" t="s">
        <v>2110</v>
      </c>
      <c r="C172" s="225"/>
    </row>
    <row r="173" spans="1:3" s="226" customFormat="1" x14ac:dyDescent="0.3">
      <c r="A173" s="218" t="s">
        <v>1264</v>
      </c>
      <c r="B173" s="227" t="s">
        <v>1263</v>
      </c>
      <c r="C173" s="225"/>
    </row>
    <row r="174" spans="1:3" s="226" customFormat="1" x14ac:dyDescent="0.3">
      <c r="A174" s="218" t="s">
        <v>1262</v>
      </c>
      <c r="B174" s="227" t="s">
        <v>1261</v>
      </c>
      <c r="C174" s="225"/>
    </row>
    <row r="175" spans="1:3" s="226" customFormat="1" x14ac:dyDescent="0.3">
      <c r="A175" s="218" t="s">
        <v>1260</v>
      </c>
      <c r="B175" s="227" t="s">
        <v>1259</v>
      </c>
      <c r="C175" s="225"/>
    </row>
    <row r="176" spans="1:3" s="226" customFormat="1" x14ac:dyDescent="0.3">
      <c r="A176" s="218" t="s">
        <v>1258</v>
      </c>
      <c r="B176" s="227" t="s">
        <v>1257</v>
      </c>
      <c r="C176" s="225"/>
    </row>
    <row r="177" spans="1:3" s="226" customFormat="1" x14ac:dyDescent="0.3">
      <c r="A177" s="218" t="s">
        <v>1256</v>
      </c>
      <c r="B177" s="227" t="s">
        <v>1255</v>
      </c>
      <c r="C177" s="225"/>
    </row>
    <row r="178" spans="1:3" s="226" customFormat="1" x14ac:dyDescent="0.3">
      <c r="A178" s="218" t="s">
        <v>2071</v>
      </c>
      <c r="B178" s="227" t="s">
        <v>2072</v>
      </c>
      <c r="C178" s="225"/>
    </row>
    <row r="179" spans="1:3" s="226" customFormat="1" x14ac:dyDescent="0.3">
      <c r="A179" s="218" t="s">
        <v>1254</v>
      </c>
      <c r="B179" s="227" t="s">
        <v>1253</v>
      </c>
      <c r="C179" s="225"/>
    </row>
    <row r="180" spans="1:3" s="226" customFormat="1" x14ac:dyDescent="0.3">
      <c r="A180" s="218" t="s">
        <v>1543</v>
      </c>
      <c r="B180" s="227" t="s">
        <v>1544</v>
      </c>
      <c r="C180" s="225"/>
    </row>
    <row r="181" spans="1:3" s="226" customFormat="1" x14ac:dyDescent="0.3">
      <c r="A181" s="218" t="s">
        <v>2126</v>
      </c>
      <c r="B181" s="227" t="s">
        <v>2127</v>
      </c>
      <c r="C181" s="225"/>
    </row>
    <row r="182" spans="1:3" s="226" customFormat="1" x14ac:dyDescent="0.3">
      <c r="A182" s="218" t="s">
        <v>1252</v>
      </c>
      <c r="B182" s="227" t="s">
        <v>1251</v>
      </c>
      <c r="C182" s="225"/>
    </row>
    <row r="183" spans="1:3" s="226" customFormat="1" x14ac:dyDescent="0.3">
      <c r="A183" s="218" t="s">
        <v>1250</v>
      </c>
      <c r="B183" s="227" t="s">
        <v>1249</v>
      </c>
      <c r="C183" s="225"/>
    </row>
    <row r="184" spans="1:3" s="226" customFormat="1" x14ac:dyDescent="0.3">
      <c r="A184" s="218" t="s">
        <v>1248</v>
      </c>
      <c r="B184" s="227" t="s">
        <v>1247</v>
      </c>
      <c r="C184" s="225"/>
    </row>
    <row r="185" spans="1:3" s="226" customFormat="1" x14ac:dyDescent="0.3">
      <c r="A185" s="218" t="s">
        <v>1978</v>
      </c>
      <c r="B185" s="227" t="s">
        <v>1979</v>
      </c>
      <c r="C185" s="225"/>
    </row>
    <row r="186" spans="1:3" s="226" customFormat="1" x14ac:dyDescent="0.3">
      <c r="A186" s="218" t="s">
        <v>2148</v>
      </c>
      <c r="B186" s="227" t="s">
        <v>2149</v>
      </c>
      <c r="C186" s="225"/>
    </row>
    <row r="187" spans="1:3" s="226" customFormat="1" x14ac:dyDescent="0.3">
      <c r="A187" s="218" t="s">
        <v>1246</v>
      </c>
      <c r="B187" s="227" t="s">
        <v>1245</v>
      </c>
      <c r="C187" s="225"/>
    </row>
    <row r="188" spans="1:3" s="226" customFormat="1" x14ac:dyDescent="0.3">
      <c r="A188" s="218" t="s">
        <v>1244</v>
      </c>
      <c r="B188" s="227" t="s">
        <v>1243</v>
      </c>
      <c r="C188" s="225"/>
    </row>
    <row r="189" spans="1:3" s="226" customFormat="1" x14ac:dyDescent="0.3">
      <c r="A189" s="218" t="s">
        <v>1242</v>
      </c>
      <c r="B189" s="227" t="s">
        <v>1241</v>
      </c>
      <c r="C189" s="225"/>
    </row>
    <row r="190" spans="1:3" s="226" customFormat="1" x14ac:dyDescent="0.3">
      <c r="A190" s="218" t="s">
        <v>1240</v>
      </c>
      <c r="B190" s="227" t="s">
        <v>1239</v>
      </c>
      <c r="C190" s="225"/>
    </row>
    <row r="191" spans="1:3" s="226" customFormat="1" x14ac:dyDescent="0.3">
      <c r="A191" s="218" t="s">
        <v>1238</v>
      </c>
      <c r="B191" s="227" t="s">
        <v>1237</v>
      </c>
      <c r="C191" s="225"/>
    </row>
    <row r="192" spans="1:3" s="226" customFormat="1" x14ac:dyDescent="0.3">
      <c r="A192" s="218" t="s">
        <v>1236</v>
      </c>
      <c r="B192" s="227" t="s">
        <v>1235</v>
      </c>
      <c r="C192" s="225"/>
    </row>
    <row r="193" spans="1:3" s="226" customFormat="1" x14ac:dyDescent="0.3">
      <c r="A193" s="218" t="s">
        <v>1234</v>
      </c>
      <c r="B193" s="227" t="s">
        <v>1233</v>
      </c>
      <c r="C193" s="225"/>
    </row>
    <row r="194" spans="1:3" s="226" customFormat="1" x14ac:dyDescent="0.3">
      <c r="A194" s="218" t="s">
        <v>1232</v>
      </c>
      <c r="B194" s="227" t="s">
        <v>1231</v>
      </c>
      <c r="C194" s="225"/>
    </row>
    <row r="195" spans="1:3" s="226" customFormat="1" x14ac:dyDescent="0.3">
      <c r="A195" s="218" t="s">
        <v>1230</v>
      </c>
      <c r="B195" s="227" t="s">
        <v>1229</v>
      </c>
      <c r="C195" s="225"/>
    </row>
    <row r="196" spans="1:3" s="226" customFormat="1" x14ac:dyDescent="0.3">
      <c r="A196" s="218" t="s">
        <v>1228</v>
      </c>
      <c r="B196" s="227" t="s">
        <v>1227</v>
      </c>
      <c r="C196" s="225"/>
    </row>
    <row r="197" spans="1:3" s="226" customFormat="1" x14ac:dyDescent="0.3">
      <c r="A197" s="218" t="s">
        <v>1226</v>
      </c>
      <c r="B197" s="227" t="s">
        <v>1225</v>
      </c>
      <c r="C197" s="225"/>
    </row>
    <row r="198" spans="1:3" s="226" customFormat="1" x14ac:dyDescent="0.3">
      <c r="A198" s="218" t="s">
        <v>1224</v>
      </c>
      <c r="B198" s="227" t="s">
        <v>1223</v>
      </c>
      <c r="C198" s="225"/>
    </row>
    <row r="199" spans="1:3" s="226" customFormat="1" x14ac:dyDescent="0.3">
      <c r="A199" s="218" t="s">
        <v>1222</v>
      </c>
      <c r="B199" s="227" t="s">
        <v>1221</v>
      </c>
      <c r="C199" s="225"/>
    </row>
    <row r="200" spans="1:3" s="226" customFormat="1" x14ac:dyDescent="0.3">
      <c r="A200" s="218" t="s">
        <v>1220</v>
      </c>
      <c r="B200" s="227" t="s">
        <v>1219</v>
      </c>
      <c r="C200" s="225"/>
    </row>
    <row r="201" spans="1:3" s="226" customFormat="1" x14ac:dyDescent="0.3">
      <c r="A201" s="218" t="s">
        <v>1218</v>
      </c>
      <c r="B201" s="227" t="s">
        <v>1217</v>
      </c>
      <c r="C201" s="225"/>
    </row>
    <row r="202" spans="1:3" s="226" customFormat="1" x14ac:dyDescent="0.3">
      <c r="A202" s="218" t="s">
        <v>1216</v>
      </c>
      <c r="B202" s="227" t="s">
        <v>1215</v>
      </c>
      <c r="C202" s="225"/>
    </row>
    <row r="203" spans="1:3" s="226" customFormat="1" x14ac:dyDescent="0.3">
      <c r="A203" s="218" t="s">
        <v>1214</v>
      </c>
      <c r="B203" s="227" t="s">
        <v>1213</v>
      </c>
      <c r="C203" s="225"/>
    </row>
    <row r="204" spans="1:3" s="226" customFormat="1" x14ac:dyDescent="0.3">
      <c r="A204" s="218" t="s">
        <v>1212</v>
      </c>
      <c r="B204" s="227" t="s">
        <v>1211</v>
      </c>
      <c r="C204" s="225"/>
    </row>
    <row r="205" spans="1:3" s="226" customFormat="1" x14ac:dyDescent="0.3">
      <c r="A205" s="218" t="s">
        <v>1210</v>
      </c>
      <c r="B205" s="227" t="s">
        <v>1209</v>
      </c>
      <c r="C205" s="225"/>
    </row>
    <row r="206" spans="1:3" s="226" customFormat="1" x14ac:dyDescent="0.3">
      <c r="A206" s="218" t="s">
        <v>1208</v>
      </c>
      <c r="B206" s="227" t="s">
        <v>1207</v>
      </c>
      <c r="C206" s="225"/>
    </row>
    <row r="207" spans="1:3" s="226" customFormat="1" x14ac:dyDescent="0.3">
      <c r="A207" s="218" t="s">
        <v>1206</v>
      </c>
      <c r="B207" s="227" t="s">
        <v>1205</v>
      </c>
      <c r="C207" s="225"/>
    </row>
    <row r="208" spans="1:3" s="226" customFormat="1" x14ac:dyDescent="0.3">
      <c r="A208" s="218" t="s">
        <v>1204</v>
      </c>
      <c r="B208" s="227" t="s">
        <v>1203</v>
      </c>
      <c r="C208" s="225"/>
    </row>
    <row r="209" spans="1:3" s="226" customFormat="1" x14ac:dyDescent="0.3">
      <c r="A209" s="218" t="s">
        <v>1202</v>
      </c>
      <c r="B209" s="227" t="s">
        <v>1201</v>
      </c>
      <c r="C209" s="225"/>
    </row>
    <row r="210" spans="1:3" s="226" customFormat="1" x14ac:dyDescent="0.3">
      <c r="A210" s="218" t="s">
        <v>1200</v>
      </c>
      <c r="B210" s="227" t="s">
        <v>1199</v>
      </c>
      <c r="C210" s="225"/>
    </row>
    <row r="211" spans="1:3" s="226" customFormat="1" x14ac:dyDescent="0.3">
      <c r="A211" s="218" t="s">
        <v>1198</v>
      </c>
      <c r="B211" s="227" t="s">
        <v>1197</v>
      </c>
      <c r="C211" s="225"/>
    </row>
    <row r="212" spans="1:3" s="226" customFormat="1" x14ac:dyDescent="0.3">
      <c r="A212" s="218" t="s">
        <v>1196</v>
      </c>
      <c r="B212" s="227" t="s">
        <v>1195</v>
      </c>
      <c r="C212" s="225"/>
    </row>
    <row r="213" spans="1:3" s="226" customFormat="1" x14ac:dyDescent="0.3">
      <c r="A213" s="218" t="s">
        <v>1194</v>
      </c>
      <c r="B213" s="227" t="s">
        <v>1193</v>
      </c>
      <c r="C213" s="225"/>
    </row>
    <row r="214" spans="1:3" s="226" customFormat="1" x14ac:dyDescent="0.3">
      <c r="A214" s="218" t="s">
        <v>1192</v>
      </c>
      <c r="B214" s="227" t="s">
        <v>1191</v>
      </c>
      <c r="C214" s="225"/>
    </row>
    <row r="215" spans="1:3" s="226" customFormat="1" x14ac:dyDescent="0.3">
      <c r="A215" s="218" t="s">
        <v>1190</v>
      </c>
      <c r="B215" s="227" t="s">
        <v>1189</v>
      </c>
      <c r="C215" s="225"/>
    </row>
    <row r="216" spans="1:3" s="226" customFormat="1" x14ac:dyDescent="0.3">
      <c r="A216" s="218" t="s">
        <v>1188</v>
      </c>
      <c r="B216" s="227" t="s">
        <v>1187</v>
      </c>
      <c r="C216" s="225"/>
    </row>
    <row r="217" spans="1:3" s="226" customFormat="1" x14ac:dyDescent="0.3">
      <c r="A217" s="218" t="s">
        <v>1186</v>
      </c>
      <c r="B217" s="227" t="s">
        <v>1185</v>
      </c>
      <c r="C217" s="225"/>
    </row>
    <row r="218" spans="1:3" s="226" customFormat="1" x14ac:dyDescent="0.3">
      <c r="A218" s="218" t="s">
        <v>1184</v>
      </c>
      <c r="B218" s="227" t="s">
        <v>1183</v>
      </c>
      <c r="C218" s="225"/>
    </row>
    <row r="219" spans="1:3" s="226" customFormat="1" x14ac:dyDescent="0.3">
      <c r="A219" s="218" t="s">
        <v>1182</v>
      </c>
      <c r="B219" s="227" t="s">
        <v>1181</v>
      </c>
      <c r="C219" s="225"/>
    </row>
    <row r="220" spans="1:3" s="226" customFormat="1" x14ac:dyDescent="0.3">
      <c r="A220" s="218" t="s">
        <v>1180</v>
      </c>
      <c r="B220" s="227" t="s">
        <v>1179</v>
      </c>
      <c r="C220" s="225"/>
    </row>
    <row r="221" spans="1:3" s="226" customFormat="1" x14ac:dyDescent="0.3">
      <c r="A221" s="218" t="s">
        <v>1178</v>
      </c>
      <c r="B221" s="227" t="s">
        <v>1177</v>
      </c>
      <c r="C221" s="225"/>
    </row>
    <row r="222" spans="1:3" s="226" customFormat="1" x14ac:dyDescent="0.3">
      <c r="A222" s="218" t="s">
        <v>1176</v>
      </c>
      <c r="B222" s="227" t="s">
        <v>1175</v>
      </c>
      <c r="C222" s="225"/>
    </row>
    <row r="223" spans="1:3" s="226" customFormat="1" x14ac:dyDescent="0.3">
      <c r="A223" s="218" t="s">
        <v>1174</v>
      </c>
      <c r="B223" s="227" t="s">
        <v>1173</v>
      </c>
      <c r="C223" s="225"/>
    </row>
    <row r="224" spans="1:3" s="226" customFormat="1" x14ac:dyDescent="0.3">
      <c r="A224" s="218" t="s">
        <v>1172</v>
      </c>
      <c r="B224" s="227" t="s">
        <v>1171</v>
      </c>
      <c r="C224" s="225"/>
    </row>
    <row r="225" spans="1:3" s="226" customFormat="1" x14ac:dyDescent="0.3">
      <c r="A225" s="218" t="s">
        <v>1170</v>
      </c>
      <c r="B225" s="227" t="s">
        <v>1169</v>
      </c>
      <c r="C225" s="225"/>
    </row>
    <row r="226" spans="1:3" s="226" customFormat="1" x14ac:dyDescent="0.3">
      <c r="A226" s="218" t="s">
        <v>1168</v>
      </c>
      <c r="B226" s="227" t="s">
        <v>1167</v>
      </c>
      <c r="C226" s="225"/>
    </row>
    <row r="227" spans="1:3" s="226" customFormat="1" x14ac:dyDescent="0.3">
      <c r="A227" s="218" t="s">
        <v>1166</v>
      </c>
      <c r="B227" s="227" t="s">
        <v>1165</v>
      </c>
      <c r="C227" s="225"/>
    </row>
    <row r="228" spans="1:3" s="226" customFormat="1" x14ac:dyDescent="0.3">
      <c r="A228" s="218" t="s">
        <v>1164</v>
      </c>
      <c r="B228" s="227" t="s">
        <v>1163</v>
      </c>
      <c r="C228" s="225"/>
    </row>
    <row r="229" spans="1:3" s="226" customFormat="1" ht="10.5" customHeight="1" x14ac:dyDescent="0.3">
      <c r="A229" s="218" t="s">
        <v>1162</v>
      </c>
      <c r="B229" s="227" t="s">
        <v>1161</v>
      </c>
      <c r="C229" s="225"/>
    </row>
    <row r="230" spans="1:3" s="226" customFormat="1" x14ac:dyDescent="0.3">
      <c r="A230" s="218" t="s">
        <v>1639</v>
      </c>
      <c r="B230" s="227" t="s">
        <v>1641</v>
      </c>
      <c r="C230" s="225"/>
    </row>
    <row r="231" spans="1:3" s="226" customFormat="1" x14ac:dyDescent="0.3">
      <c r="A231" s="218" t="s">
        <v>1160</v>
      </c>
      <c r="B231" s="227" t="s">
        <v>1159</v>
      </c>
      <c r="C231" s="225"/>
    </row>
    <row r="232" spans="1:3" s="226" customFormat="1" x14ac:dyDescent="0.3">
      <c r="A232" s="218" t="s">
        <v>1638</v>
      </c>
      <c r="B232" s="227" t="s">
        <v>1640</v>
      </c>
      <c r="C232" s="225"/>
    </row>
    <row r="233" spans="1:3" s="226" customFormat="1" x14ac:dyDescent="0.3">
      <c r="A233" s="218" t="s">
        <v>1158</v>
      </c>
      <c r="B233" s="227" t="s">
        <v>1157</v>
      </c>
      <c r="C233" s="225"/>
    </row>
    <row r="234" spans="1:3" s="226" customFormat="1" x14ac:dyDescent="0.3">
      <c r="A234" s="218" t="s">
        <v>1156</v>
      </c>
      <c r="B234" s="227" t="s">
        <v>1155</v>
      </c>
      <c r="C234" s="225"/>
    </row>
    <row r="235" spans="1:3" s="226" customFormat="1" x14ac:dyDescent="0.3">
      <c r="A235" s="218" t="s">
        <v>1154</v>
      </c>
      <c r="B235" s="227" t="s">
        <v>1153</v>
      </c>
      <c r="C235" s="225"/>
    </row>
    <row r="236" spans="1:3" s="226" customFormat="1" x14ac:dyDescent="0.3">
      <c r="A236" s="218" t="s">
        <v>1152</v>
      </c>
      <c r="B236" s="227" t="s">
        <v>1151</v>
      </c>
      <c r="C236" s="225"/>
    </row>
    <row r="237" spans="1:3" s="226" customFormat="1" x14ac:dyDescent="0.3">
      <c r="A237" s="218" t="s">
        <v>1150</v>
      </c>
      <c r="B237" s="227" t="s">
        <v>1149</v>
      </c>
      <c r="C237" s="225"/>
    </row>
    <row r="238" spans="1:3" s="226" customFormat="1" x14ac:dyDescent="0.3">
      <c r="A238" s="218" t="s">
        <v>1148</v>
      </c>
      <c r="B238" s="227" t="s">
        <v>1147</v>
      </c>
      <c r="C238" s="225"/>
    </row>
    <row r="239" spans="1:3" s="226" customFormat="1" x14ac:dyDescent="0.3">
      <c r="A239" s="218" t="s">
        <v>1146</v>
      </c>
      <c r="B239" s="227" t="s">
        <v>1145</v>
      </c>
      <c r="C239" s="225"/>
    </row>
    <row r="240" spans="1:3" s="226" customFormat="1" x14ac:dyDescent="0.3">
      <c r="A240" s="218" t="s">
        <v>1144</v>
      </c>
      <c r="B240" s="227" t="s">
        <v>1143</v>
      </c>
      <c r="C240" s="225"/>
    </row>
    <row r="241" spans="1:3" s="226" customFormat="1" x14ac:dyDescent="0.3">
      <c r="A241" s="218" t="s">
        <v>1142</v>
      </c>
      <c r="B241" s="227" t="s">
        <v>1141</v>
      </c>
      <c r="C241" s="225"/>
    </row>
    <row r="242" spans="1:3" s="226" customFormat="1" x14ac:dyDescent="0.3">
      <c r="A242" s="218" t="s">
        <v>1140</v>
      </c>
      <c r="B242" s="227" t="s">
        <v>1139</v>
      </c>
      <c r="C242" s="225"/>
    </row>
    <row r="243" spans="1:3" s="226" customFormat="1" x14ac:dyDescent="0.3">
      <c r="A243" s="218" t="s">
        <v>1138</v>
      </c>
      <c r="B243" s="227" t="s">
        <v>1137</v>
      </c>
      <c r="C243" s="225"/>
    </row>
    <row r="244" spans="1:3" s="226" customFormat="1" x14ac:dyDescent="0.3">
      <c r="A244" s="218" t="s">
        <v>1136</v>
      </c>
      <c r="B244" s="227" t="s">
        <v>1135</v>
      </c>
      <c r="C244" s="225"/>
    </row>
    <row r="245" spans="1:3" s="226" customFormat="1" x14ac:dyDescent="0.3">
      <c r="A245" s="218" t="s">
        <v>1134</v>
      </c>
      <c r="B245" s="227" t="s">
        <v>1133</v>
      </c>
      <c r="C245" s="225"/>
    </row>
    <row r="246" spans="1:3" s="226" customFormat="1" x14ac:dyDescent="0.3">
      <c r="A246" s="218" t="s">
        <v>1132</v>
      </c>
      <c r="B246" s="227" t="s">
        <v>1131</v>
      </c>
      <c r="C246" s="225"/>
    </row>
    <row r="247" spans="1:3" s="226" customFormat="1" x14ac:dyDescent="0.3">
      <c r="A247" s="218" t="s">
        <v>1130</v>
      </c>
      <c r="B247" s="227" t="s">
        <v>1129</v>
      </c>
      <c r="C247" s="225"/>
    </row>
    <row r="248" spans="1:3" s="226" customFormat="1" x14ac:dyDescent="0.3">
      <c r="A248" s="218" t="s">
        <v>1128</v>
      </c>
      <c r="B248" s="227" t="s">
        <v>1127</v>
      </c>
      <c r="C248" s="225"/>
    </row>
    <row r="249" spans="1:3" s="226" customFormat="1" x14ac:dyDescent="0.3">
      <c r="A249" s="218" t="s">
        <v>1126</v>
      </c>
      <c r="B249" s="227" t="s">
        <v>1125</v>
      </c>
      <c r="C249" s="225"/>
    </row>
    <row r="250" spans="1:3" s="226" customFormat="1" x14ac:dyDescent="0.3">
      <c r="A250" s="218" t="s">
        <v>1124</v>
      </c>
      <c r="B250" s="227" t="s">
        <v>1123</v>
      </c>
      <c r="C250" s="225"/>
    </row>
    <row r="251" spans="1:3" s="226" customFormat="1" x14ac:dyDescent="0.3">
      <c r="A251" s="218" t="s">
        <v>1122</v>
      </c>
      <c r="B251" s="227" t="s">
        <v>1121</v>
      </c>
      <c r="C251" s="225"/>
    </row>
    <row r="252" spans="1:3" s="226" customFormat="1" x14ac:dyDescent="0.3">
      <c r="A252" s="218" t="s">
        <v>1120</v>
      </c>
      <c r="B252" s="227" t="s">
        <v>1119</v>
      </c>
      <c r="C252" s="225"/>
    </row>
    <row r="253" spans="1:3" s="226" customFormat="1" x14ac:dyDescent="0.3">
      <c r="A253" s="218" t="s">
        <v>1118</v>
      </c>
      <c r="B253" s="227" t="s">
        <v>1117</v>
      </c>
      <c r="C253" s="225"/>
    </row>
    <row r="254" spans="1:3" s="226" customFormat="1" x14ac:dyDescent="0.3">
      <c r="A254" s="218" t="s">
        <v>1116</v>
      </c>
      <c r="B254" s="227" t="s">
        <v>1115</v>
      </c>
      <c r="C254" s="225"/>
    </row>
    <row r="255" spans="1:3" s="226" customFormat="1" x14ac:dyDescent="0.3">
      <c r="A255" s="218" t="s">
        <v>1114</v>
      </c>
      <c r="B255" s="227" t="s">
        <v>1113</v>
      </c>
      <c r="C255" s="225"/>
    </row>
    <row r="256" spans="1:3" s="226" customFormat="1" x14ac:dyDescent="0.3">
      <c r="A256" s="218" t="s">
        <v>1112</v>
      </c>
      <c r="B256" s="227" t="s">
        <v>1111</v>
      </c>
      <c r="C256" s="225"/>
    </row>
    <row r="257" spans="1:3" s="226" customFormat="1" x14ac:dyDescent="0.3">
      <c r="A257" s="218" t="s">
        <v>1644</v>
      </c>
      <c r="B257" s="227" t="s">
        <v>1645</v>
      </c>
      <c r="C257" s="225"/>
    </row>
    <row r="258" spans="1:3" s="226" customFormat="1" x14ac:dyDescent="0.3">
      <c r="A258" s="218" t="s">
        <v>1646</v>
      </c>
      <c r="B258" s="227" t="s">
        <v>1647</v>
      </c>
      <c r="C258" s="225"/>
    </row>
    <row r="259" spans="1:3" s="226" customFormat="1" x14ac:dyDescent="0.3">
      <c r="A259" s="218" t="s">
        <v>1642</v>
      </c>
      <c r="B259" s="227" t="s">
        <v>1643</v>
      </c>
      <c r="C259" s="225"/>
    </row>
    <row r="260" spans="1:3" s="226" customFormat="1" x14ac:dyDescent="0.3">
      <c r="A260" s="218" t="s">
        <v>1110</v>
      </c>
      <c r="B260" s="227" t="s">
        <v>1109</v>
      </c>
      <c r="C260" s="225"/>
    </row>
    <row r="261" spans="1:3" s="226" customFormat="1" x14ac:dyDescent="0.3">
      <c r="A261" s="218" t="s">
        <v>1108</v>
      </c>
      <c r="B261" s="227" t="s">
        <v>1107</v>
      </c>
      <c r="C261" s="225"/>
    </row>
    <row r="262" spans="1:3" s="226" customFormat="1" x14ac:dyDescent="0.3">
      <c r="A262" s="218" t="s">
        <v>1106</v>
      </c>
      <c r="B262" s="227" t="s">
        <v>1105</v>
      </c>
      <c r="C262" s="225"/>
    </row>
    <row r="263" spans="1:3" s="226" customFormat="1" x14ac:dyDescent="0.3">
      <c r="A263" s="218" t="s">
        <v>1104</v>
      </c>
      <c r="B263" s="227" t="s">
        <v>1103</v>
      </c>
      <c r="C263" s="225"/>
    </row>
    <row r="264" spans="1:3" s="226" customFormat="1" x14ac:dyDescent="0.3">
      <c r="A264" s="218" t="s">
        <v>1102</v>
      </c>
      <c r="B264" s="227" t="s">
        <v>1101</v>
      </c>
      <c r="C264" s="225"/>
    </row>
    <row r="265" spans="1:3" s="226" customFormat="1" x14ac:dyDescent="0.3">
      <c r="A265" s="218" t="s">
        <v>1771</v>
      </c>
      <c r="B265" s="227" t="s">
        <v>1772</v>
      </c>
      <c r="C265" s="225"/>
    </row>
    <row r="266" spans="1:3" s="226" customFormat="1" x14ac:dyDescent="0.3">
      <c r="A266" s="218" t="s">
        <v>1100</v>
      </c>
      <c r="B266" s="227" t="s">
        <v>1099</v>
      </c>
      <c r="C266" s="225"/>
    </row>
    <row r="267" spans="1:3" s="226" customFormat="1" x14ac:dyDescent="0.3">
      <c r="A267" s="218" t="s">
        <v>1098</v>
      </c>
      <c r="B267" s="227" t="s">
        <v>1097</v>
      </c>
      <c r="C267" s="225"/>
    </row>
    <row r="268" spans="1:3" s="226" customFormat="1" x14ac:dyDescent="0.3">
      <c r="A268" s="218" t="s">
        <v>1096</v>
      </c>
      <c r="B268" s="227" t="s">
        <v>1095</v>
      </c>
      <c r="C268" s="225"/>
    </row>
    <row r="269" spans="1:3" s="226" customFormat="1" x14ac:dyDescent="0.3">
      <c r="A269" s="218" t="s">
        <v>1094</v>
      </c>
      <c r="B269" s="227" t="s">
        <v>1093</v>
      </c>
      <c r="C269" s="225"/>
    </row>
    <row r="270" spans="1:3" s="226" customFormat="1" x14ac:dyDescent="0.3">
      <c r="A270" s="218" t="s">
        <v>1092</v>
      </c>
      <c r="B270" s="227" t="s">
        <v>1091</v>
      </c>
      <c r="C270" s="225"/>
    </row>
    <row r="271" spans="1:3" s="226" customFormat="1" x14ac:dyDescent="0.3">
      <c r="A271" s="218" t="s">
        <v>1090</v>
      </c>
      <c r="B271" s="227" t="s">
        <v>1089</v>
      </c>
      <c r="C271" s="225"/>
    </row>
    <row r="272" spans="1:3" s="226" customFormat="1" x14ac:dyDescent="0.3">
      <c r="A272" s="218" t="s">
        <v>1088</v>
      </c>
      <c r="B272" s="227" t="s">
        <v>1087</v>
      </c>
      <c r="C272" s="225"/>
    </row>
    <row r="273" spans="1:3" s="226" customFormat="1" x14ac:dyDescent="0.3">
      <c r="A273" s="218" t="s">
        <v>1086</v>
      </c>
      <c r="B273" s="227" t="s">
        <v>1085</v>
      </c>
      <c r="C273" s="225"/>
    </row>
    <row r="274" spans="1:3" s="226" customFormat="1" x14ac:dyDescent="0.3">
      <c r="A274" s="218" t="s">
        <v>1084</v>
      </c>
      <c r="B274" s="227" t="s">
        <v>1083</v>
      </c>
      <c r="C274" s="225"/>
    </row>
    <row r="275" spans="1:3" s="226" customFormat="1" x14ac:dyDescent="0.3">
      <c r="A275" s="218" t="s">
        <v>1607</v>
      </c>
      <c r="B275" s="227" t="s">
        <v>1608</v>
      </c>
      <c r="C275" s="225"/>
    </row>
    <row r="276" spans="1:3" s="226" customFormat="1" x14ac:dyDescent="0.3">
      <c r="A276" s="218" t="s">
        <v>1082</v>
      </c>
      <c r="B276" s="227" t="s">
        <v>1081</v>
      </c>
      <c r="C276" s="225"/>
    </row>
    <row r="277" spans="1:3" s="226" customFormat="1" x14ac:dyDescent="0.3">
      <c r="A277" s="218" t="s">
        <v>1080</v>
      </c>
      <c r="B277" s="227" t="s">
        <v>1079</v>
      </c>
      <c r="C277" s="225"/>
    </row>
    <row r="278" spans="1:3" s="226" customFormat="1" x14ac:dyDescent="0.3">
      <c r="A278" s="218" t="s">
        <v>1078</v>
      </c>
      <c r="B278" s="227" t="s">
        <v>1077</v>
      </c>
      <c r="C278" s="225"/>
    </row>
    <row r="279" spans="1:3" s="226" customFormat="1" x14ac:dyDescent="0.3">
      <c r="A279" s="218" t="s">
        <v>1076</v>
      </c>
      <c r="B279" s="227" t="s">
        <v>1075</v>
      </c>
      <c r="C279" s="225"/>
    </row>
    <row r="280" spans="1:3" s="226" customFormat="1" x14ac:dyDescent="0.3">
      <c r="A280" s="218" t="s">
        <v>1074</v>
      </c>
      <c r="B280" s="227" t="s">
        <v>1073</v>
      </c>
      <c r="C280" s="225"/>
    </row>
    <row r="281" spans="1:3" s="226" customFormat="1" x14ac:dyDescent="0.3">
      <c r="A281" s="218" t="s">
        <v>1072</v>
      </c>
      <c r="B281" s="227" t="s">
        <v>1071</v>
      </c>
      <c r="C281" s="225"/>
    </row>
    <row r="282" spans="1:3" s="226" customFormat="1" x14ac:dyDescent="0.3">
      <c r="A282" s="218" t="s">
        <v>1070</v>
      </c>
      <c r="B282" s="227" t="s">
        <v>1069</v>
      </c>
      <c r="C282" s="225"/>
    </row>
    <row r="283" spans="1:3" s="226" customFormat="1" x14ac:dyDescent="0.3">
      <c r="A283" s="218" t="s">
        <v>1068</v>
      </c>
      <c r="B283" s="227" t="s">
        <v>1067</v>
      </c>
      <c r="C283" s="225"/>
    </row>
    <row r="284" spans="1:3" s="226" customFormat="1" x14ac:dyDescent="0.3">
      <c r="A284" s="218" t="s">
        <v>1066</v>
      </c>
      <c r="B284" s="227" t="s">
        <v>1065</v>
      </c>
      <c r="C284" s="225"/>
    </row>
    <row r="285" spans="1:3" s="226" customFormat="1" x14ac:dyDescent="0.3">
      <c r="A285" s="218" t="s">
        <v>1064</v>
      </c>
      <c r="B285" s="227" t="s">
        <v>1063</v>
      </c>
      <c r="C285" s="225"/>
    </row>
    <row r="286" spans="1:3" s="226" customFormat="1" x14ac:dyDescent="0.3">
      <c r="A286" s="218" t="s">
        <v>1062</v>
      </c>
      <c r="B286" s="227" t="s">
        <v>1061</v>
      </c>
      <c r="C286" s="225"/>
    </row>
    <row r="287" spans="1:3" s="226" customFormat="1" x14ac:dyDescent="0.3">
      <c r="A287" s="218" t="s">
        <v>1060</v>
      </c>
      <c r="B287" s="227" t="s">
        <v>1059</v>
      </c>
      <c r="C287" s="225"/>
    </row>
    <row r="288" spans="1:3" s="226" customFormat="1" x14ac:dyDescent="0.3">
      <c r="A288" s="218" t="s">
        <v>1058</v>
      </c>
      <c r="B288" s="227" t="s">
        <v>1057</v>
      </c>
      <c r="C288" s="225"/>
    </row>
    <row r="289" spans="1:3" s="226" customFormat="1" x14ac:dyDescent="0.3">
      <c r="A289" s="218" t="s">
        <v>1056</v>
      </c>
      <c r="B289" s="227" t="s">
        <v>1055</v>
      </c>
      <c r="C289" s="225"/>
    </row>
    <row r="290" spans="1:3" s="226" customFormat="1" x14ac:dyDescent="0.3">
      <c r="A290" s="218" t="s">
        <v>1054</v>
      </c>
      <c r="B290" s="227" t="s">
        <v>1053</v>
      </c>
      <c r="C290" s="225"/>
    </row>
    <row r="291" spans="1:3" s="226" customFormat="1" x14ac:dyDescent="0.3">
      <c r="A291" s="218" t="s">
        <v>1609</v>
      </c>
      <c r="B291" s="227" t="s">
        <v>1610</v>
      </c>
      <c r="C291" s="225"/>
    </row>
    <row r="292" spans="1:3" s="226" customFormat="1" x14ac:dyDescent="0.3">
      <c r="A292" s="218" t="s">
        <v>1052</v>
      </c>
      <c r="B292" s="227" t="s">
        <v>1051</v>
      </c>
      <c r="C292" s="225"/>
    </row>
    <row r="293" spans="1:3" s="226" customFormat="1" x14ac:dyDescent="0.3">
      <c r="A293" s="218" t="s">
        <v>2026</v>
      </c>
      <c r="B293" s="227" t="s">
        <v>2027</v>
      </c>
      <c r="C293" s="225"/>
    </row>
    <row r="294" spans="1:3" s="226" customFormat="1" x14ac:dyDescent="0.3">
      <c r="A294" s="218" t="s">
        <v>2030</v>
      </c>
      <c r="B294" s="227" t="s">
        <v>2031</v>
      </c>
      <c r="C294" s="225"/>
    </row>
    <row r="295" spans="1:3" s="226" customFormat="1" x14ac:dyDescent="0.3">
      <c r="A295" s="218" t="s">
        <v>1050</v>
      </c>
      <c r="B295" s="227" t="s">
        <v>1049</v>
      </c>
      <c r="C295" s="225"/>
    </row>
    <row r="296" spans="1:3" s="226" customFormat="1" x14ac:dyDescent="0.3">
      <c r="A296" s="218" t="s">
        <v>2022</v>
      </c>
      <c r="B296" s="227" t="s">
        <v>2023</v>
      </c>
      <c r="C296" s="225"/>
    </row>
    <row r="297" spans="1:3" s="226" customFormat="1" x14ac:dyDescent="0.3">
      <c r="A297" s="218" t="s">
        <v>2028</v>
      </c>
      <c r="B297" s="227" t="s">
        <v>2029</v>
      </c>
      <c r="C297" s="225"/>
    </row>
    <row r="298" spans="1:3" s="226" customFormat="1" x14ac:dyDescent="0.3">
      <c r="A298" s="218" t="s">
        <v>2024</v>
      </c>
      <c r="B298" s="227" t="s">
        <v>2025</v>
      </c>
      <c r="C298" s="225"/>
    </row>
    <row r="299" spans="1:3" s="226" customFormat="1" x14ac:dyDescent="0.3">
      <c r="A299" s="218" t="s">
        <v>1048</v>
      </c>
      <c r="B299" s="227" t="s">
        <v>1047</v>
      </c>
      <c r="C299" s="225"/>
    </row>
    <row r="300" spans="1:3" s="226" customFormat="1" x14ac:dyDescent="0.3">
      <c r="A300" s="218" t="s">
        <v>1046</v>
      </c>
      <c r="B300" s="227" t="s">
        <v>1045</v>
      </c>
      <c r="C300" s="225"/>
    </row>
    <row r="301" spans="1:3" s="226" customFormat="1" x14ac:dyDescent="0.3">
      <c r="A301" s="218" t="s">
        <v>1044</v>
      </c>
      <c r="B301" s="227" t="s">
        <v>1043</v>
      </c>
      <c r="C301" s="225"/>
    </row>
    <row r="302" spans="1:3" s="226" customFormat="1" x14ac:dyDescent="0.3">
      <c r="A302" s="218" t="s">
        <v>1040</v>
      </c>
      <c r="B302" s="227" t="s">
        <v>1042</v>
      </c>
      <c r="C302" s="225"/>
    </row>
    <row r="303" spans="1:3" s="226" customFormat="1" x14ac:dyDescent="0.3">
      <c r="A303" s="218" t="s">
        <v>1040</v>
      </c>
      <c r="B303" s="227" t="s">
        <v>1041</v>
      </c>
      <c r="C303" s="225"/>
    </row>
    <row r="304" spans="1:3" s="226" customFormat="1" x14ac:dyDescent="0.3">
      <c r="A304" s="218" t="s">
        <v>1040</v>
      </c>
      <c r="B304" s="227" t="s">
        <v>1039</v>
      </c>
      <c r="C304" s="225"/>
    </row>
    <row r="305" spans="1:3" s="226" customFormat="1" x14ac:dyDescent="0.3">
      <c r="A305" s="218" t="s">
        <v>1036</v>
      </c>
      <c r="B305" s="227" t="s">
        <v>1038</v>
      </c>
      <c r="C305" s="225"/>
    </row>
    <row r="306" spans="1:3" s="226" customFormat="1" x14ac:dyDescent="0.3">
      <c r="A306" s="218" t="s">
        <v>1036</v>
      </c>
      <c r="B306" s="227" t="s">
        <v>1037</v>
      </c>
      <c r="C306" s="225"/>
    </row>
    <row r="307" spans="1:3" s="226" customFormat="1" x14ac:dyDescent="0.3">
      <c r="A307" s="218" t="s">
        <v>1036</v>
      </c>
      <c r="B307" s="227" t="s">
        <v>1035</v>
      </c>
      <c r="C307" s="225"/>
    </row>
    <row r="308" spans="1:3" s="226" customFormat="1" x14ac:dyDescent="0.3">
      <c r="A308" s="218" t="s">
        <v>1034</v>
      </c>
      <c r="B308" s="227" t="s">
        <v>1033</v>
      </c>
      <c r="C308" s="225"/>
    </row>
    <row r="309" spans="1:3" s="226" customFormat="1" x14ac:dyDescent="0.3">
      <c r="A309" s="218" t="s">
        <v>1034</v>
      </c>
      <c r="B309" s="227" t="s">
        <v>1033</v>
      </c>
      <c r="C309" s="225"/>
    </row>
    <row r="310" spans="1:3" s="226" customFormat="1" x14ac:dyDescent="0.3">
      <c r="A310" s="218" t="s">
        <v>1032</v>
      </c>
      <c r="B310" s="227" t="s">
        <v>1031</v>
      </c>
      <c r="C310" s="225"/>
    </row>
    <row r="311" spans="1:3" s="226" customFormat="1" x14ac:dyDescent="0.3">
      <c r="A311" s="218" t="s">
        <v>1030</v>
      </c>
      <c r="B311" s="227" t="s">
        <v>1029</v>
      </c>
      <c r="C311" s="225"/>
    </row>
    <row r="312" spans="1:3" s="226" customFormat="1" x14ac:dyDescent="0.3">
      <c r="A312" s="218" t="s">
        <v>1028</v>
      </c>
      <c r="B312" s="227" t="s">
        <v>1027</v>
      </c>
      <c r="C312" s="225"/>
    </row>
    <row r="313" spans="1:3" s="226" customFormat="1" x14ac:dyDescent="0.3">
      <c r="A313" s="218" t="s">
        <v>1026</v>
      </c>
      <c r="B313" s="227" t="s">
        <v>1025</v>
      </c>
      <c r="C313" s="225"/>
    </row>
    <row r="314" spans="1:3" s="226" customFormat="1" x14ac:dyDescent="0.3">
      <c r="A314" s="218" t="s">
        <v>1024</v>
      </c>
      <c r="B314" s="227" t="s">
        <v>1023</v>
      </c>
      <c r="C314" s="225"/>
    </row>
    <row r="315" spans="1:3" s="226" customFormat="1" x14ac:dyDescent="0.3">
      <c r="A315" s="218" t="s">
        <v>1022</v>
      </c>
      <c r="B315" s="227" t="s">
        <v>1021</v>
      </c>
      <c r="C315" s="225"/>
    </row>
    <row r="316" spans="1:3" s="226" customFormat="1" x14ac:dyDescent="0.3">
      <c r="A316" s="218" t="s">
        <v>1020</v>
      </c>
      <c r="B316" s="227" t="s">
        <v>1019</v>
      </c>
      <c r="C316" s="225"/>
    </row>
    <row r="317" spans="1:3" s="226" customFormat="1" x14ac:dyDescent="0.3">
      <c r="A317" s="218" t="s">
        <v>1018</v>
      </c>
      <c r="B317" s="227" t="s">
        <v>1017</v>
      </c>
      <c r="C317" s="225"/>
    </row>
    <row r="318" spans="1:3" s="226" customFormat="1" x14ac:dyDescent="0.3">
      <c r="A318" s="218" t="s">
        <v>2047</v>
      </c>
      <c r="B318" s="227" t="s">
        <v>2048</v>
      </c>
      <c r="C318" s="225"/>
    </row>
    <row r="319" spans="1:3" s="226" customFormat="1" x14ac:dyDescent="0.3">
      <c r="A319" s="218" t="s">
        <v>1016</v>
      </c>
      <c r="B319" s="227" t="s">
        <v>1015</v>
      </c>
      <c r="C319" s="225"/>
    </row>
    <row r="320" spans="1:3" s="226" customFormat="1" x14ac:dyDescent="0.3">
      <c r="A320" s="218" t="s">
        <v>1014</v>
      </c>
      <c r="B320" s="227" t="s">
        <v>1013</v>
      </c>
      <c r="C320" s="225"/>
    </row>
    <row r="321" spans="1:3" s="226" customFormat="1" x14ac:dyDescent="0.3">
      <c r="A321" s="218" t="s">
        <v>1012</v>
      </c>
      <c r="B321" s="227" t="s">
        <v>1011</v>
      </c>
      <c r="C321" s="225"/>
    </row>
    <row r="322" spans="1:3" s="226" customFormat="1" x14ac:dyDescent="0.3">
      <c r="A322" s="218" t="s">
        <v>1010</v>
      </c>
      <c r="B322" s="227" t="s">
        <v>1009</v>
      </c>
      <c r="C322" s="225"/>
    </row>
    <row r="323" spans="1:3" s="226" customFormat="1" x14ac:dyDescent="0.3">
      <c r="A323" s="218" t="s">
        <v>1008</v>
      </c>
      <c r="B323" s="227" t="s">
        <v>1007</v>
      </c>
      <c r="C323" s="225"/>
    </row>
    <row r="324" spans="1:3" s="226" customFormat="1" x14ac:dyDescent="0.3">
      <c r="A324" s="218" t="s">
        <v>1006</v>
      </c>
      <c r="B324" s="227" t="s">
        <v>1005</v>
      </c>
      <c r="C324" s="225"/>
    </row>
    <row r="325" spans="1:3" s="226" customFormat="1" x14ac:dyDescent="0.3">
      <c r="A325" s="218" t="s">
        <v>2014</v>
      </c>
      <c r="B325" s="227" t="s">
        <v>2015</v>
      </c>
      <c r="C325" s="225"/>
    </row>
    <row r="326" spans="1:3" s="226" customFormat="1" x14ac:dyDescent="0.3">
      <c r="A326" s="218" t="s">
        <v>2016</v>
      </c>
      <c r="B326" s="227" t="s">
        <v>2017</v>
      </c>
      <c r="C326" s="225"/>
    </row>
    <row r="327" spans="1:3" s="226" customFormat="1" x14ac:dyDescent="0.3">
      <c r="A327" s="218" t="s">
        <v>2018</v>
      </c>
      <c r="B327" s="227" t="s">
        <v>2019</v>
      </c>
      <c r="C327" s="225"/>
    </row>
    <row r="328" spans="1:3" s="226" customFormat="1" x14ac:dyDescent="0.3">
      <c r="A328" s="218" t="s">
        <v>2020</v>
      </c>
      <c r="B328" s="227" t="s">
        <v>2021</v>
      </c>
      <c r="C328" s="225"/>
    </row>
    <row r="329" spans="1:3" s="226" customFormat="1" x14ac:dyDescent="0.3">
      <c r="A329" s="218" t="s">
        <v>1004</v>
      </c>
      <c r="B329" s="227" t="s">
        <v>1003</v>
      </c>
      <c r="C329" s="225"/>
    </row>
    <row r="330" spans="1:3" s="226" customFormat="1" x14ac:dyDescent="0.3">
      <c r="A330" s="218" t="s">
        <v>1002</v>
      </c>
      <c r="B330" s="227" t="s">
        <v>1001</v>
      </c>
      <c r="C330" s="225"/>
    </row>
    <row r="331" spans="1:3" s="226" customFormat="1" x14ac:dyDescent="0.3">
      <c r="A331" s="218" t="s">
        <v>1000</v>
      </c>
      <c r="B331" s="227" t="s">
        <v>999</v>
      </c>
      <c r="C331" s="225"/>
    </row>
    <row r="332" spans="1:3" s="226" customFormat="1" x14ac:dyDescent="0.3">
      <c r="A332" s="218" t="s">
        <v>998</v>
      </c>
      <c r="B332" s="227" t="s">
        <v>997</v>
      </c>
      <c r="C332" s="225"/>
    </row>
    <row r="333" spans="1:3" s="226" customFormat="1" x14ac:dyDescent="0.3">
      <c r="A333" s="218" t="s">
        <v>996</v>
      </c>
      <c r="B333" s="227" t="s">
        <v>995</v>
      </c>
      <c r="C333" s="225"/>
    </row>
    <row r="334" spans="1:3" s="226" customFormat="1" x14ac:dyDescent="0.3">
      <c r="A334" s="218" t="s">
        <v>994</v>
      </c>
      <c r="B334" s="227" t="s">
        <v>993</v>
      </c>
      <c r="C334" s="225"/>
    </row>
    <row r="335" spans="1:3" s="226" customFormat="1" x14ac:dyDescent="0.3">
      <c r="A335" s="218" t="s">
        <v>992</v>
      </c>
      <c r="B335" s="227" t="s">
        <v>991</v>
      </c>
      <c r="C335" s="225"/>
    </row>
    <row r="336" spans="1:3" s="226" customFormat="1" x14ac:dyDescent="0.3">
      <c r="A336" s="218" t="s">
        <v>990</v>
      </c>
      <c r="B336" s="227" t="s">
        <v>989</v>
      </c>
      <c r="C336" s="225"/>
    </row>
    <row r="337" spans="1:3" s="226" customFormat="1" x14ac:dyDescent="0.3">
      <c r="A337" s="218" t="s">
        <v>988</v>
      </c>
      <c r="B337" s="227" t="s">
        <v>987</v>
      </c>
      <c r="C337" s="225"/>
    </row>
    <row r="338" spans="1:3" s="226" customFormat="1" x14ac:dyDescent="0.3">
      <c r="A338" s="218" t="s">
        <v>986</v>
      </c>
      <c r="B338" s="227" t="s">
        <v>985</v>
      </c>
      <c r="C338" s="225"/>
    </row>
    <row r="339" spans="1:3" s="226" customFormat="1" x14ac:dyDescent="0.3">
      <c r="A339" s="218" t="s">
        <v>984</v>
      </c>
      <c r="B339" s="227" t="s">
        <v>983</v>
      </c>
      <c r="C339" s="225"/>
    </row>
    <row r="340" spans="1:3" s="226" customFormat="1" x14ac:dyDescent="0.3">
      <c r="A340" s="218" t="s">
        <v>982</v>
      </c>
      <c r="B340" s="227" t="s">
        <v>981</v>
      </c>
      <c r="C340" s="225"/>
    </row>
    <row r="341" spans="1:3" s="226" customFormat="1" x14ac:dyDescent="0.3">
      <c r="A341" s="218" t="s">
        <v>980</v>
      </c>
      <c r="B341" s="227" t="s">
        <v>979</v>
      </c>
      <c r="C341" s="225"/>
    </row>
    <row r="342" spans="1:3" s="226" customFormat="1" x14ac:dyDescent="0.3">
      <c r="A342" s="218" t="s">
        <v>978</v>
      </c>
      <c r="B342" s="227" t="s">
        <v>977</v>
      </c>
      <c r="C342" s="225"/>
    </row>
    <row r="343" spans="1:3" s="226" customFormat="1" x14ac:dyDescent="0.3">
      <c r="A343" s="218" t="s">
        <v>976</v>
      </c>
      <c r="B343" s="227" t="s">
        <v>975</v>
      </c>
      <c r="C343" s="225"/>
    </row>
    <row r="344" spans="1:3" s="226" customFormat="1" x14ac:dyDescent="0.3">
      <c r="A344" s="218" t="s">
        <v>974</v>
      </c>
      <c r="B344" s="227" t="s">
        <v>973</v>
      </c>
      <c r="C344" s="225"/>
    </row>
    <row r="345" spans="1:3" s="226" customFormat="1" x14ac:dyDescent="0.3">
      <c r="A345" s="218" t="s">
        <v>972</v>
      </c>
      <c r="B345" s="227" t="s">
        <v>971</v>
      </c>
      <c r="C345" s="225"/>
    </row>
    <row r="346" spans="1:3" s="226" customFormat="1" x14ac:dyDescent="0.3">
      <c r="A346" s="218" t="s">
        <v>970</v>
      </c>
      <c r="B346" s="227" t="s">
        <v>969</v>
      </c>
      <c r="C346" s="225"/>
    </row>
    <row r="347" spans="1:3" s="226" customFormat="1" x14ac:dyDescent="0.3">
      <c r="A347" s="218" t="s">
        <v>968</v>
      </c>
      <c r="B347" s="227" t="s">
        <v>967</v>
      </c>
      <c r="C347" s="225"/>
    </row>
    <row r="348" spans="1:3" s="226" customFormat="1" x14ac:dyDescent="0.3">
      <c r="A348" s="218" t="s">
        <v>966</v>
      </c>
      <c r="B348" s="227" t="s">
        <v>965</v>
      </c>
      <c r="C348" s="225"/>
    </row>
    <row r="349" spans="1:3" s="226" customFormat="1" x14ac:dyDescent="0.3">
      <c r="A349" s="218" t="s">
        <v>964</v>
      </c>
      <c r="B349" s="227" t="s">
        <v>963</v>
      </c>
      <c r="C349" s="225"/>
    </row>
    <row r="350" spans="1:3" s="226" customFormat="1" x14ac:dyDescent="0.3">
      <c r="A350" s="218" t="s">
        <v>962</v>
      </c>
      <c r="B350" s="227" t="s">
        <v>961</v>
      </c>
      <c r="C350" s="225"/>
    </row>
    <row r="351" spans="1:3" s="226" customFormat="1" x14ac:dyDescent="0.3">
      <c r="A351" s="218" t="s">
        <v>960</v>
      </c>
      <c r="B351" s="227" t="s">
        <v>959</v>
      </c>
      <c r="C351" s="225"/>
    </row>
    <row r="352" spans="1:3" s="226" customFormat="1" x14ac:dyDescent="0.3">
      <c r="A352" s="218" t="s">
        <v>958</v>
      </c>
      <c r="B352" s="227" t="s">
        <v>957</v>
      </c>
      <c r="C352" s="225"/>
    </row>
    <row r="353" spans="1:3" s="226" customFormat="1" x14ac:dyDescent="0.3">
      <c r="A353" s="218" t="s">
        <v>956</v>
      </c>
      <c r="B353" s="227" t="s">
        <v>955</v>
      </c>
      <c r="C353" s="225"/>
    </row>
    <row r="354" spans="1:3" s="226" customFormat="1" x14ac:dyDescent="0.3">
      <c r="A354" s="218" t="s">
        <v>954</v>
      </c>
      <c r="B354" s="227" t="s">
        <v>953</v>
      </c>
      <c r="C354" s="225"/>
    </row>
    <row r="355" spans="1:3" s="226" customFormat="1" x14ac:dyDescent="0.3">
      <c r="A355" s="218" t="s">
        <v>952</v>
      </c>
      <c r="B355" s="227" t="s">
        <v>951</v>
      </c>
      <c r="C355" s="225"/>
    </row>
    <row r="356" spans="1:3" s="226" customFormat="1" x14ac:dyDescent="0.3">
      <c r="A356" s="218" t="s">
        <v>950</v>
      </c>
      <c r="B356" s="227" t="s">
        <v>949</v>
      </c>
      <c r="C356" s="225"/>
    </row>
    <row r="357" spans="1:3" s="226" customFormat="1" x14ac:dyDescent="0.3">
      <c r="A357" s="218" t="s">
        <v>948</v>
      </c>
      <c r="B357" s="227" t="s">
        <v>947</v>
      </c>
      <c r="C357" s="225"/>
    </row>
    <row r="358" spans="1:3" s="226" customFormat="1" x14ac:dyDescent="0.3">
      <c r="A358" s="218" t="s">
        <v>946</v>
      </c>
      <c r="B358" s="227" t="s">
        <v>945</v>
      </c>
      <c r="C358" s="225"/>
    </row>
    <row r="359" spans="1:3" s="226" customFormat="1" x14ac:dyDescent="0.3">
      <c r="A359" s="218" t="s">
        <v>944</v>
      </c>
      <c r="B359" s="227" t="s">
        <v>943</v>
      </c>
      <c r="C359" s="225"/>
    </row>
    <row r="360" spans="1:3" s="226" customFormat="1" x14ac:dyDescent="0.3">
      <c r="A360" s="218" t="s">
        <v>942</v>
      </c>
      <c r="B360" s="227" t="s">
        <v>941</v>
      </c>
      <c r="C360" s="225"/>
    </row>
    <row r="361" spans="1:3" s="226" customFormat="1" x14ac:dyDescent="0.3">
      <c r="A361" s="218" t="s">
        <v>940</v>
      </c>
      <c r="B361" s="227" t="s">
        <v>939</v>
      </c>
      <c r="C361" s="225"/>
    </row>
    <row r="362" spans="1:3" s="226" customFormat="1" x14ac:dyDescent="0.3">
      <c r="A362" s="218" t="s">
        <v>938</v>
      </c>
      <c r="B362" s="227" t="s">
        <v>937</v>
      </c>
      <c r="C362" s="225"/>
    </row>
    <row r="363" spans="1:3" s="226" customFormat="1" x14ac:dyDescent="0.3">
      <c r="A363" s="218" t="s">
        <v>936</v>
      </c>
      <c r="B363" s="227" t="s">
        <v>935</v>
      </c>
      <c r="C363" s="225"/>
    </row>
    <row r="364" spans="1:3" s="226" customFormat="1" x14ac:dyDescent="0.3">
      <c r="A364" s="218" t="s">
        <v>1773</v>
      </c>
      <c r="B364" s="227" t="s">
        <v>1774</v>
      </c>
      <c r="C364" s="225"/>
    </row>
    <row r="365" spans="1:3" s="226" customFormat="1" x14ac:dyDescent="0.3">
      <c r="A365" s="218" t="s">
        <v>1775</v>
      </c>
      <c r="B365" s="227" t="s">
        <v>1776</v>
      </c>
      <c r="C365" s="225"/>
    </row>
    <row r="366" spans="1:3" s="226" customFormat="1" x14ac:dyDescent="0.3">
      <c r="A366" s="218" t="s">
        <v>1937</v>
      </c>
      <c r="B366" s="227" t="s">
        <v>1942</v>
      </c>
      <c r="C366" s="225"/>
    </row>
    <row r="367" spans="1:3" s="226" customFormat="1" x14ac:dyDescent="0.3">
      <c r="A367" s="218" t="s">
        <v>1938</v>
      </c>
      <c r="B367" s="227" t="s">
        <v>1939</v>
      </c>
      <c r="C367" s="225"/>
    </row>
    <row r="368" spans="1:3" s="226" customFormat="1" x14ac:dyDescent="0.3">
      <c r="A368" s="218" t="s">
        <v>1940</v>
      </c>
      <c r="B368" s="227" t="s">
        <v>1941</v>
      </c>
      <c r="C368" s="225"/>
    </row>
    <row r="369" spans="1:3" s="226" customFormat="1" x14ac:dyDescent="0.3">
      <c r="A369" s="218" t="s">
        <v>934</v>
      </c>
      <c r="B369" s="227" t="s">
        <v>933</v>
      </c>
      <c r="C369" s="225"/>
    </row>
    <row r="370" spans="1:3" s="226" customFormat="1" x14ac:dyDescent="0.3">
      <c r="A370" s="218" t="s">
        <v>1556</v>
      </c>
      <c r="B370" s="227" t="s">
        <v>1576</v>
      </c>
      <c r="C370" s="225"/>
    </row>
    <row r="371" spans="1:3" s="226" customFormat="1" x14ac:dyDescent="0.3">
      <c r="A371" s="218" t="s">
        <v>1557</v>
      </c>
      <c r="B371" s="227" t="s">
        <v>1577</v>
      </c>
      <c r="C371" s="225"/>
    </row>
    <row r="372" spans="1:3" s="226" customFormat="1" x14ac:dyDescent="0.3">
      <c r="A372" s="218" t="s">
        <v>932</v>
      </c>
      <c r="B372" s="227" t="s">
        <v>931</v>
      </c>
      <c r="C372" s="225"/>
    </row>
    <row r="373" spans="1:3" s="226" customFormat="1" x14ac:dyDescent="0.3">
      <c r="A373" s="218" t="s">
        <v>930</v>
      </c>
      <c r="B373" s="227" t="s">
        <v>929</v>
      </c>
      <c r="C373" s="225"/>
    </row>
    <row r="374" spans="1:3" s="226" customFormat="1" x14ac:dyDescent="0.3">
      <c r="A374" s="218" t="s">
        <v>928</v>
      </c>
      <c r="B374" s="227" t="s">
        <v>927</v>
      </c>
      <c r="C374" s="225"/>
    </row>
    <row r="375" spans="1:3" s="226" customFormat="1" x14ac:dyDescent="0.3">
      <c r="A375" s="218" t="s">
        <v>926</v>
      </c>
      <c r="B375" s="227" t="s">
        <v>925</v>
      </c>
      <c r="C375" s="225"/>
    </row>
    <row r="376" spans="1:3" s="226" customFormat="1" x14ac:dyDescent="0.3">
      <c r="A376" s="218" t="s">
        <v>924</v>
      </c>
      <c r="B376" s="227" t="s">
        <v>923</v>
      </c>
      <c r="C376" s="225"/>
    </row>
    <row r="377" spans="1:3" s="226" customFormat="1" x14ac:dyDescent="0.3">
      <c r="A377" s="218" t="s">
        <v>922</v>
      </c>
      <c r="B377" s="227" t="s">
        <v>921</v>
      </c>
      <c r="C377" s="225"/>
    </row>
    <row r="378" spans="1:3" s="226" customFormat="1" x14ac:dyDescent="0.3">
      <c r="A378" s="218" t="s">
        <v>1745</v>
      </c>
      <c r="B378" s="227" t="s">
        <v>1746</v>
      </c>
      <c r="C378" s="225"/>
    </row>
    <row r="379" spans="1:3" s="226" customFormat="1" x14ac:dyDescent="0.3">
      <c r="A379" s="218" t="s">
        <v>920</v>
      </c>
      <c r="B379" s="227" t="s">
        <v>919</v>
      </c>
      <c r="C379" s="225"/>
    </row>
    <row r="380" spans="1:3" s="226" customFormat="1" x14ac:dyDescent="0.3">
      <c r="A380" s="218" t="s">
        <v>918</v>
      </c>
      <c r="B380" s="227" t="s">
        <v>917</v>
      </c>
      <c r="C380" s="225"/>
    </row>
    <row r="381" spans="1:3" s="226" customFormat="1" x14ac:dyDescent="0.3">
      <c r="A381" s="218" t="s">
        <v>916</v>
      </c>
      <c r="B381" s="227" t="s">
        <v>915</v>
      </c>
      <c r="C381" s="225"/>
    </row>
    <row r="382" spans="1:3" s="226" customFormat="1" x14ac:dyDescent="0.3">
      <c r="A382" s="218" t="s">
        <v>914</v>
      </c>
      <c r="B382" s="227" t="s">
        <v>913</v>
      </c>
      <c r="C382" s="225"/>
    </row>
    <row r="383" spans="1:3" s="226" customFormat="1" x14ac:dyDescent="0.3">
      <c r="A383" s="218" t="s">
        <v>912</v>
      </c>
      <c r="B383" s="227" t="s">
        <v>911</v>
      </c>
      <c r="C383" s="225"/>
    </row>
    <row r="384" spans="1:3" s="226" customFormat="1" x14ac:dyDescent="0.3">
      <c r="A384" s="218" t="s">
        <v>1718</v>
      </c>
      <c r="B384" s="227" t="s">
        <v>1719</v>
      </c>
      <c r="C384" s="225"/>
    </row>
    <row r="385" spans="1:3" s="226" customFormat="1" x14ac:dyDescent="0.3">
      <c r="A385" s="218" t="s">
        <v>910</v>
      </c>
      <c r="B385" s="227" t="s">
        <v>909</v>
      </c>
      <c r="C385" s="225"/>
    </row>
    <row r="386" spans="1:3" s="226" customFormat="1" x14ac:dyDescent="0.3">
      <c r="A386" s="218" t="s">
        <v>908</v>
      </c>
      <c r="B386" s="227" t="s">
        <v>907</v>
      </c>
      <c r="C386" s="225"/>
    </row>
    <row r="387" spans="1:3" s="226" customFormat="1" x14ac:dyDescent="0.3">
      <c r="A387" s="218" t="s">
        <v>906</v>
      </c>
      <c r="B387" s="227" t="s">
        <v>905</v>
      </c>
      <c r="C387" s="225"/>
    </row>
    <row r="388" spans="1:3" s="226" customFormat="1" x14ac:dyDescent="0.3">
      <c r="A388" s="218" t="s">
        <v>904</v>
      </c>
      <c r="B388" s="227" t="s">
        <v>903</v>
      </c>
      <c r="C388" s="225"/>
    </row>
    <row r="389" spans="1:3" s="226" customFormat="1" x14ac:dyDescent="0.3">
      <c r="A389" s="218" t="s">
        <v>902</v>
      </c>
      <c r="B389" s="227" t="s">
        <v>901</v>
      </c>
      <c r="C389" s="225"/>
    </row>
    <row r="390" spans="1:3" s="226" customFormat="1" x14ac:dyDescent="0.3">
      <c r="A390" s="218" t="s">
        <v>900</v>
      </c>
      <c r="B390" s="227" t="s">
        <v>899</v>
      </c>
      <c r="C390" s="225"/>
    </row>
    <row r="391" spans="1:3" s="226" customFormat="1" x14ac:dyDescent="0.3">
      <c r="A391" s="218" t="s">
        <v>898</v>
      </c>
      <c r="B391" s="227" t="s">
        <v>897</v>
      </c>
      <c r="C391" s="225"/>
    </row>
    <row r="392" spans="1:3" s="226" customFormat="1" x14ac:dyDescent="0.3">
      <c r="A392" s="218" t="s">
        <v>896</v>
      </c>
      <c r="B392" s="227" t="s">
        <v>895</v>
      </c>
      <c r="C392" s="225"/>
    </row>
    <row r="393" spans="1:3" s="226" customFormat="1" x14ac:dyDescent="0.3">
      <c r="A393" s="218" t="s">
        <v>894</v>
      </c>
      <c r="B393" s="227" t="s">
        <v>893</v>
      </c>
      <c r="C393" s="225"/>
    </row>
    <row r="394" spans="1:3" s="226" customFormat="1" x14ac:dyDescent="0.3">
      <c r="A394" s="218" t="s">
        <v>892</v>
      </c>
      <c r="B394" s="227" t="s">
        <v>891</v>
      </c>
      <c r="C394" s="225"/>
    </row>
    <row r="395" spans="1:3" s="226" customFormat="1" x14ac:dyDescent="0.3">
      <c r="A395" s="218" t="s">
        <v>890</v>
      </c>
      <c r="B395" s="227" t="s">
        <v>889</v>
      </c>
      <c r="C395" s="225"/>
    </row>
    <row r="396" spans="1:3" s="226" customFormat="1" x14ac:dyDescent="0.3">
      <c r="A396" s="218" t="s">
        <v>1558</v>
      </c>
      <c r="B396" s="227" t="s">
        <v>1578</v>
      </c>
      <c r="C396" s="225"/>
    </row>
    <row r="397" spans="1:3" s="226" customFormat="1" x14ac:dyDescent="0.3">
      <c r="A397" s="218" t="s">
        <v>1874</v>
      </c>
      <c r="B397" s="227" t="s">
        <v>1875</v>
      </c>
      <c r="C397" s="225"/>
    </row>
    <row r="398" spans="1:3" s="226" customFormat="1" x14ac:dyDescent="0.3">
      <c r="A398" s="218" t="s">
        <v>888</v>
      </c>
      <c r="B398" s="227" t="s">
        <v>887</v>
      </c>
      <c r="C398" s="225"/>
    </row>
    <row r="399" spans="1:3" s="226" customFormat="1" x14ac:dyDescent="0.3">
      <c r="A399" s="218" t="s">
        <v>886</v>
      </c>
      <c r="B399" s="227" t="s">
        <v>885</v>
      </c>
      <c r="C399" s="225"/>
    </row>
    <row r="400" spans="1:3" s="226" customFormat="1" x14ac:dyDescent="0.3">
      <c r="A400" s="218" t="s">
        <v>884</v>
      </c>
      <c r="B400" s="227" t="s">
        <v>883</v>
      </c>
      <c r="C400" s="225"/>
    </row>
    <row r="401" spans="1:3" s="226" customFormat="1" x14ac:dyDescent="0.3">
      <c r="A401" s="218" t="s">
        <v>882</v>
      </c>
      <c r="B401" s="227" t="s">
        <v>881</v>
      </c>
      <c r="C401" s="225"/>
    </row>
    <row r="402" spans="1:3" s="226" customFormat="1" x14ac:dyDescent="0.3">
      <c r="A402" s="218" t="s">
        <v>880</v>
      </c>
      <c r="B402" s="227" t="s">
        <v>879</v>
      </c>
      <c r="C402" s="225"/>
    </row>
    <row r="403" spans="1:3" s="226" customFormat="1" x14ac:dyDescent="0.3">
      <c r="A403" s="218" t="s">
        <v>878</v>
      </c>
      <c r="B403" s="227" t="s">
        <v>877</v>
      </c>
      <c r="C403" s="225"/>
    </row>
    <row r="404" spans="1:3" s="226" customFormat="1" x14ac:dyDescent="0.3">
      <c r="A404" s="218" t="s">
        <v>876</v>
      </c>
      <c r="B404" s="227" t="s">
        <v>875</v>
      </c>
      <c r="C404" s="225"/>
    </row>
    <row r="405" spans="1:3" s="226" customFormat="1" x14ac:dyDescent="0.3">
      <c r="A405" s="218" t="s">
        <v>874</v>
      </c>
      <c r="B405" s="227" t="s">
        <v>873</v>
      </c>
      <c r="C405" s="225"/>
    </row>
    <row r="406" spans="1:3" s="226" customFormat="1" x14ac:dyDescent="0.3">
      <c r="A406" s="218" t="s">
        <v>872</v>
      </c>
      <c r="B406" s="227" t="s">
        <v>871</v>
      </c>
      <c r="C406" s="225"/>
    </row>
    <row r="407" spans="1:3" s="226" customFormat="1" x14ac:dyDescent="0.3">
      <c r="A407" s="218" t="s">
        <v>870</v>
      </c>
      <c r="B407" s="227" t="s">
        <v>869</v>
      </c>
      <c r="C407" s="225"/>
    </row>
    <row r="408" spans="1:3" s="226" customFormat="1" x14ac:dyDescent="0.3">
      <c r="A408" s="218" t="s">
        <v>2057</v>
      </c>
      <c r="B408" s="227" t="s">
        <v>2058</v>
      </c>
      <c r="C408" s="225"/>
    </row>
    <row r="409" spans="1:3" s="226" customFormat="1" x14ac:dyDescent="0.3">
      <c r="A409" s="218" t="s">
        <v>2059</v>
      </c>
      <c r="B409" s="227" t="s">
        <v>2060</v>
      </c>
      <c r="C409" s="225"/>
    </row>
    <row r="410" spans="1:3" s="226" customFormat="1" x14ac:dyDescent="0.3">
      <c r="A410" s="218" t="s">
        <v>868</v>
      </c>
      <c r="B410" s="227" t="s">
        <v>867</v>
      </c>
      <c r="C410" s="225"/>
    </row>
    <row r="411" spans="1:3" s="226" customFormat="1" x14ac:dyDescent="0.3">
      <c r="A411" s="218" t="s">
        <v>866</v>
      </c>
      <c r="B411" s="227" t="s">
        <v>865</v>
      </c>
      <c r="C411" s="225"/>
    </row>
    <row r="412" spans="1:3" s="226" customFormat="1" x14ac:dyDescent="0.3">
      <c r="A412" s="218" t="s">
        <v>864</v>
      </c>
      <c r="B412" s="227" t="s">
        <v>863</v>
      </c>
      <c r="C412" s="225"/>
    </row>
    <row r="413" spans="1:3" s="226" customFormat="1" x14ac:dyDescent="0.3">
      <c r="A413" s="218" t="s">
        <v>862</v>
      </c>
      <c r="B413" s="227" t="s">
        <v>861</v>
      </c>
      <c r="C413" s="225"/>
    </row>
    <row r="414" spans="1:3" s="226" customFormat="1" x14ac:dyDescent="0.3">
      <c r="A414" s="218" t="s">
        <v>860</v>
      </c>
      <c r="B414" s="227" t="s">
        <v>859</v>
      </c>
      <c r="C414" s="225"/>
    </row>
    <row r="415" spans="1:3" s="226" customFormat="1" x14ac:dyDescent="0.3">
      <c r="A415" s="218" t="s">
        <v>858</v>
      </c>
      <c r="B415" s="227" t="s">
        <v>857</v>
      </c>
      <c r="C415" s="225"/>
    </row>
    <row r="416" spans="1:3" s="226" customFormat="1" x14ac:dyDescent="0.3">
      <c r="A416" s="218" t="s">
        <v>856</v>
      </c>
      <c r="B416" s="227" t="s">
        <v>855</v>
      </c>
      <c r="C416" s="225"/>
    </row>
    <row r="417" spans="1:3" s="226" customFormat="1" x14ac:dyDescent="0.3">
      <c r="A417" s="218" t="s">
        <v>854</v>
      </c>
      <c r="B417" s="227" t="s">
        <v>853</v>
      </c>
      <c r="C417" s="225"/>
    </row>
    <row r="418" spans="1:3" s="226" customFormat="1" x14ac:dyDescent="0.3">
      <c r="A418" s="218" t="s">
        <v>852</v>
      </c>
      <c r="B418" s="227" t="s">
        <v>851</v>
      </c>
      <c r="C418" s="225"/>
    </row>
    <row r="419" spans="1:3" s="226" customFormat="1" x14ac:dyDescent="0.3">
      <c r="A419" s="218" t="s">
        <v>850</v>
      </c>
      <c r="B419" s="227" t="s">
        <v>849</v>
      </c>
      <c r="C419" s="225"/>
    </row>
    <row r="420" spans="1:3" s="226" customFormat="1" x14ac:dyDescent="0.3">
      <c r="A420" s="218" t="s">
        <v>848</v>
      </c>
      <c r="B420" s="227" t="s">
        <v>847</v>
      </c>
      <c r="C420" s="225"/>
    </row>
    <row r="421" spans="1:3" s="226" customFormat="1" x14ac:dyDescent="0.3">
      <c r="A421" s="218" t="s">
        <v>848</v>
      </c>
      <c r="B421" s="227" t="s">
        <v>1919</v>
      </c>
      <c r="C421" s="225"/>
    </row>
    <row r="422" spans="1:3" s="226" customFormat="1" x14ac:dyDescent="0.3">
      <c r="A422" s="218" t="s">
        <v>846</v>
      </c>
      <c r="B422" s="227" t="s">
        <v>845</v>
      </c>
      <c r="C422" s="225"/>
    </row>
    <row r="423" spans="1:3" s="226" customFormat="1" x14ac:dyDescent="0.3">
      <c r="A423" s="218" t="s">
        <v>844</v>
      </c>
      <c r="B423" s="227" t="s">
        <v>843</v>
      </c>
      <c r="C423" s="225"/>
    </row>
    <row r="424" spans="1:3" s="226" customFormat="1" x14ac:dyDescent="0.3">
      <c r="A424" s="218" t="s">
        <v>842</v>
      </c>
      <c r="B424" s="227" t="s">
        <v>841</v>
      </c>
      <c r="C424" s="225"/>
    </row>
    <row r="425" spans="1:3" s="226" customFormat="1" x14ac:dyDescent="0.3">
      <c r="A425" s="218" t="s">
        <v>840</v>
      </c>
      <c r="B425" s="227" t="s">
        <v>839</v>
      </c>
      <c r="C425" s="225"/>
    </row>
    <row r="426" spans="1:3" s="226" customFormat="1" x14ac:dyDescent="0.3">
      <c r="A426" s="218" t="s">
        <v>838</v>
      </c>
      <c r="B426" s="227" t="s">
        <v>837</v>
      </c>
      <c r="C426" s="225"/>
    </row>
    <row r="427" spans="1:3" s="226" customFormat="1" x14ac:dyDescent="0.3">
      <c r="A427" s="218" t="s">
        <v>836</v>
      </c>
      <c r="B427" s="227" t="s">
        <v>835</v>
      </c>
      <c r="C427" s="225"/>
    </row>
    <row r="428" spans="1:3" s="226" customFormat="1" x14ac:dyDescent="0.3">
      <c r="A428" s="218" t="s">
        <v>1689</v>
      </c>
      <c r="B428" s="227" t="s">
        <v>1690</v>
      </c>
      <c r="C428" s="225"/>
    </row>
    <row r="429" spans="1:3" s="226" customFormat="1" x14ac:dyDescent="0.3">
      <c r="A429" s="218" t="s">
        <v>1689</v>
      </c>
      <c r="B429" s="227" t="s">
        <v>1690</v>
      </c>
      <c r="C429" s="225"/>
    </row>
    <row r="430" spans="1:3" s="226" customFormat="1" x14ac:dyDescent="0.3">
      <c r="A430" s="218" t="s">
        <v>1687</v>
      </c>
      <c r="B430" s="227" t="s">
        <v>1688</v>
      </c>
      <c r="C430" s="225"/>
    </row>
    <row r="431" spans="1:3" s="226" customFormat="1" x14ac:dyDescent="0.3">
      <c r="A431" s="218" t="s">
        <v>1687</v>
      </c>
      <c r="B431" s="227" t="s">
        <v>1688</v>
      </c>
      <c r="C431" s="225"/>
    </row>
    <row r="432" spans="1:3" s="226" customFormat="1" x14ac:dyDescent="0.3">
      <c r="A432" s="218" t="s">
        <v>1711</v>
      </c>
      <c r="B432" s="227" t="s">
        <v>1712</v>
      </c>
      <c r="C432" s="225"/>
    </row>
    <row r="433" spans="1:3" s="226" customFormat="1" x14ac:dyDescent="0.3">
      <c r="A433" s="218" t="s">
        <v>1713</v>
      </c>
      <c r="B433" s="227" t="s">
        <v>1714</v>
      </c>
      <c r="C433" s="225"/>
    </row>
    <row r="434" spans="1:3" s="226" customFormat="1" x14ac:dyDescent="0.3">
      <c r="A434" s="218" t="s">
        <v>834</v>
      </c>
      <c r="B434" s="227" t="s">
        <v>833</v>
      </c>
      <c r="C434" s="225"/>
    </row>
    <row r="435" spans="1:3" s="226" customFormat="1" x14ac:dyDescent="0.3">
      <c r="A435" s="218" t="s">
        <v>832</v>
      </c>
      <c r="B435" s="227" t="s">
        <v>831</v>
      </c>
      <c r="C435" s="225"/>
    </row>
    <row r="436" spans="1:3" s="226" customFormat="1" x14ac:dyDescent="0.3">
      <c r="A436" s="218" t="s">
        <v>830</v>
      </c>
      <c r="B436" s="227" t="s">
        <v>829</v>
      </c>
      <c r="C436" s="225"/>
    </row>
    <row r="437" spans="1:3" s="226" customFormat="1" x14ac:dyDescent="0.3">
      <c r="A437" s="218" t="s">
        <v>828</v>
      </c>
      <c r="B437" s="227" t="s">
        <v>827</v>
      </c>
      <c r="C437" s="225"/>
    </row>
    <row r="438" spans="1:3" s="226" customFormat="1" x14ac:dyDescent="0.3">
      <c r="A438" s="218" t="s">
        <v>826</v>
      </c>
      <c r="B438" s="227" t="s">
        <v>825</v>
      </c>
      <c r="C438" s="225"/>
    </row>
    <row r="439" spans="1:3" s="226" customFormat="1" x14ac:dyDescent="0.3">
      <c r="A439" s="218" t="s">
        <v>824</v>
      </c>
      <c r="B439" s="227" t="s">
        <v>823</v>
      </c>
      <c r="C439" s="225"/>
    </row>
    <row r="440" spans="1:3" s="226" customFormat="1" x14ac:dyDescent="0.3">
      <c r="A440" s="218" t="s">
        <v>822</v>
      </c>
      <c r="B440" s="227" t="s">
        <v>821</v>
      </c>
      <c r="C440" s="225"/>
    </row>
    <row r="441" spans="1:3" s="226" customFormat="1" x14ac:dyDescent="0.3">
      <c r="A441" s="218" t="s">
        <v>820</v>
      </c>
      <c r="B441" s="227" t="s">
        <v>819</v>
      </c>
      <c r="C441" s="225"/>
    </row>
    <row r="442" spans="1:3" s="226" customFormat="1" x14ac:dyDescent="0.3">
      <c r="A442" s="218" t="s">
        <v>818</v>
      </c>
      <c r="B442" s="227" t="s">
        <v>817</v>
      </c>
      <c r="C442" s="225"/>
    </row>
    <row r="443" spans="1:3" s="226" customFormat="1" x14ac:dyDescent="0.3">
      <c r="A443" s="218" t="s">
        <v>816</v>
      </c>
      <c r="B443" s="227" t="s">
        <v>815</v>
      </c>
      <c r="C443" s="225"/>
    </row>
    <row r="444" spans="1:3" s="226" customFormat="1" x14ac:dyDescent="0.3">
      <c r="A444" s="218" t="s">
        <v>814</v>
      </c>
      <c r="B444" s="227" t="s">
        <v>813</v>
      </c>
      <c r="C444" s="225"/>
    </row>
    <row r="445" spans="1:3" s="226" customFormat="1" x14ac:dyDescent="0.3">
      <c r="A445" s="218" t="s">
        <v>812</v>
      </c>
      <c r="B445" s="227" t="s">
        <v>811</v>
      </c>
      <c r="C445" s="225"/>
    </row>
    <row r="446" spans="1:3" s="226" customFormat="1" x14ac:dyDescent="0.2">
      <c r="A446" s="218" t="s">
        <v>810</v>
      </c>
      <c r="B446" s="229" t="s">
        <v>809</v>
      </c>
      <c r="C446" s="225"/>
    </row>
    <row r="447" spans="1:3" s="226" customFormat="1" x14ac:dyDescent="0.3">
      <c r="A447" s="218" t="s">
        <v>808</v>
      </c>
      <c r="B447" s="227" t="s">
        <v>807</v>
      </c>
      <c r="C447" s="225"/>
    </row>
    <row r="448" spans="1:3" s="226" customFormat="1" x14ac:dyDescent="0.3">
      <c r="A448" s="218" t="s">
        <v>806</v>
      </c>
      <c r="B448" s="227" t="s">
        <v>805</v>
      </c>
      <c r="C448" s="225"/>
    </row>
    <row r="449" spans="1:3" s="226" customFormat="1" x14ac:dyDescent="0.3">
      <c r="A449" s="218" t="s">
        <v>804</v>
      </c>
      <c r="B449" s="227" t="s">
        <v>803</v>
      </c>
      <c r="C449" s="225"/>
    </row>
    <row r="450" spans="1:3" s="226" customFormat="1" x14ac:dyDescent="0.3">
      <c r="A450" s="218" t="s">
        <v>802</v>
      </c>
      <c r="B450" s="227" t="s">
        <v>801</v>
      </c>
      <c r="C450" s="225"/>
    </row>
    <row r="451" spans="1:3" s="226" customFormat="1" x14ac:dyDescent="0.3">
      <c r="A451" s="218" t="s">
        <v>800</v>
      </c>
      <c r="B451" s="227" t="s">
        <v>799</v>
      </c>
      <c r="C451" s="225"/>
    </row>
    <row r="452" spans="1:3" s="226" customFormat="1" x14ac:dyDescent="0.2">
      <c r="A452" s="218" t="s">
        <v>798</v>
      </c>
      <c r="B452" s="228" t="s">
        <v>797</v>
      </c>
      <c r="C452" s="225"/>
    </row>
    <row r="453" spans="1:3" s="226" customFormat="1" x14ac:dyDescent="0.2">
      <c r="A453" s="231" t="s">
        <v>2205</v>
      </c>
      <c r="B453" s="232" t="s">
        <v>2273</v>
      </c>
      <c r="C453" s="225"/>
    </row>
    <row r="454" spans="1:3" s="226" customFormat="1" x14ac:dyDescent="0.3">
      <c r="A454" s="218" t="s">
        <v>796</v>
      </c>
      <c r="B454" s="227" t="s">
        <v>795</v>
      </c>
      <c r="C454" s="225"/>
    </row>
    <row r="455" spans="1:3" s="226" customFormat="1" x14ac:dyDescent="0.3">
      <c r="A455" s="218" t="s">
        <v>794</v>
      </c>
      <c r="B455" s="227" t="s">
        <v>793</v>
      </c>
      <c r="C455" s="225"/>
    </row>
    <row r="456" spans="1:3" s="226" customFormat="1" x14ac:dyDescent="0.3">
      <c r="A456" s="218" t="s">
        <v>792</v>
      </c>
      <c r="B456" s="227" t="s">
        <v>791</v>
      </c>
      <c r="C456" s="225"/>
    </row>
    <row r="457" spans="1:3" s="226" customFormat="1" x14ac:dyDescent="0.3">
      <c r="A457" s="218" t="s">
        <v>790</v>
      </c>
      <c r="B457" s="227" t="s">
        <v>789</v>
      </c>
      <c r="C457" s="225"/>
    </row>
    <row r="458" spans="1:3" s="226" customFormat="1" x14ac:dyDescent="0.3">
      <c r="A458" s="218" t="s">
        <v>788</v>
      </c>
      <c r="B458" s="227" t="s">
        <v>787</v>
      </c>
      <c r="C458" s="225"/>
    </row>
    <row r="459" spans="1:3" s="226" customFormat="1" x14ac:dyDescent="0.3">
      <c r="A459" s="218" t="s">
        <v>786</v>
      </c>
      <c r="B459" s="227" t="s">
        <v>785</v>
      </c>
      <c r="C459" s="225"/>
    </row>
    <row r="460" spans="1:3" s="226" customFormat="1" x14ac:dyDescent="0.3">
      <c r="A460" s="218" t="s">
        <v>784</v>
      </c>
      <c r="B460" s="227" t="s">
        <v>783</v>
      </c>
      <c r="C460" s="225"/>
    </row>
    <row r="461" spans="1:3" s="226" customFormat="1" x14ac:dyDescent="0.3">
      <c r="A461" s="218" t="s">
        <v>782</v>
      </c>
      <c r="B461" s="227" t="s">
        <v>781</v>
      </c>
      <c r="C461" s="225"/>
    </row>
    <row r="462" spans="1:3" s="226" customFormat="1" x14ac:dyDescent="0.3">
      <c r="A462" s="218" t="s">
        <v>780</v>
      </c>
      <c r="B462" s="227" t="s">
        <v>779</v>
      </c>
      <c r="C462" s="225"/>
    </row>
    <row r="463" spans="1:3" s="226" customFormat="1" x14ac:dyDescent="0.3">
      <c r="A463" s="218" t="s">
        <v>778</v>
      </c>
      <c r="B463" s="227" t="s">
        <v>777</v>
      </c>
      <c r="C463" s="225"/>
    </row>
    <row r="464" spans="1:3" s="226" customFormat="1" x14ac:dyDescent="0.3">
      <c r="A464" s="218" t="s">
        <v>1611</v>
      </c>
      <c r="B464" s="227" t="s">
        <v>1612</v>
      </c>
      <c r="C464" s="225"/>
    </row>
    <row r="465" spans="1:3" s="226" customFormat="1" x14ac:dyDescent="0.3">
      <c r="A465" s="218" t="s">
        <v>776</v>
      </c>
      <c r="B465" s="227" t="s">
        <v>775</v>
      </c>
      <c r="C465" s="225"/>
    </row>
    <row r="466" spans="1:3" s="226" customFormat="1" x14ac:dyDescent="0.3">
      <c r="A466" s="218" t="s">
        <v>774</v>
      </c>
      <c r="B466" s="227" t="s">
        <v>773</v>
      </c>
      <c r="C466" s="225"/>
    </row>
    <row r="467" spans="1:3" s="226" customFormat="1" x14ac:dyDescent="0.3">
      <c r="A467" s="218" t="s">
        <v>772</v>
      </c>
      <c r="B467" s="227" t="s">
        <v>771</v>
      </c>
      <c r="C467" s="225"/>
    </row>
    <row r="468" spans="1:3" s="226" customFormat="1" x14ac:dyDescent="0.3">
      <c r="A468" s="218" t="s">
        <v>2041</v>
      </c>
      <c r="B468" s="227" t="s">
        <v>2042</v>
      </c>
      <c r="C468" s="225"/>
    </row>
    <row r="469" spans="1:3" s="226" customFormat="1" x14ac:dyDescent="0.3">
      <c r="A469" s="218" t="s">
        <v>770</v>
      </c>
      <c r="B469" s="227" t="s">
        <v>769</v>
      </c>
      <c r="C469" s="225"/>
    </row>
    <row r="470" spans="1:3" s="226" customFormat="1" x14ac:dyDescent="0.3">
      <c r="A470" s="218" t="s">
        <v>768</v>
      </c>
      <c r="B470" s="227" t="s">
        <v>767</v>
      </c>
      <c r="C470" s="225"/>
    </row>
    <row r="471" spans="1:3" s="226" customFormat="1" x14ac:dyDescent="0.3">
      <c r="A471" s="218" t="s">
        <v>1757</v>
      </c>
      <c r="B471" s="227" t="s">
        <v>1758</v>
      </c>
      <c r="C471" s="225"/>
    </row>
    <row r="472" spans="1:3" s="226" customFormat="1" x14ac:dyDescent="0.3">
      <c r="A472" s="218" t="s">
        <v>1777</v>
      </c>
      <c r="B472" s="227" t="s">
        <v>1778</v>
      </c>
      <c r="C472" s="225"/>
    </row>
    <row r="473" spans="1:3" s="226" customFormat="1" x14ac:dyDescent="0.3">
      <c r="A473" s="218" t="s">
        <v>766</v>
      </c>
      <c r="B473" s="227" t="s">
        <v>765</v>
      </c>
      <c r="C473" s="225"/>
    </row>
    <row r="474" spans="1:3" s="226" customFormat="1" x14ac:dyDescent="0.3">
      <c r="A474" s="218" t="s">
        <v>764</v>
      </c>
      <c r="B474" s="227" t="s">
        <v>763</v>
      </c>
      <c r="C474" s="225"/>
    </row>
    <row r="475" spans="1:3" s="226" customFormat="1" x14ac:dyDescent="0.3">
      <c r="A475" s="218" t="s">
        <v>762</v>
      </c>
      <c r="B475" s="227" t="s">
        <v>761</v>
      </c>
      <c r="C475" s="225"/>
    </row>
    <row r="476" spans="1:3" s="226" customFormat="1" x14ac:dyDescent="0.3">
      <c r="A476" s="218" t="s">
        <v>760</v>
      </c>
      <c r="B476" s="227" t="s">
        <v>759</v>
      </c>
      <c r="C476" s="225"/>
    </row>
    <row r="477" spans="1:3" s="226" customFormat="1" x14ac:dyDescent="0.3">
      <c r="A477" s="218" t="s">
        <v>758</v>
      </c>
      <c r="B477" s="227" t="s">
        <v>757</v>
      </c>
      <c r="C477" s="225"/>
    </row>
    <row r="478" spans="1:3" s="226" customFormat="1" x14ac:dyDescent="0.3">
      <c r="A478" s="218" t="s">
        <v>756</v>
      </c>
      <c r="B478" s="227" t="s">
        <v>755</v>
      </c>
      <c r="C478" s="225"/>
    </row>
    <row r="479" spans="1:3" s="226" customFormat="1" x14ac:dyDescent="0.3">
      <c r="A479" s="218" t="s">
        <v>754</v>
      </c>
      <c r="B479" s="227" t="s">
        <v>753</v>
      </c>
      <c r="C479" s="225"/>
    </row>
    <row r="480" spans="1:3" s="226" customFormat="1" x14ac:dyDescent="0.3">
      <c r="A480" s="218" t="s">
        <v>752</v>
      </c>
      <c r="B480" s="227" t="s">
        <v>751</v>
      </c>
      <c r="C480" s="225"/>
    </row>
    <row r="481" spans="1:3" s="226" customFormat="1" x14ac:dyDescent="0.3">
      <c r="A481" s="218" t="s">
        <v>750</v>
      </c>
      <c r="B481" s="227" t="s">
        <v>749</v>
      </c>
      <c r="C481" s="225"/>
    </row>
    <row r="482" spans="1:3" s="226" customFormat="1" x14ac:dyDescent="0.3">
      <c r="A482" s="218" t="s">
        <v>748</v>
      </c>
      <c r="B482" s="227" t="s">
        <v>747</v>
      </c>
      <c r="C482" s="225"/>
    </row>
    <row r="483" spans="1:3" s="226" customFormat="1" x14ac:dyDescent="0.3">
      <c r="A483" s="218" t="s">
        <v>1761</v>
      </c>
      <c r="B483" s="227" t="s">
        <v>1762</v>
      </c>
      <c r="C483" s="225"/>
    </row>
    <row r="484" spans="1:3" s="226" customFormat="1" x14ac:dyDescent="0.3">
      <c r="A484" s="218" t="s">
        <v>2043</v>
      </c>
      <c r="B484" s="227" t="s">
        <v>2044</v>
      </c>
      <c r="C484" s="225"/>
    </row>
    <row r="485" spans="1:3" s="226" customFormat="1" x14ac:dyDescent="0.3">
      <c r="A485" s="218" t="s">
        <v>746</v>
      </c>
      <c r="B485" s="227" t="s">
        <v>745</v>
      </c>
      <c r="C485" s="225"/>
    </row>
    <row r="486" spans="1:3" s="226" customFormat="1" x14ac:dyDescent="0.3">
      <c r="A486" s="218" t="s">
        <v>744</v>
      </c>
      <c r="B486" s="227" t="s">
        <v>743</v>
      </c>
      <c r="C486" s="225"/>
    </row>
    <row r="487" spans="1:3" s="226" customFormat="1" x14ac:dyDescent="0.3">
      <c r="A487" s="218" t="s">
        <v>742</v>
      </c>
      <c r="B487" s="227" t="s">
        <v>741</v>
      </c>
      <c r="C487" s="225"/>
    </row>
    <row r="488" spans="1:3" s="226" customFormat="1" x14ac:dyDescent="0.3">
      <c r="A488" s="218" t="s">
        <v>740</v>
      </c>
      <c r="B488" s="227" t="s">
        <v>739</v>
      </c>
      <c r="C488" s="225"/>
    </row>
    <row r="489" spans="1:3" s="226" customFormat="1" x14ac:dyDescent="0.3">
      <c r="A489" s="218" t="s">
        <v>738</v>
      </c>
      <c r="B489" s="227" t="s">
        <v>737</v>
      </c>
      <c r="C489" s="225"/>
    </row>
    <row r="490" spans="1:3" s="226" customFormat="1" x14ac:dyDescent="0.3">
      <c r="A490" s="218" t="s">
        <v>736</v>
      </c>
      <c r="B490" s="227" t="s">
        <v>735</v>
      </c>
      <c r="C490" s="225"/>
    </row>
    <row r="491" spans="1:3" s="226" customFormat="1" x14ac:dyDescent="0.3">
      <c r="A491" s="218" t="s">
        <v>734</v>
      </c>
      <c r="B491" s="227" t="s">
        <v>733</v>
      </c>
      <c r="C491" s="225"/>
    </row>
    <row r="492" spans="1:3" s="226" customFormat="1" x14ac:dyDescent="0.3">
      <c r="A492" s="218" t="s">
        <v>732</v>
      </c>
      <c r="B492" s="227" t="s">
        <v>731</v>
      </c>
      <c r="C492" s="225"/>
    </row>
    <row r="493" spans="1:3" s="226" customFormat="1" x14ac:dyDescent="0.3">
      <c r="A493" s="218" t="s">
        <v>730</v>
      </c>
      <c r="B493" s="227" t="s">
        <v>729</v>
      </c>
      <c r="C493" s="225"/>
    </row>
    <row r="494" spans="1:3" s="226" customFormat="1" x14ac:dyDescent="0.3">
      <c r="A494" s="218" t="s">
        <v>728</v>
      </c>
      <c r="B494" s="227" t="s">
        <v>727</v>
      </c>
      <c r="C494" s="225"/>
    </row>
    <row r="495" spans="1:3" s="226" customFormat="1" x14ac:dyDescent="0.3">
      <c r="A495" s="218" t="s">
        <v>726</v>
      </c>
      <c r="B495" s="227" t="s">
        <v>725</v>
      </c>
      <c r="C495" s="225"/>
    </row>
    <row r="496" spans="1:3" s="226" customFormat="1" x14ac:dyDescent="0.3">
      <c r="A496" s="218" t="s">
        <v>1734</v>
      </c>
      <c r="B496" s="227" t="s">
        <v>1735</v>
      </c>
      <c r="C496" s="225"/>
    </row>
    <row r="497" spans="1:3" s="226" customFormat="1" x14ac:dyDescent="0.3">
      <c r="A497" s="218" t="s">
        <v>1736</v>
      </c>
      <c r="B497" s="227" t="s">
        <v>1737</v>
      </c>
      <c r="C497" s="225"/>
    </row>
    <row r="498" spans="1:3" s="226" customFormat="1" x14ac:dyDescent="0.3">
      <c r="A498" s="218" t="s">
        <v>1541</v>
      </c>
      <c r="B498" s="227" t="s">
        <v>1542</v>
      </c>
      <c r="C498" s="225"/>
    </row>
    <row r="499" spans="1:3" s="226" customFormat="1" x14ac:dyDescent="0.3">
      <c r="A499" s="218" t="s">
        <v>724</v>
      </c>
      <c r="B499" s="227" t="s">
        <v>723</v>
      </c>
      <c r="C499" s="225"/>
    </row>
    <row r="500" spans="1:3" s="226" customFormat="1" x14ac:dyDescent="0.3">
      <c r="A500" s="218" t="s">
        <v>1871</v>
      </c>
      <c r="B500" s="227" t="s">
        <v>1872</v>
      </c>
      <c r="C500" s="225"/>
    </row>
    <row r="501" spans="1:3" s="226" customFormat="1" x14ac:dyDescent="0.3">
      <c r="A501" s="218" t="s">
        <v>722</v>
      </c>
      <c r="B501" s="227" t="s">
        <v>721</v>
      </c>
      <c r="C501" s="225"/>
    </row>
    <row r="502" spans="1:3" s="226" customFormat="1" x14ac:dyDescent="0.3">
      <c r="A502" s="218" t="s">
        <v>720</v>
      </c>
      <c r="B502" s="227" t="s">
        <v>719</v>
      </c>
      <c r="C502" s="225"/>
    </row>
    <row r="503" spans="1:3" s="226" customFormat="1" x14ac:dyDescent="0.3">
      <c r="A503" s="218" t="s">
        <v>718</v>
      </c>
      <c r="B503" s="227" t="s">
        <v>717</v>
      </c>
      <c r="C503" s="225"/>
    </row>
    <row r="504" spans="1:3" s="226" customFormat="1" x14ac:dyDescent="0.3">
      <c r="A504" s="218" t="s">
        <v>716</v>
      </c>
      <c r="B504" s="227" t="s">
        <v>715</v>
      </c>
      <c r="C504" s="225"/>
    </row>
    <row r="505" spans="1:3" s="226" customFormat="1" x14ac:dyDescent="0.3">
      <c r="A505" s="218" t="s">
        <v>714</v>
      </c>
      <c r="B505" s="227" t="s">
        <v>713</v>
      </c>
      <c r="C505" s="225"/>
    </row>
    <row r="506" spans="1:3" s="226" customFormat="1" x14ac:dyDescent="0.3">
      <c r="A506" s="218" t="s">
        <v>712</v>
      </c>
      <c r="B506" s="227" t="s">
        <v>711</v>
      </c>
      <c r="C506" s="225"/>
    </row>
    <row r="507" spans="1:3" s="226" customFormat="1" x14ac:dyDescent="0.3">
      <c r="A507" s="218" t="s">
        <v>710</v>
      </c>
      <c r="B507" s="227" t="s">
        <v>709</v>
      </c>
      <c r="C507" s="225"/>
    </row>
    <row r="508" spans="1:3" s="226" customFormat="1" x14ac:dyDescent="0.3">
      <c r="A508" s="218" t="s">
        <v>708</v>
      </c>
      <c r="B508" s="227" t="s">
        <v>707</v>
      </c>
      <c r="C508" s="225"/>
    </row>
    <row r="509" spans="1:3" s="226" customFormat="1" x14ac:dyDescent="0.3">
      <c r="A509" s="218" t="s">
        <v>706</v>
      </c>
      <c r="B509" s="227" t="s">
        <v>705</v>
      </c>
      <c r="C509" s="225"/>
    </row>
    <row r="510" spans="1:3" s="226" customFormat="1" x14ac:dyDescent="0.3">
      <c r="A510" s="218" t="s">
        <v>704</v>
      </c>
      <c r="B510" s="227" t="s">
        <v>703</v>
      </c>
      <c r="C510" s="225"/>
    </row>
    <row r="511" spans="1:3" s="226" customFormat="1" x14ac:dyDescent="0.3">
      <c r="A511" s="218" t="s">
        <v>702</v>
      </c>
      <c r="B511" s="227" t="s">
        <v>701</v>
      </c>
      <c r="C511" s="225"/>
    </row>
    <row r="512" spans="1:3" s="226" customFormat="1" x14ac:dyDescent="0.3">
      <c r="A512" s="218" t="s">
        <v>700</v>
      </c>
      <c r="B512" s="227" t="s">
        <v>699</v>
      </c>
      <c r="C512" s="225"/>
    </row>
    <row r="513" spans="1:3" s="226" customFormat="1" x14ac:dyDescent="0.3">
      <c r="A513" s="218" t="s">
        <v>698</v>
      </c>
      <c r="B513" s="227" t="s">
        <v>697</v>
      </c>
      <c r="C513" s="225"/>
    </row>
    <row r="514" spans="1:3" s="226" customFormat="1" x14ac:dyDescent="0.3">
      <c r="A514" s="218" t="s">
        <v>696</v>
      </c>
      <c r="B514" s="227" t="s">
        <v>695</v>
      </c>
      <c r="C514" s="225"/>
    </row>
    <row r="515" spans="1:3" s="226" customFormat="1" x14ac:dyDescent="0.3">
      <c r="A515" s="218" t="s">
        <v>694</v>
      </c>
      <c r="B515" s="227" t="s">
        <v>693</v>
      </c>
      <c r="C515" s="225"/>
    </row>
    <row r="516" spans="1:3" s="226" customFormat="1" x14ac:dyDescent="0.3">
      <c r="A516" s="218" t="s">
        <v>692</v>
      </c>
      <c r="B516" s="227" t="s">
        <v>691</v>
      </c>
      <c r="C516" s="225"/>
    </row>
    <row r="517" spans="1:3" s="226" customFormat="1" x14ac:dyDescent="0.3">
      <c r="A517" s="218" t="s">
        <v>690</v>
      </c>
      <c r="B517" s="227" t="s">
        <v>689</v>
      </c>
      <c r="C517" s="225"/>
    </row>
    <row r="518" spans="1:3" s="226" customFormat="1" x14ac:dyDescent="0.3">
      <c r="A518" s="218" t="s">
        <v>688</v>
      </c>
      <c r="B518" s="227" t="s">
        <v>687</v>
      </c>
      <c r="C518" s="225"/>
    </row>
    <row r="519" spans="1:3" s="226" customFormat="1" x14ac:dyDescent="0.3">
      <c r="A519" s="218" t="s">
        <v>686</v>
      </c>
      <c r="B519" s="227" t="s">
        <v>685</v>
      </c>
      <c r="C519" s="225"/>
    </row>
    <row r="520" spans="1:3" s="226" customFormat="1" x14ac:dyDescent="0.3">
      <c r="A520" s="218" t="s">
        <v>684</v>
      </c>
      <c r="B520" s="227" t="s">
        <v>683</v>
      </c>
      <c r="C520" s="225"/>
    </row>
    <row r="521" spans="1:3" s="226" customFormat="1" x14ac:dyDescent="0.3">
      <c r="A521" s="218" t="s">
        <v>682</v>
      </c>
      <c r="B521" s="227" t="s">
        <v>681</v>
      </c>
      <c r="C521" s="225"/>
    </row>
    <row r="522" spans="1:3" s="226" customFormat="1" x14ac:dyDescent="0.3">
      <c r="A522" s="218" t="s">
        <v>680</v>
      </c>
      <c r="B522" s="227" t="s">
        <v>679</v>
      </c>
      <c r="C522" s="225"/>
    </row>
    <row r="523" spans="1:3" s="226" customFormat="1" x14ac:dyDescent="0.3">
      <c r="A523" s="218" t="s">
        <v>678</v>
      </c>
      <c r="B523" s="227" t="s">
        <v>677</v>
      </c>
      <c r="C523" s="225"/>
    </row>
    <row r="524" spans="1:3" s="226" customFormat="1" x14ac:dyDescent="0.3">
      <c r="A524" s="218" t="s">
        <v>676</v>
      </c>
      <c r="B524" s="227" t="s">
        <v>675</v>
      </c>
      <c r="C524" s="225"/>
    </row>
    <row r="525" spans="1:3" s="226" customFormat="1" x14ac:dyDescent="0.3">
      <c r="A525" s="218" t="s">
        <v>674</v>
      </c>
      <c r="B525" s="227" t="s">
        <v>673</v>
      </c>
      <c r="C525" s="225"/>
    </row>
    <row r="526" spans="1:3" s="226" customFormat="1" x14ac:dyDescent="0.3">
      <c r="A526" s="218" t="s">
        <v>672</v>
      </c>
      <c r="B526" s="227" t="s">
        <v>671</v>
      </c>
      <c r="C526" s="225"/>
    </row>
    <row r="527" spans="1:3" s="226" customFormat="1" x14ac:dyDescent="0.3">
      <c r="A527" s="218" t="s">
        <v>670</v>
      </c>
      <c r="B527" s="227" t="s">
        <v>669</v>
      </c>
      <c r="C527" s="225"/>
    </row>
    <row r="528" spans="1:3" s="226" customFormat="1" x14ac:dyDescent="0.3">
      <c r="A528" s="218" t="s">
        <v>668</v>
      </c>
      <c r="B528" s="227" t="s">
        <v>667</v>
      </c>
      <c r="C528" s="225"/>
    </row>
    <row r="529" spans="1:3" s="226" customFormat="1" x14ac:dyDescent="0.3">
      <c r="A529" s="218" t="s">
        <v>666</v>
      </c>
      <c r="B529" s="227" t="s">
        <v>665</v>
      </c>
      <c r="C529" s="225"/>
    </row>
    <row r="530" spans="1:3" s="226" customFormat="1" x14ac:dyDescent="0.3">
      <c r="A530" s="218" t="s">
        <v>664</v>
      </c>
      <c r="B530" s="227" t="s">
        <v>663</v>
      </c>
      <c r="C530" s="225"/>
    </row>
    <row r="531" spans="1:3" s="226" customFormat="1" x14ac:dyDescent="0.3">
      <c r="A531" s="218" t="s">
        <v>2073</v>
      </c>
      <c r="B531" s="227" t="s">
        <v>2074</v>
      </c>
      <c r="C531" s="225"/>
    </row>
    <row r="532" spans="1:3" s="226" customFormat="1" x14ac:dyDescent="0.3">
      <c r="A532" s="218" t="s">
        <v>662</v>
      </c>
      <c r="B532" s="227" t="s">
        <v>661</v>
      </c>
      <c r="C532" s="225"/>
    </row>
    <row r="533" spans="1:3" s="226" customFormat="1" x14ac:dyDescent="0.3">
      <c r="A533" s="218" t="s">
        <v>660</v>
      </c>
      <c r="B533" s="227" t="s">
        <v>659</v>
      </c>
      <c r="C533" s="225"/>
    </row>
    <row r="534" spans="1:3" s="226" customFormat="1" x14ac:dyDescent="0.3">
      <c r="A534" s="218" t="s">
        <v>658</v>
      </c>
      <c r="B534" s="227" t="s">
        <v>657</v>
      </c>
      <c r="C534" s="225"/>
    </row>
    <row r="535" spans="1:3" s="226" customFormat="1" x14ac:dyDescent="0.3">
      <c r="A535" s="218" t="s">
        <v>656</v>
      </c>
      <c r="B535" s="227" t="s">
        <v>655</v>
      </c>
      <c r="C535" s="225"/>
    </row>
    <row r="536" spans="1:3" s="226" customFormat="1" x14ac:dyDescent="0.3">
      <c r="A536" s="218" t="s">
        <v>654</v>
      </c>
      <c r="B536" s="227" t="s">
        <v>653</v>
      </c>
      <c r="C536" s="225"/>
    </row>
    <row r="537" spans="1:3" s="226" customFormat="1" x14ac:dyDescent="0.3">
      <c r="A537" s="218" t="s">
        <v>652</v>
      </c>
      <c r="B537" s="227" t="s">
        <v>651</v>
      </c>
      <c r="C537" s="225"/>
    </row>
    <row r="538" spans="1:3" s="226" customFormat="1" x14ac:dyDescent="0.3">
      <c r="A538" s="218" t="s">
        <v>650</v>
      </c>
      <c r="B538" s="227" t="s">
        <v>649</v>
      </c>
      <c r="C538" s="225"/>
    </row>
    <row r="539" spans="1:3" s="226" customFormat="1" x14ac:dyDescent="0.3">
      <c r="A539" s="218" t="s">
        <v>648</v>
      </c>
      <c r="B539" s="227" t="s">
        <v>647</v>
      </c>
      <c r="C539" s="225"/>
    </row>
    <row r="540" spans="1:3" s="226" customFormat="1" x14ac:dyDescent="0.3">
      <c r="A540" s="218" t="s">
        <v>646</v>
      </c>
      <c r="B540" s="227" t="s">
        <v>645</v>
      </c>
      <c r="C540" s="225"/>
    </row>
    <row r="541" spans="1:3" s="226" customFormat="1" x14ac:dyDescent="0.3">
      <c r="A541" s="218" t="s">
        <v>644</v>
      </c>
      <c r="B541" s="227" t="s">
        <v>643</v>
      </c>
      <c r="C541" s="225"/>
    </row>
    <row r="542" spans="1:3" s="226" customFormat="1" x14ac:dyDescent="0.3">
      <c r="A542" s="218" t="s">
        <v>642</v>
      </c>
      <c r="B542" s="227" t="s">
        <v>641</v>
      </c>
      <c r="C542" s="225"/>
    </row>
    <row r="543" spans="1:3" s="226" customFormat="1" x14ac:dyDescent="0.3">
      <c r="A543" s="218" t="s">
        <v>640</v>
      </c>
      <c r="B543" s="227" t="s">
        <v>639</v>
      </c>
      <c r="C543" s="225"/>
    </row>
    <row r="544" spans="1:3" s="226" customFormat="1" x14ac:dyDescent="0.3">
      <c r="A544" s="218" t="s">
        <v>638</v>
      </c>
      <c r="B544" s="227" t="s">
        <v>637</v>
      </c>
      <c r="C544" s="225"/>
    </row>
    <row r="545" spans="1:3" s="226" customFormat="1" x14ac:dyDescent="0.3">
      <c r="A545" s="218" t="s">
        <v>636</v>
      </c>
      <c r="B545" s="227" t="s">
        <v>635</v>
      </c>
      <c r="C545" s="225"/>
    </row>
    <row r="546" spans="1:3" s="226" customFormat="1" x14ac:dyDescent="0.3">
      <c r="A546" s="218" t="s">
        <v>634</v>
      </c>
      <c r="B546" s="227" t="s">
        <v>633</v>
      </c>
      <c r="C546" s="225"/>
    </row>
    <row r="547" spans="1:3" s="226" customFormat="1" x14ac:dyDescent="0.3">
      <c r="A547" s="218" t="s">
        <v>632</v>
      </c>
      <c r="B547" s="227" t="s">
        <v>631</v>
      </c>
      <c r="C547" s="225"/>
    </row>
    <row r="548" spans="1:3" s="226" customFormat="1" x14ac:dyDescent="0.3">
      <c r="A548" s="218" t="s">
        <v>630</v>
      </c>
      <c r="B548" s="227" t="s">
        <v>629</v>
      </c>
      <c r="C548" s="225"/>
    </row>
    <row r="549" spans="1:3" s="226" customFormat="1" x14ac:dyDescent="0.3">
      <c r="A549" s="218" t="s">
        <v>628</v>
      </c>
      <c r="B549" s="227" t="s">
        <v>627</v>
      </c>
      <c r="C549" s="225"/>
    </row>
    <row r="550" spans="1:3" s="226" customFormat="1" x14ac:dyDescent="0.3">
      <c r="A550" s="218" t="s">
        <v>626</v>
      </c>
      <c r="B550" s="227" t="s">
        <v>625</v>
      </c>
      <c r="C550" s="225"/>
    </row>
    <row r="551" spans="1:3" s="226" customFormat="1" x14ac:dyDescent="0.3">
      <c r="A551" s="218" t="s">
        <v>624</v>
      </c>
      <c r="B551" s="227" t="s">
        <v>623</v>
      </c>
      <c r="C551" s="225"/>
    </row>
    <row r="552" spans="1:3" s="226" customFormat="1" x14ac:dyDescent="0.3">
      <c r="A552" s="218" t="s">
        <v>622</v>
      </c>
      <c r="B552" s="227" t="s">
        <v>621</v>
      </c>
      <c r="C552" s="225"/>
    </row>
    <row r="553" spans="1:3" s="226" customFormat="1" x14ac:dyDescent="0.3">
      <c r="A553" s="218" t="s">
        <v>620</v>
      </c>
      <c r="B553" s="227" t="s">
        <v>619</v>
      </c>
      <c r="C553" s="225"/>
    </row>
    <row r="554" spans="1:3" s="226" customFormat="1" x14ac:dyDescent="0.3">
      <c r="A554" s="218" t="s">
        <v>618</v>
      </c>
      <c r="B554" s="227" t="s">
        <v>617</v>
      </c>
      <c r="C554" s="225"/>
    </row>
    <row r="555" spans="1:3" s="226" customFormat="1" x14ac:dyDescent="0.3">
      <c r="A555" s="218" t="s">
        <v>616</v>
      </c>
      <c r="B555" s="227" t="s">
        <v>615</v>
      </c>
      <c r="C555" s="225"/>
    </row>
    <row r="556" spans="1:3" s="226" customFormat="1" x14ac:dyDescent="0.3">
      <c r="A556" s="218" t="s">
        <v>614</v>
      </c>
      <c r="B556" s="227" t="s">
        <v>613</v>
      </c>
      <c r="C556" s="225"/>
    </row>
    <row r="557" spans="1:3" s="226" customFormat="1" x14ac:dyDescent="0.3">
      <c r="A557" s="218" t="s">
        <v>2128</v>
      </c>
      <c r="B557" s="227" t="s">
        <v>2129</v>
      </c>
      <c r="C557" s="225"/>
    </row>
    <row r="558" spans="1:3" s="226" customFormat="1" x14ac:dyDescent="0.3">
      <c r="A558" s="218" t="s">
        <v>612</v>
      </c>
      <c r="B558" s="227" t="s">
        <v>611</v>
      </c>
      <c r="C558" s="225"/>
    </row>
    <row r="559" spans="1:3" s="226" customFormat="1" x14ac:dyDescent="0.3">
      <c r="A559" s="218" t="s">
        <v>610</v>
      </c>
      <c r="B559" s="227" t="s">
        <v>609</v>
      </c>
      <c r="C559" s="225"/>
    </row>
    <row r="560" spans="1:3" s="226" customFormat="1" x14ac:dyDescent="0.3">
      <c r="A560" s="218" t="s">
        <v>608</v>
      </c>
      <c r="B560" s="227" t="s">
        <v>607</v>
      </c>
      <c r="C560" s="225"/>
    </row>
    <row r="561" spans="1:3" s="226" customFormat="1" x14ac:dyDescent="0.3">
      <c r="A561" s="218" t="s">
        <v>606</v>
      </c>
      <c r="B561" s="227" t="s">
        <v>605</v>
      </c>
      <c r="C561" s="225"/>
    </row>
    <row r="562" spans="1:3" s="226" customFormat="1" x14ac:dyDescent="0.3">
      <c r="A562" s="218" t="s">
        <v>604</v>
      </c>
      <c r="B562" s="227" t="s">
        <v>603</v>
      </c>
      <c r="C562" s="225"/>
    </row>
    <row r="563" spans="1:3" s="226" customFormat="1" x14ac:dyDescent="0.3">
      <c r="A563" s="218" t="s">
        <v>602</v>
      </c>
      <c r="B563" s="227" t="s">
        <v>601</v>
      </c>
      <c r="C563" s="225"/>
    </row>
    <row r="564" spans="1:3" s="226" customFormat="1" x14ac:dyDescent="0.3">
      <c r="A564" s="218" t="s">
        <v>600</v>
      </c>
      <c r="B564" s="227" t="s">
        <v>599</v>
      </c>
      <c r="C564" s="225"/>
    </row>
    <row r="565" spans="1:3" s="226" customFormat="1" x14ac:dyDescent="0.3">
      <c r="A565" s="218" t="s">
        <v>598</v>
      </c>
      <c r="B565" s="227" t="s">
        <v>597</v>
      </c>
      <c r="C565" s="225"/>
    </row>
    <row r="566" spans="1:3" s="226" customFormat="1" x14ac:dyDescent="0.3">
      <c r="A566" s="218" t="s">
        <v>596</v>
      </c>
      <c r="B566" s="227" t="s">
        <v>595</v>
      </c>
      <c r="C566" s="225"/>
    </row>
    <row r="567" spans="1:3" s="226" customFormat="1" x14ac:dyDescent="0.3">
      <c r="A567" s="218" t="s">
        <v>594</v>
      </c>
      <c r="B567" s="227" t="s">
        <v>593</v>
      </c>
      <c r="C567" s="225"/>
    </row>
    <row r="568" spans="1:3" s="226" customFormat="1" x14ac:dyDescent="0.3">
      <c r="A568" s="218" t="s">
        <v>592</v>
      </c>
      <c r="B568" s="227" t="s">
        <v>591</v>
      </c>
      <c r="C568" s="225"/>
    </row>
    <row r="569" spans="1:3" s="226" customFormat="1" x14ac:dyDescent="0.3">
      <c r="A569" s="218" t="s">
        <v>590</v>
      </c>
      <c r="B569" s="227" t="s">
        <v>589</v>
      </c>
      <c r="C569" s="225"/>
    </row>
    <row r="570" spans="1:3" s="226" customFormat="1" x14ac:dyDescent="0.3">
      <c r="A570" s="218" t="s">
        <v>1902</v>
      </c>
      <c r="B570" s="227" t="s">
        <v>1903</v>
      </c>
      <c r="C570" s="225"/>
    </row>
    <row r="571" spans="1:3" s="226" customFormat="1" x14ac:dyDescent="0.3">
      <c r="A571" s="218" t="s">
        <v>1900</v>
      </c>
      <c r="B571" s="227" t="s">
        <v>1901</v>
      </c>
      <c r="C571" s="225"/>
    </row>
    <row r="572" spans="1:3" s="226" customFormat="1" x14ac:dyDescent="0.3">
      <c r="A572" s="218" t="s">
        <v>1906</v>
      </c>
      <c r="B572" s="227" t="s">
        <v>1907</v>
      </c>
      <c r="C572" s="225"/>
    </row>
    <row r="573" spans="1:3" s="226" customFormat="1" x14ac:dyDescent="0.3">
      <c r="A573" s="218" t="s">
        <v>1906</v>
      </c>
      <c r="B573" s="227" t="s">
        <v>1913</v>
      </c>
      <c r="C573" s="225"/>
    </row>
    <row r="574" spans="1:3" s="226" customFormat="1" x14ac:dyDescent="0.3">
      <c r="A574" s="218" t="s">
        <v>1904</v>
      </c>
      <c r="B574" s="227" t="s">
        <v>1905</v>
      </c>
      <c r="C574" s="225"/>
    </row>
    <row r="575" spans="1:3" s="226" customFormat="1" x14ac:dyDescent="0.3">
      <c r="A575" s="218" t="s">
        <v>1904</v>
      </c>
      <c r="B575" s="227" t="s">
        <v>1912</v>
      </c>
      <c r="C575" s="225"/>
    </row>
    <row r="576" spans="1:3" s="226" customFormat="1" x14ac:dyDescent="0.3">
      <c r="A576" s="218" t="s">
        <v>588</v>
      </c>
      <c r="B576" s="227" t="s">
        <v>587</v>
      </c>
      <c r="C576" s="225"/>
    </row>
    <row r="577" spans="1:3" s="226" customFormat="1" x14ac:dyDescent="0.3">
      <c r="A577" s="218" t="s">
        <v>586</v>
      </c>
      <c r="B577" s="227" t="s">
        <v>585</v>
      </c>
      <c r="C577" s="225"/>
    </row>
    <row r="578" spans="1:3" s="226" customFormat="1" x14ac:dyDescent="0.3">
      <c r="A578" s="218" t="s">
        <v>584</v>
      </c>
      <c r="B578" s="227" t="s">
        <v>583</v>
      </c>
      <c r="C578" s="225"/>
    </row>
    <row r="579" spans="1:3" s="226" customFormat="1" x14ac:dyDescent="0.3">
      <c r="A579" s="218" t="s">
        <v>1559</v>
      </c>
      <c r="B579" s="227" t="s">
        <v>1579</v>
      </c>
      <c r="C579" s="225"/>
    </row>
    <row r="580" spans="1:3" s="226" customFormat="1" x14ac:dyDescent="0.3">
      <c r="A580" s="218" t="s">
        <v>1560</v>
      </c>
      <c r="B580" s="227" t="s">
        <v>1580</v>
      </c>
      <c r="C580" s="225"/>
    </row>
    <row r="581" spans="1:3" s="226" customFormat="1" x14ac:dyDescent="0.3">
      <c r="A581" s="218" t="s">
        <v>582</v>
      </c>
      <c r="B581" s="227" t="s">
        <v>581</v>
      </c>
      <c r="C581" s="225"/>
    </row>
    <row r="582" spans="1:3" s="226" customFormat="1" x14ac:dyDescent="0.3">
      <c r="A582" s="218" t="s">
        <v>580</v>
      </c>
      <c r="B582" s="227" t="s">
        <v>579</v>
      </c>
      <c r="C582" s="225"/>
    </row>
    <row r="583" spans="1:3" s="226" customFormat="1" x14ac:dyDescent="0.3">
      <c r="A583" s="218" t="s">
        <v>578</v>
      </c>
      <c r="B583" s="227" t="s">
        <v>577</v>
      </c>
      <c r="C583" s="225"/>
    </row>
    <row r="584" spans="1:3" s="226" customFormat="1" x14ac:dyDescent="0.3">
      <c r="A584" s="218" t="s">
        <v>1779</v>
      </c>
      <c r="B584" s="227" t="s">
        <v>1780</v>
      </c>
      <c r="C584" s="225"/>
    </row>
    <row r="585" spans="1:3" s="226" customFormat="1" x14ac:dyDescent="0.3">
      <c r="A585" s="218" t="s">
        <v>576</v>
      </c>
      <c r="B585" s="227" t="s">
        <v>575</v>
      </c>
      <c r="C585" s="225"/>
    </row>
    <row r="586" spans="1:3" s="226" customFormat="1" x14ac:dyDescent="0.3">
      <c r="A586" s="218" t="s">
        <v>574</v>
      </c>
      <c r="B586" s="227" t="s">
        <v>573</v>
      </c>
      <c r="C586" s="225"/>
    </row>
    <row r="587" spans="1:3" s="226" customFormat="1" x14ac:dyDescent="0.3">
      <c r="A587" s="218" t="s">
        <v>572</v>
      </c>
      <c r="B587" s="227" t="s">
        <v>571</v>
      </c>
      <c r="C587" s="225"/>
    </row>
    <row r="588" spans="1:3" s="226" customFormat="1" x14ac:dyDescent="0.3">
      <c r="A588" s="218" t="s">
        <v>570</v>
      </c>
      <c r="B588" s="227" t="s">
        <v>569</v>
      </c>
      <c r="C588" s="225"/>
    </row>
    <row r="589" spans="1:3" s="226" customFormat="1" x14ac:dyDescent="0.3">
      <c r="A589" s="218" t="s">
        <v>568</v>
      </c>
      <c r="B589" s="227" t="s">
        <v>567</v>
      </c>
      <c r="C589" s="225"/>
    </row>
    <row r="590" spans="1:3" s="226" customFormat="1" x14ac:dyDescent="0.3">
      <c r="A590" s="218" t="s">
        <v>566</v>
      </c>
      <c r="B590" s="227" t="s">
        <v>565</v>
      </c>
      <c r="C590" s="225"/>
    </row>
    <row r="591" spans="1:3" s="226" customFormat="1" x14ac:dyDescent="0.3">
      <c r="A591" s="218" t="s">
        <v>564</v>
      </c>
      <c r="B591" s="227" t="s">
        <v>563</v>
      </c>
      <c r="C591" s="225"/>
    </row>
    <row r="592" spans="1:3" s="226" customFormat="1" x14ac:dyDescent="0.3">
      <c r="A592" s="218" t="s">
        <v>562</v>
      </c>
      <c r="B592" s="227" t="s">
        <v>561</v>
      </c>
      <c r="C592" s="225"/>
    </row>
    <row r="593" spans="1:3" s="226" customFormat="1" x14ac:dyDescent="0.3">
      <c r="A593" s="218" t="s">
        <v>560</v>
      </c>
      <c r="B593" s="227" t="s">
        <v>559</v>
      </c>
      <c r="C593" s="225"/>
    </row>
    <row r="594" spans="1:3" s="226" customFormat="1" x14ac:dyDescent="0.3">
      <c r="A594" s="218" t="s">
        <v>558</v>
      </c>
      <c r="B594" s="227" t="s">
        <v>557</v>
      </c>
      <c r="C594" s="225"/>
    </row>
    <row r="595" spans="1:3" s="226" customFormat="1" x14ac:dyDescent="0.3">
      <c r="A595" s="218" t="s">
        <v>556</v>
      </c>
      <c r="B595" s="227" t="s">
        <v>555</v>
      </c>
      <c r="C595" s="225"/>
    </row>
    <row r="596" spans="1:3" s="226" customFormat="1" x14ac:dyDescent="0.3">
      <c r="A596" s="218" t="s">
        <v>554</v>
      </c>
      <c r="B596" s="227" t="s">
        <v>553</v>
      </c>
      <c r="C596" s="225"/>
    </row>
    <row r="597" spans="1:3" s="226" customFormat="1" x14ac:dyDescent="0.3">
      <c r="A597" s="218" t="s">
        <v>552</v>
      </c>
      <c r="B597" s="227" t="s">
        <v>551</v>
      </c>
      <c r="C597" s="225"/>
    </row>
    <row r="598" spans="1:3" s="226" customFormat="1" x14ac:dyDescent="0.3">
      <c r="A598" s="218" t="s">
        <v>550</v>
      </c>
      <c r="B598" s="227" t="s">
        <v>549</v>
      </c>
      <c r="C598" s="225"/>
    </row>
    <row r="599" spans="1:3" s="226" customFormat="1" x14ac:dyDescent="0.3">
      <c r="A599" s="218" t="s">
        <v>548</v>
      </c>
      <c r="B599" s="227" t="s">
        <v>547</v>
      </c>
      <c r="C599" s="225"/>
    </row>
    <row r="600" spans="1:3" s="226" customFormat="1" x14ac:dyDescent="0.3">
      <c r="A600" s="218" t="s">
        <v>546</v>
      </c>
      <c r="B600" s="227" t="s">
        <v>545</v>
      </c>
      <c r="C600" s="225"/>
    </row>
    <row r="601" spans="1:3" s="226" customFormat="1" x14ac:dyDescent="0.3">
      <c r="A601" s="218" t="s">
        <v>544</v>
      </c>
      <c r="B601" s="227" t="s">
        <v>543</v>
      </c>
      <c r="C601" s="225"/>
    </row>
    <row r="602" spans="1:3" s="226" customFormat="1" x14ac:dyDescent="0.3">
      <c r="A602" s="218" t="s">
        <v>542</v>
      </c>
      <c r="B602" s="227" t="s">
        <v>541</v>
      </c>
      <c r="C602" s="225"/>
    </row>
    <row r="603" spans="1:3" s="226" customFormat="1" x14ac:dyDescent="0.3">
      <c r="A603" s="218" t="s">
        <v>1703</v>
      </c>
      <c r="B603" s="227" t="s">
        <v>1704</v>
      </c>
      <c r="C603" s="225"/>
    </row>
    <row r="604" spans="1:3" s="226" customFormat="1" x14ac:dyDescent="0.3">
      <c r="A604" s="218" t="s">
        <v>2111</v>
      </c>
      <c r="B604" s="227" t="s">
        <v>2112</v>
      </c>
      <c r="C604" s="225"/>
    </row>
    <row r="605" spans="1:3" s="226" customFormat="1" x14ac:dyDescent="0.3">
      <c r="A605" s="218" t="s">
        <v>540</v>
      </c>
      <c r="B605" s="227" t="s">
        <v>539</v>
      </c>
      <c r="C605" s="225"/>
    </row>
    <row r="606" spans="1:3" s="226" customFormat="1" x14ac:dyDescent="0.3">
      <c r="A606" s="218" t="s">
        <v>538</v>
      </c>
      <c r="B606" s="227" t="s">
        <v>537</v>
      </c>
      <c r="C606" s="225"/>
    </row>
    <row r="607" spans="1:3" s="226" customFormat="1" x14ac:dyDescent="0.3">
      <c r="A607" s="218" t="s">
        <v>1561</v>
      </c>
      <c r="B607" s="227" t="s">
        <v>1581</v>
      </c>
      <c r="C607" s="225"/>
    </row>
    <row r="608" spans="1:3" s="226" customFormat="1" x14ac:dyDescent="0.3">
      <c r="A608" s="218" t="s">
        <v>1562</v>
      </c>
      <c r="B608" s="227" t="s">
        <v>1582</v>
      </c>
      <c r="C608" s="225"/>
    </row>
    <row r="609" spans="1:3" s="226" customFormat="1" x14ac:dyDescent="0.3">
      <c r="A609" s="218" t="s">
        <v>536</v>
      </c>
      <c r="B609" s="227" t="s">
        <v>535</v>
      </c>
      <c r="C609" s="225"/>
    </row>
    <row r="610" spans="1:3" s="226" customFormat="1" x14ac:dyDescent="0.3">
      <c r="A610" s="218" t="s">
        <v>534</v>
      </c>
      <c r="B610" s="227" t="s">
        <v>533</v>
      </c>
      <c r="C610" s="225"/>
    </row>
    <row r="611" spans="1:3" s="226" customFormat="1" x14ac:dyDescent="0.3">
      <c r="A611" s="218" t="s">
        <v>532</v>
      </c>
      <c r="B611" s="227" t="s">
        <v>531</v>
      </c>
      <c r="C611" s="225"/>
    </row>
    <row r="612" spans="1:3" s="226" customFormat="1" x14ac:dyDescent="0.3">
      <c r="A612" s="218" t="s">
        <v>530</v>
      </c>
      <c r="B612" s="227" t="s">
        <v>529</v>
      </c>
      <c r="C612" s="225"/>
    </row>
    <row r="613" spans="1:3" s="226" customFormat="1" x14ac:dyDescent="0.3">
      <c r="A613" s="218" t="s">
        <v>528</v>
      </c>
      <c r="B613" s="227" t="s">
        <v>527</v>
      </c>
      <c r="C613" s="225"/>
    </row>
    <row r="614" spans="1:3" s="226" customFormat="1" x14ac:dyDescent="0.3">
      <c r="A614" s="218" t="s">
        <v>526</v>
      </c>
      <c r="B614" s="227" t="s">
        <v>525</v>
      </c>
      <c r="C614" s="225"/>
    </row>
    <row r="615" spans="1:3" s="226" customFormat="1" x14ac:dyDescent="0.3">
      <c r="A615" s="218" t="s">
        <v>524</v>
      </c>
      <c r="B615" s="227" t="s">
        <v>523</v>
      </c>
      <c r="C615" s="225"/>
    </row>
    <row r="616" spans="1:3" s="226" customFormat="1" x14ac:dyDescent="0.3">
      <c r="A616" s="218" t="s">
        <v>522</v>
      </c>
      <c r="B616" s="227" t="s">
        <v>521</v>
      </c>
      <c r="C616" s="225"/>
    </row>
    <row r="617" spans="1:3" s="226" customFormat="1" x14ac:dyDescent="0.3">
      <c r="A617" s="218" t="s">
        <v>520</v>
      </c>
      <c r="B617" s="227" t="s">
        <v>519</v>
      </c>
      <c r="C617" s="225"/>
    </row>
    <row r="618" spans="1:3" s="226" customFormat="1" x14ac:dyDescent="0.3">
      <c r="A618" s="218" t="s">
        <v>518</v>
      </c>
      <c r="B618" s="227" t="s">
        <v>517</v>
      </c>
      <c r="C618" s="225"/>
    </row>
    <row r="619" spans="1:3" s="226" customFormat="1" x14ac:dyDescent="0.3">
      <c r="A619" s="218" t="s">
        <v>516</v>
      </c>
      <c r="B619" s="227" t="s">
        <v>515</v>
      </c>
      <c r="C619" s="225"/>
    </row>
    <row r="620" spans="1:3" s="226" customFormat="1" x14ac:dyDescent="0.3">
      <c r="A620" s="218" t="s">
        <v>514</v>
      </c>
      <c r="B620" s="227" t="s">
        <v>513</v>
      </c>
      <c r="C620" s="225"/>
    </row>
    <row r="621" spans="1:3" s="226" customFormat="1" x14ac:dyDescent="0.3">
      <c r="A621" s="218" t="s">
        <v>512</v>
      </c>
      <c r="B621" s="227" t="s">
        <v>511</v>
      </c>
      <c r="C621" s="225"/>
    </row>
    <row r="622" spans="1:3" s="226" customFormat="1" x14ac:dyDescent="0.3">
      <c r="A622" s="218" t="s">
        <v>510</v>
      </c>
      <c r="B622" s="227" t="s">
        <v>509</v>
      </c>
      <c r="C622" s="225"/>
    </row>
    <row r="623" spans="1:3" s="226" customFormat="1" x14ac:dyDescent="0.3">
      <c r="A623" s="218" t="s">
        <v>508</v>
      </c>
      <c r="B623" s="227" t="s">
        <v>507</v>
      </c>
      <c r="C623" s="225"/>
    </row>
    <row r="624" spans="1:3" s="226" customFormat="1" x14ac:dyDescent="0.3">
      <c r="A624" s="218" t="s">
        <v>506</v>
      </c>
      <c r="B624" s="227" t="s">
        <v>505</v>
      </c>
      <c r="C624" s="225"/>
    </row>
    <row r="625" spans="1:3" s="226" customFormat="1" x14ac:dyDescent="0.3">
      <c r="A625" s="218" t="s">
        <v>504</v>
      </c>
      <c r="B625" s="227" t="s">
        <v>503</v>
      </c>
      <c r="C625" s="225"/>
    </row>
    <row r="626" spans="1:3" s="226" customFormat="1" x14ac:dyDescent="0.3">
      <c r="A626" s="218" t="s">
        <v>502</v>
      </c>
      <c r="B626" s="227" t="s">
        <v>501</v>
      </c>
      <c r="C626" s="225"/>
    </row>
    <row r="627" spans="1:3" s="226" customFormat="1" x14ac:dyDescent="0.3">
      <c r="A627" s="218" t="s">
        <v>500</v>
      </c>
      <c r="B627" s="227" t="s">
        <v>499</v>
      </c>
      <c r="C627" s="225"/>
    </row>
    <row r="628" spans="1:3" s="226" customFormat="1" x14ac:dyDescent="0.3">
      <c r="A628" s="218" t="s">
        <v>498</v>
      </c>
      <c r="B628" s="227" t="s">
        <v>497</v>
      </c>
      <c r="C628" s="225"/>
    </row>
    <row r="629" spans="1:3" s="226" customFormat="1" x14ac:dyDescent="0.3">
      <c r="A629" s="218" t="s">
        <v>496</v>
      </c>
      <c r="B629" s="227" t="s">
        <v>495</v>
      </c>
      <c r="C629" s="225"/>
    </row>
    <row r="630" spans="1:3" s="226" customFormat="1" x14ac:dyDescent="0.3">
      <c r="A630" s="218" t="s">
        <v>494</v>
      </c>
      <c r="B630" s="227" t="s">
        <v>493</v>
      </c>
      <c r="C630" s="225"/>
    </row>
    <row r="631" spans="1:3" s="226" customFormat="1" x14ac:dyDescent="0.3">
      <c r="A631" s="218" t="s">
        <v>492</v>
      </c>
      <c r="B631" s="227" t="s">
        <v>491</v>
      </c>
      <c r="C631" s="225"/>
    </row>
    <row r="632" spans="1:3" s="226" customFormat="1" x14ac:dyDescent="0.3">
      <c r="A632" s="218" t="s">
        <v>490</v>
      </c>
      <c r="B632" s="227" t="s">
        <v>489</v>
      </c>
      <c r="C632" s="225"/>
    </row>
    <row r="633" spans="1:3" s="226" customFormat="1" x14ac:dyDescent="0.3">
      <c r="A633" s="218" t="s">
        <v>488</v>
      </c>
      <c r="B633" s="227" t="s">
        <v>487</v>
      </c>
      <c r="C633" s="225"/>
    </row>
    <row r="634" spans="1:3" s="226" customFormat="1" x14ac:dyDescent="0.3">
      <c r="A634" s="218" t="s">
        <v>486</v>
      </c>
      <c r="B634" s="227" t="s">
        <v>485</v>
      </c>
      <c r="C634" s="225"/>
    </row>
    <row r="635" spans="1:3" s="226" customFormat="1" x14ac:dyDescent="0.3">
      <c r="A635" s="218" t="s">
        <v>484</v>
      </c>
      <c r="B635" s="227" t="s">
        <v>483</v>
      </c>
      <c r="C635" s="225"/>
    </row>
    <row r="636" spans="1:3" s="226" customFormat="1" x14ac:dyDescent="0.3">
      <c r="A636" s="218" t="s">
        <v>1910</v>
      </c>
      <c r="B636" s="227" t="s">
        <v>1911</v>
      </c>
      <c r="C636" s="225"/>
    </row>
    <row r="637" spans="1:3" s="226" customFormat="1" x14ac:dyDescent="0.3">
      <c r="A637" s="218" t="s">
        <v>482</v>
      </c>
      <c r="B637" s="227" t="s">
        <v>481</v>
      </c>
      <c r="C637" s="225"/>
    </row>
    <row r="638" spans="1:3" s="226" customFormat="1" x14ac:dyDescent="0.3">
      <c r="A638" s="218" t="s">
        <v>480</v>
      </c>
      <c r="B638" s="227" t="s">
        <v>479</v>
      </c>
      <c r="C638" s="225"/>
    </row>
    <row r="639" spans="1:3" s="226" customFormat="1" x14ac:dyDescent="0.3">
      <c r="A639" s="218" t="s">
        <v>478</v>
      </c>
      <c r="B639" s="227" t="s">
        <v>477</v>
      </c>
      <c r="C639" s="225"/>
    </row>
    <row r="640" spans="1:3" s="226" customFormat="1" x14ac:dyDescent="0.3">
      <c r="A640" s="218" t="s">
        <v>476</v>
      </c>
      <c r="B640" s="227" t="s">
        <v>475</v>
      </c>
      <c r="C640" s="225"/>
    </row>
    <row r="641" spans="1:3" s="226" customFormat="1" x14ac:dyDescent="0.3">
      <c r="A641" s="218" t="s">
        <v>474</v>
      </c>
      <c r="B641" s="227" t="s">
        <v>473</v>
      </c>
      <c r="C641" s="225"/>
    </row>
    <row r="642" spans="1:3" s="226" customFormat="1" x14ac:dyDescent="0.3">
      <c r="A642" s="218" t="s">
        <v>2075</v>
      </c>
      <c r="B642" s="227" t="s">
        <v>2076</v>
      </c>
      <c r="C642" s="225"/>
    </row>
    <row r="643" spans="1:3" s="226" customFormat="1" x14ac:dyDescent="0.3">
      <c r="A643" s="218" t="s">
        <v>472</v>
      </c>
      <c r="B643" s="227" t="s">
        <v>471</v>
      </c>
      <c r="C643" s="225"/>
    </row>
    <row r="644" spans="1:3" s="226" customFormat="1" x14ac:dyDescent="0.3">
      <c r="A644" s="218" t="s">
        <v>470</v>
      </c>
      <c r="B644" s="227" t="s">
        <v>469</v>
      </c>
      <c r="C644" s="225"/>
    </row>
    <row r="645" spans="1:3" s="226" customFormat="1" x14ac:dyDescent="0.3">
      <c r="A645" s="218" t="s">
        <v>468</v>
      </c>
      <c r="B645" s="227" t="s">
        <v>467</v>
      </c>
      <c r="C645" s="225"/>
    </row>
    <row r="646" spans="1:3" s="226" customFormat="1" x14ac:dyDescent="0.3">
      <c r="A646" s="218" t="s">
        <v>466</v>
      </c>
      <c r="B646" s="227" t="s">
        <v>465</v>
      </c>
      <c r="C646" s="225"/>
    </row>
    <row r="647" spans="1:3" s="226" customFormat="1" x14ac:dyDescent="0.3">
      <c r="A647" s="218" t="s">
        <v>464</v>
      </c>
      <c r="B647" s="227" t="s">
        <v>463</v>
      </c>
      <c r="C647" s="225"/>
    </row>
    <row r="648" spans="1:3" s="226" customFormat="1" x14ac:dyDescent="0.3">
      <c r="A648" s="218" t="s">
        <v>462</v>
      </c>
      <c r="B648" s="227" t="s">
        <v>461</v>
      </c>
      <c r="C648" s="225"/>
    </row>
    <row r="649" spans="1:3" s="226" customFormat="1" x14ac:dyDescent="0.3">
      <c r="A649" s="218" t="s">
        <v>460</v>
      </c>
      <c r="B649" s="227" t="s">
        <v>459</v>
      </c>
      <c r="C649" s="225"/>
    </row>
    <row r="650" spans="1:3" s="226" customFormat="1" x14ac:dyDescent="0.3">
      <c r="A650" s="218" t="s">
        <v>458</v>
      </c>
      <c r="B650" s="227" t="s">
        <v>457</v>
      </c>
      <c r="C650" s="225"/>
    </row>
    <row r="651" spans="1:3" s="226" customFormat="1" x14ac:dyDescent="0.3">
      <c r="A651" s="218" t="s">
        <v>456</v>
      </c>
      <c r="B651" s="227" t="s">
        <v>455</v>
      </c>
      <c r="C651" s="225"/>
    </row>
    <row r="652" spans="1:3" s="226" customFormat="1" x14ac:dyDescent="0.3">
      <c r="A652" s="218" t="s">
        <v>454</v>
      </c>
      <c r="B652" s="227" t="s">
        <v>453</v>
      </c>
      <c r="C652" s="225"/>
    </row>
    <row r="653" spans="1:3" s="226" customFormat="1" x14ac:dyDescent="0.3">
      <c r="A653" s="218" t="s">
        <v>452</v>
      </c>
      <c r="B653" s="227" t="s">
        <v>451</v>
      </c>
      <c r="C653" s="225"/>
    </row>
    <row r="654" spans="1:3" s="226" customFormat="1" x14ac:dyDescent="0.3">
      <c r="A654" s="218" t="s">
        <v>450</v>
      </c>
      <c r="B654" s="227" t="s">
        <v>449</v>
      </c>
      <c r="C654" s="225"/>
    </row>
    <row r="655" spans="1:3" s="226" customFormat="1" x14ac:dyDescent="0.3">
      <c r="A655" s="218" t="s">
        <v>448</v>
      </c>
      <c r="B655" s="227" t="s">
        <v>447</v>
      </c>
      <c r="C655" s="225"/>
    </row>
    <row r="656" spans="1:3" s="226" customFormat="1" x14ac:dyDescent="0.3">
      <c r="A656" s="218" t="s">
        <v>446</v>
      </c>
      <c r="B656" s="227" t="s">
        <v>445</v>
      </c>
      <c r="C656" s="225"/>
    </row>
    <row r="657" spans="1:3" s="226" customFormat="1" x14ac:dyDescent="0.3">
      <c r="A657" s="218" t="s">
        <v>444</v>
      </c>
      <c r="B657" s="227" t="s">
        <v>443</v>
      </c>
      <c r="C657" s="225"/>
    </row>
    <row r="658" spans="1:3" s="226" customFormat="1" x14ac:dyDescent="0.3">
      <c r="A658" s="218" t="s">
        <v>442</v>
      </c>
      <c r="B658" s="227" t="s">
        <v>441</v>
      </c>
      <c r="C658" s="225"/>
    </row>
    <row r="659" spans="1:3" s="226" customFormat="1" x14ac:dyDescent="0.3">
      <c r="A659" s="218" t="s">
        <v>440</v>
      </c>
      <c r="B659" s="227" t="s">
        <v>439</v>
      </c>
      <c r="C659" s="225"/>
    </row>
    <row r="660" spans="1:3" s="226" customFormat="1" x14ac:dyDescent="0.3">
      <c r="A660" s="218" t="s">
        <v>438</v>
      </c>
      <c r="B660" s="227" t="s">
        <v>437</v>
      </c>
      <c r="C660" s="225"/>
    </row>
    <row r="661" spans="1:3" s="226" customFormat="1" x14ac:dyDescent="0.3">
      <c r="A661" s="218" t="s">
        <v>436</v>
      </c>
      <c r="B661" s="227" t="s">
        <v>435</v>
      </c>
      <c r="C661" s="225"/>
    </row>
    <row r="662" spans="1:3" s="226" customFormat="1" x14ac:dyDescent="0.3">
      <c r="A662" s="218" t="s">
        <v>434</v>
      </c>
      <c r="B662" s="227" t="s">
        <v>433</v>
      </c>
      <c r="C662" s="225"/>
    </row>
    <row r="663" spans="1:3" s="226" customFormat="1" x14ac:dyDescent="0.3">
      <c r="A663" s="218" t="s">
        <v>432</v>
      </c>
      <c r="B663" s="227" t="s">
        <v>431</v>
      </c>
      <c r="C663" s="225"/>
    </row>
    <row r="664" spans="1:3" s="226" customFormat="1" x14ac:dyDescent="0.3">
      <c r="A664" s="218" t="s">
        <v>430</v>
      </c>
      <c r="B664" s="227" t="s">
        <v>429</v>
      </c>
      <c r="C664" s="225"/>
    </row>
    <row r="665" spans="1:3" s="226" customFormat="1" x14ac:dyDescent="0.3">
      <c r="A665" s="218" t="s">
        <v>428</v>
      </c>
      <c r="B665" s="227" t="s">
        <v>427</v>
      </c>
      <c r="C665" s="225"/>
    </row>
    <row r="666" spans="1:3" s="226" customFormat="1" x14ac:dyDescent="0.3">
      <c r="A666" s="218" t="s">
        <v>426</v>
      </c>
      <c r="B666" s="227" t="s">
        <v>425</v>
      </c>
      <c r="C666" s="225"/>
    </row>
    <row r="667" spans="1:3" s="226" customFormat="1" x14ac:dyDescent="0.3">
      <c r="A667" s="218" t="s">
        <v>424</v>
      </c>
      <c r="B667" s="227" t="s">
        <v>423</v>
      </c>
      <c r="C667" s="225"/>
    </row>
    <row r="668" spans="1:3" s="226" customFormat="1" x14ac:dyDescent="0.3">
      <c r="A668" s="218" t="s">
        <v>422</v>
      </c>
      <c r="B668" s="227" t="s">
        <v>421</v>
      </c>
      <c r="C668" s="225"/>
    </row>
    <row r="669" spans="1:3" s="226" customFormat="1" x14ac:dyDescent="0.3">
      <c r="A669" s="218" t="s">
        <v>420</v>
      </c>
      <c r="B669" s="227" t="s">
        <v>419</v>
      </c>
      <c r="C669" s="225"/>
    </row>
    <row r="670" spans="1:3" s="226" customFormat="1" x14ac:dyDescent="0.3">
      <c r="A670" s="218" t="s">
        <v>418</v>
      </c>
      <c r="B670" s="227" t="s">
        <v>417</v>
      </c>
      <c r="C670" s="225"/>
    </row>
    <row r="671" spans="1:3" s="226" customFormat="1" x14ac:dyDescent="0.3">
      <c r="A671" s="218" t="s">
        <v>416</v>
      </c>
      <c r="B671" s="227" t="s">
        <v>415</v>
      </c>
      <c r="C671" s="225"/>
    </row>
    <row r="672" spans="1:3" s="226" customFormat="1" x14ac:dyDescent="0.3">
      <c r="A672" s="218" t="s">
        <v>2118</v>
      </c>
      <c r="B672" s="227" t="s">
        <v>2119</v>
      </c>
      <c r="C672" s="225"/>
    </row>
    <row r="673" spans="1:3" s="226" customFormat="1" x14ac:dyDescent="0.3">
      <c r="A673" s="218" t="s">
        <v>1563</v>
      </c>
      <c r="B673" s="227" t="s">
        <v>1583</v>
      </c>
      <c r="C673" s="225"/>
    </row>
    <row r="674" spans="1:3" s="226" customFormat="1" x14ac:dyDescent="0.3">
      <c r="A674" s="218" t="s">
        <v>414</v>
      </c>
      <c r="B674" s="227" t="s">
        <v>413</v>
      </c>
      <c r="C674" s="225"/>
    </row>
    <row r="675" spans="1:3" s="226" customFormat="1" x14ac:dyDescent="0.3">
      <c r="A675" s="218" t="s">
        <v>412</v>
      </c>
      <c r="B675" s="227" t="s">
        <v>411</v>
      </c>
      <c r="C675" s="225"/>
    </row>
    <row r="676" spans="1:3" s="226" customFormat="1" x14ac:dyDescent="0.3">
      <c r="A676" s="218" t="s">
        <v>410</v>
      </c>
      <c r="B676" s="227" t="s">
        <v>409</v>
      </c>
      <c r="C676" s="225"/>
    </row>
    <row r="677" spans="1:3" s="226" customFormat="1" x14ac:dyDescent="0.3">
      <c r="A677" s="218" t="s">
        <v>408</v>
      </c>
      <c r="B677" s="227" t="s">
        <v>407</v>
      </c>
      <c r="C677" s="225"/>
    </row>
    <row r="678" spans="1:3" s="226" customFormat="1" x14ac:dyDescent="0.3">
      <c r="A678" s="218" t="s">
        <v>406</v>
      </c>
      <c r="B678" s="227" t="s">
        <v>405</v>
      </c>
      <c r="C678" s="225"/>
    </row>
    <row r="679" spans="1:3" s="226" customFormat="1" x14ac:dyDescent="0.3">
      <c r="A679" s="218" t="s">
        <v>404</v>
      </c>
      <c r="B679" s="227" t="s">
        <v>403</v>
      </c>
      <c r="C679" s="225"/>
    </row>
    <row r="680" spans="1:3" s="226" customFormat="1" x14ac:dyDescent="0.3">
      <c r="A680" s="218" t="s">
        <v>402</v>
      </c>
      <c r="B680" s="227" t="s">
        <v>401</v>
      </c>
      <c r="C680" s="225"/>
    </row>
    <row r="681" spans="1:3" s="226" customFormat="1" x14ac:dyDescent="0.3">
      <c r="A681" s="218" t="s">
        <v>400</v>
      </c>
      <c r="B681" s="227" t="s">
        <v>399</v>
      </c>
      <c r="C681" s="225"/>
    </row>
    <row r="682" spans="1:3" s="226" customFormat="1" x14ac:dyDescent="0.3">
      <c r="A682" s="218" t="s">
        <v>398</v>
      </c>
      <c r="B682" s="227" t="s">
        <v>397</v>
      </c>
      <c r="C682" s="225"/>
    </row>
    <row r="683" spans="1:3" s="226" customFormat="1" x14ac:dyDescent="0.3">
      <c r="A683" s="218" t="s">
        <v>396</v>
      </c>
      <c r="B683" s="227" t="s">
        <v>395</v>
      </c>
      <c r="C683" s="225"/>
    </row>
    <row r="684" spans="1:3" s="226" customFormat="1" x14ac:dyDescent="0.3">
      <c r="A684" s="218" t="s">
        <v>394</v>
      </c>
      <c r="B684" s="227" t="s">
        <v>393</v>
      </c>
      <c r="C684" s="225"/>
    </row>
    <row r="685" spans="1:3" s="226" customFormat="1" x14ac:dyDescent="0.3">
      <c r="A685" s="218" t="s">
        <v>1652</v>
      </c>
      <c r="B685" s="227" t="s">
        <v>1653</v>
      </c>
      <c r="C685" s="225"/>
    </row>
    <row r="686" spans="1:3" s="226" customFormat="1" x14ac:dyDescent="0.3">
      <c r="A686" s="218" t="s">
        <v>1654</v>
      </c>
      <c r="B686" s="227" t="s">
        <v>1655</v>
      </c>
      <c r="C686" s="225"/>
    </row>
    <row r="687" spans="1:3" s="226" customFormat="1" x14ac:dyDescent="0.3">
      <c r="A687" s="218" t="s">
        <v>1650</v>
      </c>
      <c r="B687" s="227" t="s">
        <v>1651</v>
      </c>
      <c r="C687" s="225"/>
    </row>
    <row r="688" spans="1:3" s="226" customFormat="1" x14ac:dyDescent="0.3">
      <c r="A688" s="218" t="s">
        <v>1658</v>
      </c>
      <c r="B688" s="227" t="s">
        <v>1661</v>
      </c>
      <c r="C688" s="225"/>
    </row>
    <row r="689" spans="1:3" s="226" customFormat="1" x14ac:dyDescent="0.3">
      <c r="A689" s="218" t="s">
        <v>1659</v>
      </c>
      <c r="B689" s="227" t="s">
        <v>1662</v>
      </c>
      <c r="C689" s="225"/>
    </row>
    <row r="690" spans="1:3" s="226" customFormat="1" x14ac:dyDescent="0.3">
      <c r="A690" s="218" t="s">
        <v>1660</v>
      </c>
      <c r="B690" s="227" t="s">
        <v>1663</v>
      </c>
      <c r="C690" s="225"/>
    </row>
    <row r="691" spans="1:3" s="226" customFormat="1" x14ac:dyDescent="0.3">
      <c r="A691" s="218" t="s">
        <v>392</v>
      </c>
      <c r="B691" s="227" t="s">
        <v>391</v>
      </c>
      <c r="C691" s="225"/>
    </row>
    <row r="692" spans="1:3" s="226" customFormat="1" x14ac:dyDescent="0.3">
      <c r="A692" s="218" t="s">
        <v>390</v>
      </c>
      <c r="B692" s="227" t="s">
        <v>389</v>
      </c>
      <c r="C692" s="225"/>
    </row>
    <row r="693" spans="1:3" s="226" customFormat="1" x14ac:dyDescent="0.3">
      <c r="A693" s="218" t="s">
        <v>1564</v>
      </c>
      <c r="B693" s="227" t="s">
        <v>1584</v>
      </c>
      <c r="C693" s="225"/>
    </row>
    <row r="694" spans="1:3" s="226" customFormat="1" x14ac:dyDescent="0.3">
      <c r="A694" s="218" t="s">
        <v>2077</v>
      </c>
      <c r="B694" s="227" t="s">
        <v>2078</v>
      </c>
      <c r="C694" s="225"/>
    </row>
    <row r="695" spans="1:3" s="226" customFormat="1" x14ac:dyDescent="0.3">
      <c r="A695" s="218" t="s">
        <v>2079</v>
      </c>
      <c r="B695" s="227" t="s">
        <v>2080</v>
      </c>
      <c r="C695" s="225"/>
    </row>
    <row r="696" spans="1:3" s="226" customFormat="1" x14ac:dyDescent="0.3">
      <c r="A696" s="218" t="s">
        <v>2081</v>
      </c>
      <c r="B696" s="227" t="s">
        <v>2082</v>
      </c>
      <c r="C696" s="225"/>
    </row>
    <row r="697" spans="1:3" s="226" customFormat="1" x14ac:dyDescent="0.3">
      <c r="A697" s="218" t="s">
        <v>388</v>
      </c>
      <c r="B697" s="227" t="s">
        <v>387</v>
      </c>
      <c r="C697" s="225"/>
    </row>
    <row r="698" spans="1:3" s="226" customFormat="1" x14ac:dyDescent="0.3">
      <c r="A698" s="218" t="s">
        <v>386</v>
      </c>
      <c r="B698" s="227" t="s">
        <v>385</v>
      </c>
      <c r="C698" s="225"/>
    </row>
    <row r="699" spans="1:3" s="226" customFormat="1" x14ac:dyDescent="0.3">
      <c r="A699" s="218" t="s">
        <v>2083</v>
      </c>
      <c r="B699" s="227" t="s">
        <v>2084</v>
      </c>
      <c r="C699" s="225"/>
    </row>
    <row r="700" spans="1:3" s="226" customFormat="1" x14ac:dyDescent="0.3">
      <c r="A700" s="218" t="s">
        <v>384</v>
      </c>
      <c r="B700" s="227" t="s">
        <v>383</v>
      </c>
      <c r="C700" s="225"/>
    </row>
    <row r="701" spans="1:3" s="226" customFormat="1" x14ac:dyDescent="0.3">
      <c r="A701" s="218" t="s">
        <v>1565</v>
      </c>
      <c r="B701" s="227" t="s">
        <v>1585</v>
      </c>
      <c r="C701" s="225"/>
    </row>
    <row r="702" spans="1:3" s="226" customFormat="1" x14ac:dyDescent="0.3">
      <c r="A702" s="218" t="s">
        <v>382</v>
      </c>
      <c r="B702" s="227" t="s">
        <v>381</v>
      </c>
      <c r="C702" s="225"/>
    </row>
    <row r="703" spans="1:3" s="226" customFormat="1" x14ac:dyDescent="0.3">
      <c r="A703" s="218" t="s">
        <v>380</v>
      </c>
      <c r="B703" s="227" t="s">
        <v>379</v>
      </c>
      <c r="C703" s="225"/>
    </row>
    <row r="704" spans="1:3" s="226" customFormat="1" x14ac:dyDescent="0.3">
      <c r="A704" s="218" t="s">
        <v>378</v>
      </c>
      <c r="B704" s="227" t="s">
        <v>377</v>
      </c>
      <c r="C704" s="225"/>
    </row>
    <row r="705" spans="1:3" s="226" customFormat="1" x14ac:dyDescent="0.3">
      <c r="A705" s="218" t="s">
        <v>376</v>
      </c>
      <c r="B705" s="227" t="s">
        <v>375</v>
      </c>
      <c r="C705" s="225"/>
    </row>
    <row r="706" spans="1:3" s="226" customFormat="1" x14ac:dyDescent="0.3">
      <c r="A706" s="218" t="s">
        <v>1566</v>
      </c>
      <c r="B706" s="227" t="s">
        <v>1586</v>
      </c>
      <c r="C706" s="225"/>
    </row>
    <row r="707" spans="1:3" s="226" customFormat="1" x14ac:dyDescent="0.3">
      <c r="A707" s="218" t="s">
        <v>374</v>
      </c>
      <c r="B707" s="227" t="s">
        <v>373</v>
      </c>
      <c r="C707" s="225"/>
    </row>
    <row r="708" spans="1:3" s="226" customFormat="1" x14ac:dyDescent="0.3">
      <c r="A708" s="218" t="s">
        <v>372</v>
      </c>
      <c r="B708" s="227" t="s">
        <v>371</v>
      </c>
      <c r="C708" s="225"/>
    </row>
    <row r="709" spans="1:3" s="226" customFormat="1" x14ac:dyDescent="0.3">
      <c r="A709" s="218" t="s">
        <v>2085</v>
      </c>
      <c r="B709" s="227" t="s">
        <v>2086</v>
      </c>
      <c r="C709" s="225"/>
    </row>
    <row r="710" spans="1:3" s="226" customFormat="1" x14ac:dyDescent="0.3">
      <c r="A710" s="218" t="s">
        <v>2087</v>
      </c>
      <c r="B710" s="227" t="s">
        <v>2088</v>
      </c>
      <c r="C710" s="225"/>
    </row>
    <row r="711" spans="1:3" s="226" customFormat="1" x14ac:dyDescent="0.3">
      <c r="A711" s="218" t="s">
        <v>2107</v>
      </c>
      <c r="B711" s="227" t="s">
        <v>2108</v>
      </c>
      <c r="C711" s="225"/>
    </row>
    <row r="712" spans="1:3" s="226" customFormat="1" x14ac:dyDescent="0.3">
      <c r="A712" s="218" t="s">
        <v>370</v>
      </c>
      <c r="B712" s="227" t="s">
        <v>369</v>
      </c>
      <c r="C712" s="225"/>
    </row>
    <row r="713" spans="1:3" s="226" customFormat="1" x14ac:dyDescent="0.3">
      <c r="A713" s="218" t="s">
        <v>368</v>
      </c>
      <c r="B713" s="227" t="s">
        <v>367</v>
      </c>
      <c r="C713" s="225"/>
    </row>
    <row r="714" spans="1:3" s="226" customFormat="1" x14ac:dyDescent="0.3">
      <c r="A714" s="218" t="s">
        <v>366</v>
      </c>
      <c r="B714" s="227" t="s">
        <v>365</v>
      </c>
      <c r="C714" s="225"/>
    </row>
    <row r="715" spans="1:3" s="226" customFormat="1" x14ac:dyDescent="0.3">
      <c r="A715" s="218" t="s">
        <v>364</v>
      </c>
      <c r="B715" s="227" t="s">
        <v>363</v>
      </c>
      <c r="C715" s="225"/>
    </row>
    <row r="716" spans="1:3" s="226" customFormat="1" x14ac:dyDescent="0.3">
      <c r="A716" s="218" t="s">
        <v>362</v>
      </c>
      <c r="B716" s="227" t="s">
        <v>361</v>
      </c>
      <c r="C716" s="225"/>
    </row>
    <row r="717" spans="1:3" s="226" customFormat="1" x14ac:dyDescent="0.3">
      <c r="A717" s="218" t="s">
        <v>360</v>
      </c>
      <c r="B717" s="227" t="s">
        <v>359</v>
      </c>
      <c r="C717" s="225"/>
    </row>
    <row r="718" spans="1:3" s="226" customFormat="1" x14ac:dyDescent="0.3">
      <c r="A718" s="218" t="s">
        <v>2091</v>
      </c>
      <c r="B718" s="227" t="s">
        <v>2092</v>
      </c>
      <c r="C718" s="225"/>
    </row>
    <row r="719" spans="1:3" s="226" customFormat="1" x14ac:dyDescent="0.3">
      <c r="A719" s="218" t="s">
        <v>2089</v>
      </c>
      <c r="B719" s="227" t="s">
        <v>2090</v>
      </c>
      <c r="C719" s="225"/>
    </row>
    <row r="720" spans="1:3" s="226" customFormat="1" x14ac:dyDescent="0.3">
      <c r="A720" s="218" t="s">
        <v>358</v>
      </c>
      <c r="B720" s="227" t="s">
        <v>357</v>
      </c>
      <c r="C720" s="225"/>
    </row>
    <row r="721" spans="1:3" s="226" customFormat="1" x14ac:dyDescent="0.3">
      <c r="A721" s="218" t="s">
        <v>1876</v>
      </c>
      <c r="B721" s="227" t="s">
        <v>1877</v>
      </c>
      <c r="C721" s="225"/>
    </row>
    <row r="722" spans="1:3" s="226" customFormat="1" x14ac:dyDescent="0.3">
      <c r="A722" s="218" t="s">
        <v>356</v>
      </c>
      <c r="B722" s="227" t="s">
        <v>355</v>
      </c>
      <c r="C722" s="225"/>
    </row>
    <row r="723" spans="1:3" s="226" customFormat="1" x14ac:dyDescent="0.3">
      <c r="A723" s="218" t="s">
        <v>1567</v>
      </c>
      <c r="B723" s="227" t="s">
        <v>1587</v>
      </c>
      <c r="C723" s="225"/>
    </row>
    <row r="724" spans="1:3" s="226" customFormat="1" x14ac:dyDescent="0.3">
      <c r="A724" s="218" t="s">
        <v>2093</v>
      </c>
      <c r="B724" s="227" t="s">
        <v>2094</v>
      </c>
      <c r="C724" s="225"/>
    </row>
    <row r="725" spans="1:3" s="226" customFormat="1" x14ac:dyDescent="0.3">
      <c r="A725" s="218" t="s">
        <v>2095</v>
      </c>
      <c r="B725" s="227" t="s">
        <v>2096</v>
      </c>
      <c r="C725" s="225"/>
    </row>
    <row r="726" spans="1:3" s="226" customFormat="1" x14ac:dyDescent="0.3">
      <c r="A726" s="218" t="s">
        <v>354</v>
      </c>
      <c r="B726" s="227" t="s">
        <v>353</v>
      </c>
      <c r="C726" s="225"/>
    </row>
    <row r="727" spans="1:3" s="226" customFormat="1" x14ac:dyDescent="0.3">
      <c r="A727" s="218" t="s">
        <v>2130</v>
      </c>
      <c r="B727" s="227" t="s">
        <v>2131</v>
      </c>
      <c r="C727" s="225"/>
    </row>
    <row r="728" spans="1:3" s="226" customFormat="1" x14ac:dyDescent="0.3">
      <c r="A728" s="218" t="s">
        <v>1648</v>
      </c>
      <c r="B728" s="227" t="s">
        <v>1649</v>
      </c>
      <c r="C728" s="225"/>
    </row>
    <row r="729" spans="1:3" s="226" customFormat="1" x14ac:dyDescent="0.3">
      <c r="A729" s="218" t="s">
        <v>1656</v>
      </c>
      <c r="B729" s="227" t="s">
        <v>1657</v>
      </c>
      <c r="C729" s="225"/>
    </row>
    <row r="730" spans="1:3" s="226" customFormat="1" x14ac:dyDescent="0.3">
      <c r="A730" s="218" t="s">
        <v>2150</v>
      </c>
      <c r="B730" s="227" t="s">
        <v>2151</v>
      </c>
      <c r="C730" s="225"/>
    </row>
    <row r="731" spans="1:3" s="226" customFormat="1" x14ac:dyDescent="0.3">
      <c r="A731" s="218" t="s">
        <v>352</v>
      </c>
      <c r="B731" s="227" t="s">
        <v>351</v>
      </c>
      <c r="C731" s="225"/>
    </row>
    <row r="732" spans="1:3" s="226" customFormat="1" x14ac:dyDescent="0.3">
      <c r="A732" s="218" t="s">
        <v>1724</v>
      </c>
      <c r="B732" s="227" t="s">
        <v>1725</v>
      </c>
      <c r="C732" s="225"/>
    </row>
    <row r="733" spans="1:3" s="226" customFormat="1" x14ac:dyDescent="0.3">
      <c r="A733" s="218" t="s">
        <v>350</v>
      </c>
      <c r="B733" s="227" t="s">
        <v>349</v>
      </c>
      <c r="C733" s="225"/>
    </row>
    <row r="734" spans="1:3" s="226" customFormat="1" x14ac:dyDescent="0.3">
      <c r="A734" s="218" t="s">
        <v>1993</v>
      </c>
      <c r="B734" s="227" t="s">
        <v>1994</v>
      </c>
      <c r="C734" s="225"/>
    </row>
    <row r="735" spans="1:3" s="226" customFormat="1" x14ac:dyDescent="0.3">
      <c r="A735" s="218" t="s">
        <v>1997</v>
      </c>
      <c r="B735" s="227" t="s">
        <v>1998</v>
      </c>
      <c r="C735" s="225"/>
    </row>
    <row r="736" spans="1:3" s="226" customFormat="1" x14ac:dyDescent="0.3">
      <c r="A736" s="218" t="s">
        <v>1999</v>
      </c>
      <c r="B736" s="227" t="s">
        <v>1998</v>
      </c>
      <c r="C736" s="225"/>
    </row>
    <row r="737" spans="1:3" s="226" customFormat="1" x14ac:dyDescent="0.3">
      <c r="A737" s="218" t="s">
        <v>348</v>
      </c>
      <c r="B737" s="227" t="s">
        <v>347</v>
      </c>
      <c r="C737" s="225"/>
    </row>
    <row r="738" spans="1:3" s="226" customFormat="1" x14ac:dyDescent="0.3">
      <c r="A738" s="218" t="s">
        <v>346</v>
      </c>
      <c r="B738" s="227" t="s">
        <v>345</v>
      </c>
      <c r="C738" s="225"/>
    </row>
    <row r="739" spans="1:3" s="226" customFormat="1" x14ac:dyDescent="0.3">
      <c r="A739" s="218" t="s">
        <v>344</v>
      </c>
      <c r="B739" s="227" t="s">
        <v>343</v>
      </c>
      <c r="C739" s="225"/>
    </row>
    <row r="740" spans="1:3" s="226" customFormat="1" x14ac:dyDescent="0.3">
      <c r="A740" s="218" t="s">
        <v>342</v>
      </c>
      <c r="B740" s="227" t="s">
        <v>341</v>
      </c>
      <c r="C740" s="225"/>
    </row>
    <row r="741" spans="1:3" s="226" customFormat="1" x14ac:dyDescent="0.3">
      <c r="A741" s="218" t="s">
        <v>340</v>
      </c>
      <c r="B741" s="227" t="s">
        <v>339</v>
      </c>
      <c r="C741" s="225"/>
    </row>
    <row r="742" spans="1:3" s="226" customFormat="1" x14ac:dyDescent="0.3">
      <c r="A742" s="218" t="s">
        <v>338</v>
      </c>
      <c r="B742" s="227" t="s">
        <v>337</v>
      </c>
      <c r="C742" s="225"/>
    </row>
    <row r="743" spans="1:3" s="226" customFormat="1" x14ac:dyDescent="0.3">
      <c r="A743" s="218" t="s">
        <v>336</v>
      </c>
      <c r="B743" s="227" t="s">
        <v>335</v>
      </c>
      <c r="C743" s="225"/>
    </row>
    <row r="744" spans="1:3" s="226" customFormat="1" x14ac:dyDescent="0.3">
      <c r="A744" s="218" t="s">
        <v>334</v>
      </c>
      <c r="B744" s="227" t="s">
        <v>333</v>
      </c>
      <c r="C744" s="225"/>
    </row>
    <row r="745" spans="1:3" s="226" customFormat="1" x14ac:dyDescent="0.3">
      <c r="A745" s="218" t="s">
        <v>332</v>
      </c>
      <c r="B745" s="227" t="s">
        <v>331</v>
      </c>
      <c r="C745" s="225"/>
    </row>
    <row r="746" spans="1:3" s="226" customFormat="1" x14ac:dyDescent="0.3">
      <c r="A746" s="218" t="s">
        <v>330</v>
      </c>
      <c r="B746" s="227" t="s">
        <v>329</v>
      </c>
      <c r="C746" s="225"/>
    </row>
    <row r="747" spans="1:3" s="226" customFormat="1" x14ac:dyDescent="0.3">
      <c r="A747" s="218" t="s">
        <v>328</v>
      </c>
      <c r="B747" s="227" t="s">
        <v>327</v>
      </c>
      <c r="C747" s="225"/>
    </row>
    <row r="748" spans="1:3" s="226" customFormat="1" x14ac:dyDescent="0.3">
      <c r="A748" s="218" t="s">
        <v>326</v>
      </c>
      <c r="B748" s="227" t="s">
        <v>325</v>
      </c>
      <c r="C748" s="225"/>
    </row>
    <row r="749" spans="1:3" s="226" customFormat="1" x14ac:dyDescent="0.3">
      <c r="A749" s="218" t="s">
        <v>324</v>
      </c>
      <c r="B749" s="227" t="s">
        <v>323</v>
      </c>
      <c r="C749" s="225"/>
    </row>
    <row r="750" spans="1:3" s="226" customFormat="1" x14ac:dyDescent="0.3">
      <c r="A750" s="218" t="s">
        <v>322</v>
      </c>
      <c r="B750" s="227" t="s">
        <v>321</v>
      </c>
      <c r="C750" s="225"/>
    </row>
    <row r="751" spans="1:3" s="226" customFormat="1" x14ac:dyDescent="0.3">
      <c r="A751" s="218" t="s">
        <v>320</v>
      </c>
      <c r="B751" s="227" t="s">
        <v>319</v>
      </c>
      <c r="C751" s="225"/>
    </row>
    <row r="752" spans="1:3" s="226" customFormat="1" x14ac:dyDescent="0.3">
      <c r="A752" s="218" t="s">
        <v>318</v>
      </c>
      <c r="B752" s="227" t="s">
        <v>317</v>
      </c>
      <c r="C752" s="225"/>
    </row>
    <row r="753" spans="1:3" s="226" customFormat="1" x14ac:dyDescent="0.3">
      <c r="A753" s="218" t="s">
        <v>2010</v>
      </c>
      <c r="B753" s="227" t="s">
        <v>2011</v>
      </c>
      <c r="C753" s="225"/>
    </row>
    <row r="754" spans="1:3" s="226" customFormat="1" x14ac:dyDescent="0.3">
      <c r="A754" s="218" t="s">
        <v>316</v>
      </c>
      <c r="B754" s="227" t="s">
        <v>315</v>
      </c>
      <c r="C754" s="225"/>
    </row>
    <row r="755" spans="1:3" s="226" customFormat="1" x14ac:dyDescent="0.3">
      <c r="A755" s="218" t="s">
        <v>314</v>
      </c>
      <c r="B755" s="227" t="s">
        <v>313</v>
      </c>
      <c r="C755" s="225"/>
    </row>
    <row r="756" spans="1:3" s="226" customFormat="1" x14ac:dyDescent="0.3">
      <c r="A756" s="218" t="s">
        <v>312</v>
      </c>
      <c r="B756" s="227" t="s">
        <v>311</v>
      </c>
      <c r="C756" s="225"/>
    </row>
    <row r="757" spans="1:3" s="226" customFormat="1" x14ac:dyDescent="0.3">
      <c r="A757" s="218" t="s">
        <v>2045</v>
      </c>
      <c r="B757" s="227" t="s">
        <v>2046</v>
      </c>
      <c r="C757" s="225"/>
    </row>
    <row r="758" spans="1:3" s="226" customFormat="1" x14ac:dyDescent="0.3">
      <c r="A758" s="218" t="s">
        <v>309</v>
      </c>
      <c r="B758" s="227" t="s">
        <v>310</v>
      </c>
      <c r="C758" s="225"/>
    </row>
    <row r="759" spans="1:3" s="226" customFormat="1" x14ac:dyDescent="0.3">
      <c r="A759" s="218" t="s">
        <v>309</v>
      </c>
      <c r="B759" s="227" t="s">
        <v>308</v>
      </c>
      <c r="C759" s="225"/>
    </row>
    <row r="760" spans="1:3" s="226" customFormat="1" x14ac:dyDescent="0.3">
      <c r="A760" s="218" t="s">
        <v>307</v>
      </c>
      <c r="B760" s="227" t="s">
        <v>306</v>
      </c>
      <c r="C760" s="225"/>
    </row>
    <row r="761" spans="1:3" s="226" customFormat="1" x14ac:dyDescent="0.3">
      <c r="A761" s="218" t="s">
        <v>305</v>
      </c>
      <c r="B761" s="227" t="s">
        <v>304</v>
      </c>
      <c r="C761" s="225"/>
    </row>
    <row r="762" spans="1:3" s="226" customFormat="1" x14ac:dyDescent="0.3">
      <c r="A762" s="218" t="s">
        <v>303</v>
      </c>
      <c r="B762" s="227" t="s">
        <v>302</v>
      </c>
      <c r="C762" s="225"/>
    </row>
    <row r="763" spans="1:3" s="226" customFormat="1" x14ac:dyDescent="0.3">
      <c r="A763" s="218" t="s">
        <v>301</v>
      </c>
      <c r="B763" s="227" t="s">
        <v>300</v>
      </c>
      <c r="C763" s="225"/>
    </row>
    <row r="764" spans="1:3" s="226" customFormat="1" x14ac:dyDescent="0.3">
      <c r="A764" s="218" t="s">
        <v>299</v>
      </c>
      <c r="B764" s="227" t="s">
        <v>298</v>
      </c>
      <c r="C764" s="225"/>
    </row>
    <row r="765" spans="1:3" s="226" customFormat="1" x14ac:dyDescent="0.3">
      <c r="A765" s="218" t="s">
        <v>297</v>
      </c>
      <c r="B765" s="227" t="s">
        <v>296</v>
      </c>
      <c r="C765" s="225"/>
    </row>
    <row r="766" spans="1:3" s="226" customFormat="1" x14ac:dyDescent="0.3">
      <c r="A766" s="218" t="s">
        <v>295</v>
      </c>
      <c r="B766" s="227" t="s">
        <v>294</v>
      </c>
      <c r="C766" s="225"/>
    </row>
    <row r="767" spans="1:3" s="226" customFormat="1" x14ac:dyDescent="0.3">
      <c r="A767" s="218" t="s">
        <v>293</v>
      </c>
      <c r="B767" s="227" t="s">
        <v>292</v>
      </c>
      <c r="C767" s="225"/>
    </row>
    <row r="768" spans="1:3" s="226" customFormat="1" x14ac:dyDescent="0.3">
      <c r="A768" s="218" t="s">
        <v>1995</v>
      </c>
      <c r="B768" s="227" t="s">
        <v>1996</v>
      </c>
      <c r="C768" s="225"/>
    </row>
    <row r="769" spans="1:3" s="226" customFormat="1" x14ac:dyDescent="0.3">
      <c r="A769" s="218" t="s">
        <v>1995</v>
      </c>
      <c r="B769" s="227" t="s">
        <v>2006</v>
      </c>
      <c r="C769" s="225"/>
    </row>
    <row r="770" spans="1:3" s="226" customFormat="1" x14ac:dyDescent="0.3">
      <c r="A770" s="218" t="s">
        <v>291</v>
      </c>
      <c r="B770" s="227" t="s">
        <v>290</v>
      </c>
      <c r="C770" s="225"/>
    </row>
    <row r="771" spans="1:3" s="226" customFormat="1" x14ac:dyDescent="0.3">
      <c r="A771" s="218" t="s">
        <v>2004</v>
      </c>
      <c r="B771" s="227" t="s">
        <v>2005</v>
      </c>
      <c r="C771" s="225"/>
    </row>
    <row r="772" spans="1:3" s="226" customFormat="1" x14ac:dyDescent="0.3">
      <c r="A772" s="218" t="s">
        <v>1613</v>
      </c>
      <c r="B772" s="227" t="s">
        <v>1614</v>
      </c>
      <c r="C772" s="225"/>
    </row>
    <row r="773" spans="1:3" s="226" customFormat="1" x14ac:dyDescent="0.3">
      <c r="A773" s="218" t="s">
        <v>1615</v>
      </c>
      <c r="B773" s="227" t="s">
        <v>1616</v>
      </c>
      <c r="C773" s="225"/>
    </row>
    <row r="774" spans="1:3" s="226" customFormat="1" x14ac:dyDescent="0.3">
      <c r="A774" s="218" t="s">
        <v>1617</v>
      </c>
      <c r="B774" s="227" t="s">
        <v>1618</v>
      </c>
      <c r="C774" s="225"/>
    </row>
    <row r="775" spans="1:3" s="226" customFormat="1" x14ac:dyDescent="0.3">
      <c r="A775" s="218" t="s">
        <v>2124</v>
      </c>
      <c r="B775" s="227" t="s">
        <v>2125</v>
      </c>
      <c r="C775" s="225"/>
    </row>
    <row r="776" spans="1:3" s="226" customFormat="1" x14ac:dyDescent="0.3">
      <c r="A776" s="218" t="s">
        <v>289</v>
      </c>
      <c r="B776" s="227" t="s">
        <v>288</v>
      </c>
      <c r="C776" s="225"/>
    </row>
    <row r="777" spans="1:3" s="226" customFormat="1" x14ac:dyDescent="0.3">
      <c r="A777" s="218" t="s">
        <v>287</v>
      </c>
      <c r="B777" s="227" t="s">
        <v>286</v>
      </c>
      <c r="C777" s="225"/>
    </row>
    <row r="778" spans="1:3" s="226" customFormat="1" x14ac:dyDescent="0.3">
      <c r="A778" s="218" t="s">
        <v>1568</v>
      </c>
      <c r="B778" s="227" t="s">
        <v>1588</v>
      </c>
      <c r="C778" s="225"/>
    </row>
    <row r="779" spans="1:3" s="226" customFormat="1" x14ac:dyDescent="0.3">
      <c r="A779" s="218" t="s">
        <v>1569</v>
      </c>
      <c r="B779" s="227" t="s">
        <v>1589</v>
      </c>
      <c r="C779" s="225"/>
    </row>
    <row r="780" spans="1:3" s="226" customFormat="1" x14ac:dyDescent="0.3">
      <c r="A780" s="218" t="s">
        <v>2007</v>
      </c>
      <c r="B780" s="227" t="s">
        <v>2008</v>
      </c>
      <c r="C780" s="225"/>
    </row>
    <row r="781" spans="1:3" s="226" customFormat="1" x14ac:dyDescent="0.3">
      <c r="A781" s="218" t="s">
        <v>1991</v>
      </c>
      <c r="B781" s="227" t="s">
        <v>1992</v>
      </c>
      <c r="C781" s="225"/>
    </row>
    <row r="782" spans="1:3" s="226" customFormat="1" x14ac:dyDescent="0.3">
      <c r="A782" s="218" t="s">
        <v>2009</v>
      </c>
      <c r="B782" s="227" t="s">
        <v>1998</v>
      </c>
      <c r="C782" s="225"/>
    </row>
    <row r="783" spans="1:3" s="226" customFormat="1" x14ac:dyDescent="0.3">
      <c r="A783" s="218" t="s">
        <v>2002</v>
      </c>
      <c r="B783" s="227" t="s">
        <v>2003</v>
      </c>
      <c r="C783" s="225"/>
    </row>
    <row r="784" spans="1:3" s="226" customFormat="1" x14ac:dyDescent="0.3">
      <c r="A784" s="218" t="s">
        <v>1821</v>
      </c>
      <c r="B784" s="227" t="s">
        <v>1822</v>
      </c>
      <c r="C784" s="225"/>
    </row>
    <row r="785" spans="1:3" s="226" customFormat="1" x14ac:dyDescent="0.3">
      <c r="A785" s="218" t="s">
        <v>2012</v>
      </c>
      <c r="B785" s="227" t="s">
        <v>2013</v>
      </c>
      <c r="C785" s="225"/>
    </row>
    <row r="786" spans="1:3" s="226" customFormat="1" x14ac:dyDescent="0.3">
      <c r="A786" s="218" t="s">
        <v>2000</v>
      </c>
      <c r="B786" s="227" t="s">
        <v>2001</v>
      </c>
      <c r="C786" s="225"/>
    </row>
    <row r="787" spans="1:3" s="226" customFormat="1" x14ac:dyDescent="0.3">
      <c r="A787" s="218" t="s">
        <v>1738</v>
      </c>
      <c r="B787" s="227" t="s">
        <v>1739</v>
      </c>
      <c r="C787" s="225"/>
    </row>
    <row r="788" spans="1:3" s="226" customFormat="1" x14ac:dyDescent="0.3">
      <c r="A788" s="218" t="s">
        <v>1740</v>
      </c>
      <c r="B788" s="227" t="s">
        <v>1741</v>
      </c>
      <c r="C788" s="225"/>
    </row>
    <row r="789" spans="1:3" s="226" customFormat="1" x14ac:dyDescent="0.3">
      <c r="A789" s="218" t="s">
        <v>1732</v>
      </c>
      <c r="B789" s="227" t="s">
        <v>1733</v>
      </c>
      <c r="C789" s="225"/>
    </row>
    <row r="790" spans="1:3" s="226" customFormat="1" x14ac:dyDescent="0.3">
      <c r="A790" s="218" t="s">
        <v>1742</v>
      </c>
      <c r="B790" s="227" t="s">
        <v>1743</v>
      </c>
      <c r="C790" s="225"/>
    </row>
    <row r="791" spans="1:3" s="226" customFormat="1" x14ac:dyDescent="0.3">
      <c r="A791" s="218" t="s">
        <v>1781</v>
      </c>
      <c r="B791" s="227" t="s">
        <v>1782</v>
      </c>
    </row>
    <row r="792" spans="1:3" s="226" customFormat="1" x14ac:dyDescent="0.3">
      <c r="A792" s="218" t="s">
        <v>285</v>
      </c>
      <c r="B792" s="227" t="s">
        <v>284</v>
      </c>
    </row>
    <row r="793" spans="1:3" s="226" customFormat="1" x14ac:dyDescent="0.3">
      <c r="A793" s="218" t="s">
        <v>283</v>
      </c>
      <c r="B793" s="227" t="s">
        <v>282</v>
      </c>
    </row>
    <row r="794" spans="1:3" s="226" customFormat="1" x14ac:dyDescent="0.3">
      <c r="A794" s="218" t="s">
        <v>281</v>
      </c>
      <c r="B794" s="227" t="s">
        <v>280</v>
      </c>
    </row>
    <row r="795" spans="1:3" s="226" customFormat="1" x14ac:dyDescent="0.3">
      <c r="A795" s="218" t="s">
        <v>279</v>
      </c>
      <c r="B795" s="227" t="s">
        <v>278</v>
      </c>
    </row>
    <row r="796" spans="1:3" s="226" customFormat="1" x14ac:dyDescent="0.3">
      <c r="A796" s="218" t="s">
        <v>277</v>
      </c>
      <c r="B796" s="227" t="s">
        <v>276</v>
      </c>
    </row>
    <row r="797" spans="1:3" s="226" customFormat="1" x14ac:dyDescent="0.3">
      <c r="A797" s="218" t="s">
        <v>275</v>
      </c>
      <c r="B797" s="227" t="s">
        <v>274</v>
      </c>
    </row>
    <row r="798" spans="1:3" s="226" customFormat="1" x14ac:dyDescent="0.3">
      <c r="A798" s="218" t="s">
        <v>273</v>
      </c>
      <c r="B798" s="227" t="s">
        <v>272</v>
      </c>
    </row>
    <row r="799" spans="1:3" s="226" customFormat="1" x14ac:dyDescent="0.3">
      <c r="A799" s="218" t="s">
        <v>271</v>
      </c>
      <c r="B799" s="227" t="s">
        <v>270</v>
      </c>
    </row>
    <row r="800" spans="1:3" s="226" customFormat="1" x14ac:dyDescent="0.3">
      <c r="A800" s="218" t="s">
        <v>269</v>
      </c>
      <c r="B800" s="227" t="s">
        <v>268</v>
      </c>
    </row>
    <row r="801" spans="1:3" s="226" customFormat="1" x14ac:dyDescent="0.3">
      <c r="A801" s="218" t="s">
        <v>267</v>
      </c>
      <c r="B801" s="227" t="s">
        <v>266</v>
      </c>
    </row>
    <row r="802" spans="1:3" s="226" customFormat="1" x14ac:dyDescent="0.3">
      <c r="A802" s="218" t="s">
        <v>265</v>
      </c>
      <c r="B802" s="227" t="s">
        <v>264</v>
      </c>
    </row>
    <row r="803" spans="1:3" s="226" customFormat="1" x14ac:dyDescent="0.3">
      <c r="A803" s="218" t="s">
        <v>1545</v>
      </c>
      <c r="B803" s="227" t="s">
        <v>1546</v>
      </c>
    </row>
    <row r="804" spans="1:3" s="226" customFormat="1" x14ac:dyDescent="0.3">
      <c r="A804" s="218" t="s">
        <v>1547</v>
      </c>
      <c r="B804" s="227" t="s">
        <v>1548</v>
      </c>
    </row>
    <row r="805" spans="1:3" s="226" customFormat="1" x14ac:dyDescent="0.3">
      <c r="A805" s="218" t="s">
        <v>263</v>
      </c>
      <c r="B805" s="227" t="s">
        <v>262</v>
      </c>
    </row>
    <row r="806" spans="1:3" s="226" customFormat="1" x14ac:dyDescent="0.3">
      <c r="A806" s="218" t="s">
        <v>261</v>
      </c>
      <c r="B806" s="227" t="s">
        <v>260</v>
      </c>
    </row>
    <row r="807" spans="1:3" s="226" customFormat="1" x14ac:dyDescent="0.3">
      <c r="A807" s="218" t="s">
        <v>2097</v>
      </c>
      <c r="B807" s="227" t="s">
        <v>2098</v>
      </c>
    </row>
    <row r="808" spans="1:3" s="226" customFormat="1" x14ac:dyDescent="0.3">
      <c r="A808" s="218" t="s">
        <v>1878</v>
      </c>
      <c r="B808" s="227" t="s">
        <v>1885</v>
      </c>
    </row>
    <row r="809" spans="1:3" s="226" customFormat="1" x14ac:dyDescent="0.3">
      <c r="A809" s="218" t="s">
        <v>259</v>
      </c>
      <c r="B809" s="227" t="s">
        <v>258</v>
      </c>
    </row>
    <row r="810" spans="1:3" s="226" customFormat="1" x14ac:dyDescent="0.3">
      <c r="A810" s="218" t="s">
        <v>257</v>
      </c>
      <c r="B810" s="227" t="s">
        <v>256</v>
      </c>
    </row>
    <row r="811" spans="1:3" s="226" customFormat="1" x14ac:dyDescent="0.3">
      <c r="A811" s="218" t="s">
        <v>255</v>
      </c>
      <c r="B811" s="227" t="s">
        <v>254</v>
      </c>
    </row>
    <row r="812" spans="1:3" s="226" customFormat="1" x14ac:dyDescent="0.3">
      <c r="A812" s="218" t="s">
        <v>253</v>
      </c>
      <c r="B812" s="227" t="s">
        <v>252</v>
      </c>
    </row>
    <row r="813" spans="1:3" s="226" customFormat="1" x14ac:dyDescent="0.3">
      <c r="A813" s="218" t="s">
        <v>251</v>
      </c>
      <c r="B813" s="227" t="s">
        <v>250</v>
      </c>
    </row>
    <row r="814" spans="1:3" s="226" customFormat="1" x14ac:dyDescent="0.3">
      <c r="A814" s="218" t="s">
        <v>249</v>
      </c>
      <c r="B814" s="227" t="s">
        <v>248</v>
      </c>
    </row>
    <row r="815" spans="1:3" s="226" customFormat="1" x14ac:dyDescent="0.3">
      <c r="A815" s="218" t="s">
        <v>2065</v>
      </c>
      <c r="B815" s="227" t="s">
        <v>2066</v>
      </c>
    </row>
    <row r="816" spans="1:3" s="226" customFormat="1" x14ac:dyDescent="0.2">
      <c r="A816" s="231" t="s">
        <v>2206</v>
      </c>
      <c r="B816" s="232" t="s">
        <v>2274</v>
      </c>
      <c r="C816" s="225"/>
    </row>
    <row r="817" spans="1:2" s="226" customFormat="1" x14ac:dyDescent="0.3">
      <c r="A817" s="218" t="s">
        <v>247</v>
      </c>
      <c r="B817" s="227" t="s">
        <v>246</v>
      </c>
    </row>
    <row r="818" spans="1:2" s="226" customFormat="1" x14ac:dyDescent="0.3">
      <c r="A818" s="218" t="s">
        <v>1749</v>
      </c>
      <c r="B818" s="227" t="s">
        <v>1750</v>
      </c>
    </row>
    <row r="819" spans="1:2" s="226" customFormat="1" x14ac:dyDescent="0.3">
      <c r="A819" s="218" t="s">
        <v>245</v>
      </c>
      <c r="B819" s="227" t="s">
        <v>244</v>
      </c>
    </row>
    <row r="820" spans="1:2" s="226" customFormat="1" x14ac:dyDescent="0.3">
      <c r="A820" s="218" t="s">
        <v>1766</v>
      </c>
      <c r="B820" s="227" t="s">
        <v>1767</v>
      </c>
    </row>
    <row r="821" spans="1:2" s="226" customFormat="1" x14ac:dyDescent="0.3">
      <c r="A821" s="218" t="s">
        <v>1763</v>
      </c>
      <c r="B821" s="227" t="s">
        <v>1764</v>
      </c>
    </row>
    <row r="822" spans="1:2" s="226" customFormat="1" x14ac:dyDescent="0.3">
      <c r="A822" s="218" t="s">
        <v>1747</v>
      </c>
      <c r="B822" s="227" t="s">
        <v>1748</v>
      </c>
    </row>
    <row r="823" spans="1:2" s="226" customFormat="1" x14ac:dyDescent="0.3">
      <c r="A823" s="218" t="s">
        <v>1880</v>
      </c>
      <c r="B823" s="227" t="s">
        <v>1887</v>
      </c>
    </row>
    <row r="824" spans="1:2" s="226" customFormat="1" x14ac:dyDescent="0.3">
      <c r="A824" s="218" t="s">
        <v>1879</v>
      </c>
      <c r="B824" s="227" t="s">
        <v>1886</v>
      </c>
    </row>
    <row r="825" spans="1:2" s="226" customFormat="1" x14ac:dyDescent="0.3">
      <c r="A825" s="219" t="s">
        <v>1882</v>
      </c>
      <c r="B825" s="227" t="s">
        <v>1889</v>
      </c>
    </row>
    <row r="826" spans="1:2" s="226" customFormat="1" x14ac:dyDescent="0.3">
      <c r="A826" s="219" t="s">
        <v>1881</v>
      </c>
      <c r="B826" s="227" t="s">
        <v>1888</v>
      </c>
    </row>
    <row r="827" spans="1:2" s="226" customFormat="1" x14ac:dyDescent="0.3">
      <c r="A827" s="219" t="s">
        <v>1829</v>
      </c>
      <c r="B827" s="227" t="s">
        <v>1830</v>
      </c>
    </row>
    <row r="828" spans="1:2" s="226" customFormat="1" x14ac:dyDescent="0.3">
      <c r="A828" s="219" t="s">
        <v>1883</v>
      </c>
      <c r="B828" s="227" t="s">
        <v>1890</v>
      </c>
    </row>
    <row r="829" spans="1:2" s="226" customFormat="1" x14ac:dyDescent="0.3">
      <c r="A829" s="219" t="s">
        <v>243</v>
      </c>
      <c r="B829" s="227" t="s">
        <v>242</v>
      </c>
    </row>
    <row r="830" spans="1:2" s="226" customFormat="1" x14ac:dyDescent="0.3">
      <c r="A830" s="219" t="s">
        <v>241</v>
      </c>
      <c r="B830" s="227" t="s">
        <v>240</v>
      </c>
    </row>
    <row r="831" spans="1:2" s="226" customFormat="1" x14ac:dyDescent="0.3">
      <c r="A831" s="219" t="s">
        <v>239</v>
      </c>
      <c r="B831" s="227" t="s">
        <v>238</v>
      </c>
    </row>
    <row r="832" spans="1:2" s="226" customFormat="1" x14ac:dyDescent="0.3">
      <c r="A832" s="219" t="s">
        <v>1884</v>
      </c>
      <c r="B832" s="227" t="s">
        <v>1891</v>
      </c>
    </row>
    <row r="833" spans="1:2" s="226" customFormat="1" x14ac:dyDescent="0.3">
      <c r="A833" s="219" t="s">
        <v>237</v>
      </c>
      <c r="B833" s="227" t="s">
        <v>236</v>
      </c>
    </row>
    <row r="834" spans="1:2" s="226" customFormat="1" x14ac:dyDescent="0.3">
      <c r="A834" s="219" t="s">
        <v>1720</v>
      </c>
      <c r="B834" s="227" t="s">
        <v>1721</v>
      </c>
    </row>
    <row r="835" spans="1:2" s="226" customFormat="1" x14ac:dyDescent="0.3">
      <c r="A835" s="220" t="s">
        <v>235</v>
      </c>
      <c r="B835" s="227" t="s">
        <v>234</v>
      </c>
    </row>
    <row r="836" spans="1:2" s="226" customFormat="1" x14ac:dyDescent="0.3">
      <c r="A836" s="220" t="s">
        <v>233</v>
      </c>
      <c r="B836" s="227" t="s">
        <v>232</v>
      </c>
    </row>
    <row r="837" spans="1:2" s="226" customFormat="1" x14ac:dyDescent="0.3">
      <c r="A837" s="219" t="s">
        <v>231</v>
      </c>
      <c r="B837" s="227" t="s">
        <v>230</v>
      </c>
    </row>
    <row r="838" spans="1:2" s="226" customFormat="1" x14ac:dyDescent="0.2">
      <c r="A838" s="219" t="s">
        <v>229</v>
      </c>
      <c r="B838" s="228" t="s">
        <v>228</v>
      </c>
    </row>
    <row r="839" spans="1:2" s="226" customFormat="1" x14ac:dyDescent="0.3">
      <c r="A839" s="219" t="s">
        <v>227</v>
      </c>
      <c r="B839" s="227" t="s">
        <v>226</v>
      </c>
    </row>
    <row r="840" spans="1:2" s="226" customFormat="1" x14ac:dyDescent="0.3">
      <c r="A840" s="219" t="s">
        <v>225</v>
      </c>
      <c r="B840" s="227" t="s">
        <v>224</v>
      </c>
    </row>
    <row r="841" spans="1:2" s="226" customFormat="1" x14ac:dyDescent="0.3">
      <c r="A841" s="219" t="s">
        <v>223</v>
      </c>
      <c r="B841" s="227" t="s">
        <v>222</v>
      </c>
    </row>
    <row r="842" spans="1:2" s="226" customFormat="1" x14ac:dyDescent="0.3">
      <c r="A842" s="219" t="s">
        <v>221</v>
      </c>
      <c r="B842" s="227" t="s">
        <v>220</v>
      </c>
    </row>
    <row r="843" spans="1:2" s="226" customFormat="1" x14ac:dyDescent="0.3">
      <c r="A843" s="219" t="s">
        <v>2061</v>
      </c>
      <c r="B843" s="227" t="s">
        <v>2062</v>
      </c>
    </row>
    <row r="844" spans="1:2" s="226" customFormat="1" x14ac:dyDescent="0.3">
      <c r="A844" s="219" t="s">
        <v>2063</v>
      </c>
      <c r="B844" s="227" t="s">
        <v>2064</v>
      </c>
    </row>
    <row r="845" spans="1:2" s="226" customFormat="1" x14ac:dyDescent="0.3">
      <c r="A845" s="219" t="s">
        <v>219</v>
      </c>
      <c r="B845" s="227" t="s">
        <v>218</v>
      </c>
    </row>
    <row r="846" spans="1:2" s="226" customFormat="1" x14ac:dyDescent="0.3">
      <c r="A846" s="219" t="s">
        <v>217</v>
      </c>
      <c r="B846" s="227" t="s">
        <v>216</v>
      </c>
    </row>
    <row r="847" spans="1:2" s="226" customFormat="1" x14ac:dyDescent="0.3">
      <c r="A847" s="219" t="s">
        <v>215</v>
      </c>
      <c r="B847" s="227" t="s">
        <v>214</v>
      </c>
    </row>
    <row r="848" spans="1:2" s="226" customFormat="1" x14ac:dyDescent="0.3">
      <c r="A848" s="219" t="s">
        <v>213</v>
      </c>
      <c r="B848" s="227" t="s">
        <v>212</v>
      </c>
    </row>
    <row r="849" spans="1:2" s="226" customFormat="1" x14ac:dyDescent="0.3">
      <c r="A849" s="219" t="s">
        <v>211</v>
      </c>
      <c r="B849" s="227" t="s">
        <v>210</v>
      </c>
    </row>
    <row r="850" spans="1:2" s="226" customFormat="1" x14ac:dyDescent="0.3">
      <c r="A850" s="219" t="s">
        <v>209</v>
      </c>
      <c r="B850" s="227" t="s">
        <v>208</v>
      </c>
    </row>
    <row r="851" spans="1:2" s="226" customFormat="1" x14ac:dyDescent="0.3">
      <c r="A851" s="219" t="s">
        <v>207</v>
      </c>
      <c r="B851" s="227" t="s">
        <v>206</v>
      </c>
    </row>
    <row r="852" spans="1:2" s="226" customFormat="1" x14ac:dyDescent="0.3">
      <c r="A852" s="219" t="s">
        <v>205</v>
      </c>
      <c r="B852" s="227" t="s">
        <v>204</v>
      </c>
    </row>
    <row r="853" spans="1:2" s="226" customFormat="1" x14ac:dyDescent="0.3">
      <c r="A853" s="219" t="s">
        <v>203</v>
      </c>
      <c r="B853" s="227" t="s">
        <v>202</v>
      </c>
    </row>
    <row r="854" spans="1:2" s="226" customFormat="1" x14ac:dyDescent="0.3">
      <c r="A854" s="219" t="s">
        <v>201</v>
      </c>
      <c r="B854" s="227" t="s">
        <v>200</v>
      </c>
    </row>
    <row r="855" spans="1:2" s="226" customFormat="1" x14ac:dyDescent="0.3">
      <c r="A855" s="219" t="s">
        <v>1715</v>
      </c>
      <c r="B855" s="227" t="s">
        <v>1698</v>
      </c>
    </row>
    <row r="856" spans="1:2" s="226" customFormat="1" x14ac:dyDescent="0.3">
      <c r="A856" s="219" t="s">
        <v>1695</v>
      </c>
      <c r="B856" s="227" t="s">
        <v>1696</v>
      </c>
    </row>
    <row r="857" spans="1:2" s="226" customFormat="1" x14ac:dyDescent="0.3">
      <c r="A857" s="219" t="s">
        <v>1693</v>
      </c>
      <c r="B857" s="227" t="s">
        <v>1694</v>
      </c>
    </row>
    <row r="858" spans="1:2" s="226" customFormat="1" x14ac:dyDescent="0.3">
      <c r="A858" s="219" t="s">
        <v>1691</v>
      </c>
      <c r="B858" s="227" t="s">
        <v>1692</v>
      </c>
    </row>
    <row r="859" spans="1:2" s="226" customFormat="1" x14ac:dyDescent="0.3">
      <c r="A859" s="219" t="s">
        <v>1691</v>
      </c>
      <c r="B859" s="227" t="s">
        <v>1692</v>
      </c>
    </row>
    <row r="860" spans="1:2" s="226" customFormat="1" x14ac:dyDescent="0.3">
      <c r="A860" s="219" t="s">
        <v>199</v>
      </c>
      <c r="B860" s="227" t="s">
        <v>198</v>
      </c>
    </row>
    <row r="861" spans="1:2" s="226" customFormat="1" x14ac:dyDescent="0.3">
      <c r="A861" s="219" t="s">
        <v>197</v>
      </c>
      <c r="B861" s="227" t="s">
        <v>196</v>
      </c>
    </row>
    <row r="862" spans="1:2" s="226" customFormat="1" x14ac:dyDescent="0.3">
      <c r="A862" s="219" t="s">
        <v>197</v>
      </c>
      <c r="B862" s="227" t="s">
        <v>1873</v>
      </c>
    </row>
    <row r="863" spans="1:2" s="226" customFormat="1" x14ac:dyDescent="0.3">
      <c r="A863" s="219" t="s">
        <v>1989</v>
      </c>
      <c r="B863" s="227" t="s">
        <v>1990</v>
      </c>
    </row>
    <row r="864" spans="1:2" s="226" customFormat="1" x14ac:dyDescent="0.3">
      <c r="A864" s="219" t="s">
        <v>195</v>
      </c>
      <c r="B864" s="227" t="s">
        <v>193</v>
      </c>
    </row>
    <row r="865" spans="1:2" s="226" customFormat="1" x14ac:dyDescent="0.3">
      <c r="A865" s="219" t="s">
        <v>194</v>
      </c>
      <c r="B865" s="227" t="s">
        <v>193</v>
      </c>
    </row>
    <row r="866" spans="1:2" x14ac:dyDescent="0.3">
      <c r="A866" s="219" t="s">
        <v>192</v>
      </c>
      <c r="B866" s="227" t="s">
        <v>191</v>
      </c>
    </row>
    <row r="867" spans="1:2" x14ac:dyDescent="0.3">
      <c r="A867" s="219" t="s">
        <v>190</v>
      </c>
      <c r="B867" s="227" t="s">
        <v>189</v>
      </c>
    </row>
    <row r="868" spans="1:2" x14ac:dyDescent="0.3">
      <c r="A868" s="219" t="s">
        <v>188</v>
      </c>
      <c r="B868" s="227" t="s">
        <v>187</v>
      </c>
    </row>
    <row r="869" spans="1:2" x14ac:dyDescent="0.3">
      <c r="A869" s="219" t="s">
        <v>1674</v>
      </c>
      <c r="B869" s="227" t="s">
        <v>1675</v>
      </c>
    </row>
    <row r="870" spans="1:2" x14ac:dyDescent="0.3">
      <c r="A870" s="219" t="s">
        <v>186</v>
      </c>
      <c r="B870" s="227" t="s">
        <v>185</v>
      </c>
    </row>
    <row r="871" spans="1:2" x14ac:dyDescent="0.3">
      <c r="A871" s="219" t="s">
        <v>2099</v>
      </c>
      <c r="B871" s="227" t="s">
        <v>2100</v>
      </c>
    </row>
    <row r="872" spans="1:2" x14ac:dyDescent="0.3">
      <c r="A872" s="219" t="s">
        <v>2101</v>
      </c>
      <c r="B872" s="227" t="s">
        <v>2102</v>
      </c>
    </row>
    <row r="873" spans="1:2" x14ac:dyDescent="0.3">
      <c r="A873" s="219" t="s">
        <v>184</v>
      </c>
      <c r="B873" s="227" t="s">
        <v>183</v>
      </c>
    </row>
    <row r="874" spans="1:2" x14ac:dyDescent="0.3">
      <c r="A874" s="219" t="s">
        <v>1705</v>
      </c>
      <c r="B874" s="227" t="s">
        <v>1706</v>
      </c>
    </row>
    <row r="875" spans="1:2" x14ac:dyDescent="0.3">
      <c r="A875" s="219" t="s">
        <v>1705</v>
      </c>
      <c r="B875" s="227" t="s">
        <v>1706</v>
      </c>
    </row>
    <row r="876" spans="1:2" x14ac:dyDescent="0.3">
      <c r="A876" s="219" t="s">
        <v>1699</v>
      </c>
      <c r="B876" s="227" t="s">
        <v>1700</v>
      </c>
    </row>
    <row r="877" spans="1:2" x14ac:dyDescent="0.3">
      <c r="A877" s="219" t="s">
        <v>1699</v>
      </c>
      <c r="B877" s="227" t="s">
        <v>1700</v>
      </c>
    </row>
    <row r="878" spans="1:2" x14ac:dyDescent="0.3">
      <c r="A878" s="219" t="s">
        <v>1701</v>
      </c>
      <c r="B878" s="227" t="s">
        <v>1702</v>
      </c>
    </row>
    <row r="879" spans="1:2" x14ac:dyDescent="0.3">
      <c r="A879" s="219" t="s">
        <v>1701</v>
      </c>
      <c r="B879" s="227" t="s">
        <v>1702</v>
      </c>
    </row>
    <row r="880" spans="1:2" x14ac:dyDescent="0.3">
      <c r="A880" s="219" t="s">
        <v>1726</v>
      </c>
      <c r="B880" s="227" t="s">
        <v>1702</v>
      </c>
    </row>
    <row r="881" spans="1:2" x14ac:dyDescent="0.3">
      <c r="A881" s="219" t="s">
        <v>1727</v>
      </c>
      <c r="B881" s="227" t="s">
        <v>1728</v>
      </c>
    </row>
    <row r="882" spans="1:2" x14ac:dyDescent="0.3">
      <c r="A882" s="219" t="s">
        <v>1729</v>
      </c>
      <c r="B882" s="227" t="s">
        <v>1730</v>
      </c>
    </row>
    <row r="883" spans="1:2" x14ac:dyDescent="0.3">
      <c r="A883" s="219" t="s">
        <v>1744</v>
      </c>
      <c r="B883" s="227" t="s">
        <v>1731</v>
      </c>
    </row>
    <row r="884" spans="1:2" x14ac:dyDescent="0.3">
      <c r="A884" s="219" t="s">
        <v>182</v>
      </c>
      <c r="B884" s="227" t="s">
        <v>181</v>
      </c>
    </row>
    <row r="885" spans="1:2" x14ac:dyDescent="0.3">
      <c r="A885" s="219" t="s">
        <v>1697</v>
      </c>
      <c r="B885" s="227" t="s">
        <v>1698</v>
      </c>
    </row>
    <row r="886" spans="1:2" x14ac:dyDescent="0.3">
      <c r="A886" s="219" t="s">
        <v>1716</v>
      </c>
      <c r="B886" s="227" t="s">
        <v>1696</v>
      </c>
    </row>
    <row r="887" spans="1:2" x14ac:dyDescent="0.3">
      <c r="A887" s="219" t="s">
        <v>1717</v>
      </c>
      <c r="B887" s="227" t="s">
        <v>1694</v>
      </c>
    </row>
    <row r="888" spans="1:2" x14ac:dyDescent="0.3">
      <c r="A888" s="219" t="s">
        <v>180</v>
      </c>
      <c r="B888" s="227" t="s">
        <v>179</v>
      </c>
    </row>
    <row r="889" spans="1:2" x14ac:dyDescent="0.3">
      <c r="A889" s="219" t="s">
        <v>178</v>
      </c>
      <c r="B889" s="227" t="s">
        <v>177</v>
      </c>
    </row>
    <row r="890" spans="1:2" x14ac:dyDescent="0.3">
      <c r="A890" s="219" t="s">
        <v>176</v>
      </c>
      <c r="B890" s="227" t="s">
        <v>175</v>
      </c>
    </row>
    <row r="891" spans="1:2" x14ac:dyDescent="0.3">
      <c r="A891" s="219" t="s">
        <v>174</v>
      </c>
      <c r="B891" s="227" t="s">
        <v>173</v>
      </c>
    </row>
    <row r="892" spans="1:2" x14ac:dyDescent="0.3">
      <c r="A892" s="219" t="s">
        <v>172</v>
      </c>
      <c r="B892" s="227" t="s">
        <v>171</v>
      </c>
    </row>
    <row r="893" spans="1:2" x14ac:dyDescent="0.3">
      <c r="A893" s="219" t="s">
        <v>170</v>
      </c>
      <c r="B893" s="227" t="s">
        <v>169</v>
      </c>
    </row>
    <row r="894" spans="1:2" x14ac:dyDescent="0.3">
      <c r="A894" s="219" t="s">
        <v>2103</v>
      </c>
      <c r="B894" s="227" t="s">
        <v>2104</v>
      </c>
    </row>
    <row r="895" spans="1:2" x14ac:dyDescent="0.3">
      <c r="A895" s="219" t="s">
        <v>168</v>
      </c>
      <c r="B895" s="227" t="s">
        <v>167</v>
      </c>
    </row>
    <row r="896" spans="1:2" x14ac:dyDescent="0.3">
      <c r="A896" s="219" t="s">
        <v>2105</v>
      </c>
      <c r="B896" s="227" t="s">
        <v>2106</v>
      </c>
    </row>
    <row r="897" spans="1:2" x14ac:dyDescent="0.3">
      <c r="A897" s="219" t="s">
        <v>166</v>
      </c>
      <c r="B897" s="227" t="s">
        <v>165</v>
      </c>
    </row>
    <row r="898" spans="1:2" x14ac:dyDescent="0.3">
      <c r="A898" s="219" t="s">
        <v>1685</v>
      </c>
      <c r="B898" s="227" t="s">
        <v>1686</v>
      </c>
    </row>
    <row r="899" spans="1:2" x14ac:dyDescent="0.3">
      <c r="A899" s="219" t="s">
        <v>1683</v>
      </c>
      <c r="B899" s="227" t="s">
        <v>1684</v>
      </c>
    </row>
    <row r="900" spans="1:2" x14ac:dyDescent="0.3">
      <c r="A900" s="219" t="s">
        <v>1681</v>
      </c>
      <c r="B900" s="227" t="s">
        <v>1682</v>
      </c>
    </row>
    <row r="901" spans="1:2" x14ac:dyDescent="0.3">
      <c r="A901" s="219" t="s">
        <v>1707</v>
      </c>
      <c r="B901" s="227" t="s">
        <v>1708</v>
      </c>
    </row>
    <row r="902" spans="1:2" x14ac:dyDescent="0.3">
      <c r="A902" s="219" t="s">
        <v>1709</v>
      </c>
      <c r="B902" s="227" t="s">
        <v>1710</v>
      </c>
    </row>
    <row r="903" spans="1:2" x14ac:dyDescent="0.3">
      <c r="A903" s="219" t="s">
        <v>1679</v>
      </c>
      <c r="B903" s="227" t="s">
        <v>1680</v>
      </c>
    </row>
    <row r="904" spans="1:2" x14ac:dyDescent="0.3">
      <c r="A904" s="219" t="s">
        <v>1677</v>
      </c>
      <c r="B904" s="227" t="s">
        <v>1678</v>
      </c>
    </row>
    <row r="905" spans="1:2" x14ac:dyDescent="0.3">
      <c r="A905" s="219" t="s">
        <v>164</v>
      </c>
      <c r="B905" s="227" t="s">
        <v>163</v>
      </c>
    </row>
    <row r="906" spans="1:2" x14ac:dyDescent="0.3">
      <c r="A906" s="219" t="s">
        <v>162</v>
      </c>
      <c r="B906" s="227" t="s">
        <v>161</v>
      </c>
    </row>
    <row r="907" spans="1:2" s="226" customFormat="1" x14ac:dyDescent="0.3">
      <c r="A907" s="219" t="s">
        <v>160</v>
      </c>
      <c r="B907" s="227" t="s">
        <v>159</v>
      </c>
    </row>
    <row r="908" spans="1:2" s="226" customFormat="1" x14ac:dyDescent="0.3">
      <c r="A908" s="219" t="s">
        <v>158</v>
      </c>
      <c r="B908" s="227" t="s">
        <v>157</v>
      </c>
    </row>
    <row r="909" spans="1:2" s="226" customFormat="1" x14ac:dyDescent="0.3">
      <c r="A909" s="219" t="s">
        <v>2171</v>
      </c>
      <c r="B909" s="227" t="s">
        <v>2172</v>
      </c>
    </row>
    <row r="910" spans="1:2" s="226" customFormat="1" x14ac:dyDescent="0.3">
      <c r="A910" s="219" t="s">
        <v>2173</v>
      </c>
      <c r="B910" s="227" t="s">
        <v>2174</v>
      </c>
    </row>
    <row r="911" spans="1:2" s="226" customFormat="1" x14ac:dyDescent="0.3">
      <c r="A911" s="219" t="s">
        <v>2175</v>
      </c>
      <c r="B911" s="227" t="s">
        <v>2176</v>
      </c>
    </row>
    <row r="912" spans="1:2" s="226" customFormat="1" x14ac:dyDescent="0.3">
      <c r="A912" s="219" t="s">
        <v>2177</v>
      </c>
      <c r="B912" s="227" t="s">
        <v>2178</v>
      </c>
    </row>
    <row r="913" spans="1:2" s="226" customFormat="1" x14ac:dyDescent="0.3">
      <c r="A913" s="219" t="s">
        <v>2193</v>
      </c>
      <c r="B913" s="227" t="s">
        <v>2197</v>
      </c>
    </row>
    <row r="914" spans="1:2" s="226" customFormat="1" x14ac:dyDescent="0.3">
      <c r="A914" s="219" t="s">
        <v>2201</v>
      </c>
      <c r="B914" s="227" t="s">
        <v>2202</v>
      </c>
    </row>
    <row r="915" spans="1:2" x14ac:dyDescent="0.3">
      <c r="A915" s="219" t="s">
        <v>2212</v>
      </c>
      <c r="B915" s="227" t="s">
        <v>2213</v>
      </c>
    </row>
    <row r="916" spans="1:2" x14ac:dyDescent="0.3">
      <c r="A916" s="219" t="s">
        <v>2214</v>
      </c>
      <c r="B916" s="227" t="s">
        <v>2215</v>
      </c>
    </row>
    <row r="917" spans="1:2" x14ac:dyDescent="0.3">
      <c r="A917" s="219" t="s">
        <v>2216</v>
      </c>
      <c r="B917" s="227" t="s">
        <v>2217</v>
      </c>
    </row>
    <row r="918" spans="1:2" x14ac:dyDescent="0.3">
      <c r="A918" s="219" t="s">
        <v>2218</v>
      </c>
      <c r="B918" s="227" t="s">
        <v>2219</v>
      </c>
    </row>
    <row r="919" spans="1:2" x14ac:dyDescent="0.3">
      <c r="A919" s="219" t="s">
        <v>1541</v>
      </c>
      <c r="B919" s="227" t="s">
        <v>2220</v>
      </c>
    </row>
    <row r="920" spans="1:2" x14ac:dyDescent="0.3">
      <c r="A920" s="219" t="s">
        <v>2229</v>
      </c>
      <c r="B920" s="227" t="s">
        <v>2230</v>
      </c>
    </row>
    <row r="921" spans="1:2" x14ac:dyDescent="0.3">
      <c r="A921" s="219" t="s">
        <v>2231</v>
      </c>
      <c r="B921" s="227" t="s">
        <v>2232</v>
      </c>
    </row>
    <row r="922" spans="1:2" x14ac:dyDescent="0.3">
      <c r="A922" s="219" t="s">
        <v>2233</v>
      </c>
      <c r="B922" s="227" t="s">
        <v>2234</v>
      </c>
    </row>
    <row r="923" spans="1:2" x14ac:dyDescent="0.3">
      <c r="A923" s="219" t="s">
        <v>2235</v>
      </c>
      <c r="B923" s="227" t="s">
        <v>2236</v>
      </c>
    </row>
    <row r="924" spans="1:2" x14ac:dyDescent="0.3">
      <c r="A924" s="219" t="s">
        <v>2237</v>
      </c>
      <c r="B924" s="227" t="s">
        <v>2238</v>
      </c>
    </row>
    <row r="925" spans="1:2" x14ac:dyDescent="0.3">
      <c r="A925" s="219" t="s">
        <v>2239</v>
      </c>
      <c r="B925" s="227" t="s">
        <v>2240</v>
      </c>
    </row>
    <row r="926" spans="1:2" x14ac:dyDescent="0.3">
      <c r="A926" s="219" t="s">
        <v>2241</v>
      </c>
      <c r="B926" s="227" t="s">
        <v>2242</v>
      </c>
    </row>
    <row r="927" spans="1:2" x14ac:dyDescent="0.3">
      <c r="A927" s="219" t="s">
        <v>2243</v>
      </c>
      <c r="B927" s="227" t="s">
        <v>2244</v>
      </c>
    </row>
    <row r="928" spans="1:2" x14ac:dyDescent="0.3">
      <c r="A928" s="219" t="s">
        <v>2245</v>
      </c>
      <c r="B928" s="227" t="s">
        <v>2246</v>
      </c>
    </row>
    <row r="929" spans="1:2" x14ac:dyDescent="0.3">
      <c r="A929" s="219" t="s">
        <v>2247</v>
      </c>
      <c r="B929" s="227" t="s">
        <v>2248</v>
      </c>
    </row>
    <row r="930" spans="1:2" x14ac:dyDescent="0.3">
      <c r="A930" s="219" t="s">
        <v>2249</v>
      </c>
      <c r="B930" s="227" t="s">
        <v>2250</v>
      </c>
    </row>
    <row r="931" spans="1:2" x14ac:dyDescent="0.3">
      <c r="A931" s="219" t="s">
        <v>2251</v>
      </c>
      <c r="B931" s="227" t="s">
        <v>2252</v>
      </c>
    </row>
    <row r="932" spans="1:2" x14ac:dyDescent="0.3">
      <c r="A932" s="219" t="s">
        <v>2253</v>
      </c>
      <c r="B932" s="227" t="s">
        <v>2254</v>
      </c>
    </row>
    <row r="933" spans="1:2" x14ac:dyDescent="0.3">
      <c r="A933" s="219" t="s">
        <v>2264</v>
      </c>
      <c r="B933" s="227" t="s">
        <v>2265</v>
      </c>
    </row>
    <row r="934" spans="1:2" x14ac:dyDescent="0.3">
      <c r="A934" s="219" t="s">
        <v>2266</v>
      </c>
      <c r="B934" s="227" t="s">
        <v>2267</v>
      </c>
    </row>
    <row r="935" spans="1:2" x14ac:dyDescent="0.3">
      <c r="A935" s="219" t="s">
        <v>2268</v>
      </c>
      <c r="B935" s="227" t="s">
        <v>2269</v>
      </c>
    </row>
    <row r="936" spans="1:2" x14ac:dyDescent="0.3">
      <c r="A936" s="219" t="s">
        <v>2278</v>
      </c>
      <c r="B936" s="227" t="s">
        <v>2279</v>
      </c>
    </row>
    <row r="937" spans="1:2" x14ac:dyDescent="0.3">
      <c r="A937" s="219" t="s">
        <v>2280</v>
      </c>
      <c r="B937" s="227" t="s">
        <v>2281</v>
      </c>
    </row>
    <row r="938" spans="1:2" x14ac:dyDescent="0.3">
      <c r="A938" s="219" t="s">
        <v>2282</v>
      </c>
      <c r="B938" s="227" t="s">
        <v>2283</v>
      </c>
    </row>
    <row r="939" spans="1:2" x14ac:dyDescent="0.3">
      <c r="A939" s="219" t="s">
        <v>2284</v>
      </c>
      <c r="B939" s="227" t="s">
        <v>2285</v>
      </c>
    </row>
    <row r="940" spans="1:2" x14ac:dyDescent="0.3">
      <c r="A940" s="219" t="s">
        <v>2286</v>
      </c>
      <c r="B940" s="227" t="s">
        <v>2287</v>
      </c>
    </row>
    <row r="941" spans="1:2" x14ac:dyDescent="0.3">
      <c r="A941" s="219" t="s">
        <v>2288</v>
      </c>
      <c r="B941" s="227" t="s">
        <v>2289</v>
      </c>
    </row>
    <row r="942" spans="1:2" x14ac:dyDescent="0.3">
      <c r="A942" s="219" t="s">
        <v>2290</v>
      </c>
      <c r="B942" s="227" t="s">
        <v>2291</v>
      </c>
    </row>
    <row r="943" spans="1:2" x14ac:dyDescent="0.3">
      <c r="A943" s="219" t="s">
        <v>2292</v>
      </c>
      <c r="B943" s="227" t="s">
        <v>2293</v>
      </c>
    </row>
    <row r="944" spans="1:2" x14ac:dyDescent="0.3">
      <c r="A944" s="219" t="s">
        <v>2294</v>
      </c>
      <c r="B944" s="227" t="s">
        <v>2297</v>
      </c>
    </row>
    <row r="945" spans="1:2" x14ac:dyDescent="0.3">
      <c r="A945" s="219" t="s">
        <v>2295</v>
      </c>
      <c r="B945" s="227" t="s">
        <v>2296</v>
      </c>
    </row>
    <row r="946" spans="1:2" x14ac:dyDescent="0.3">
      <c r="A946" s="219" t="s">
        <v>2304</v>
      </c>
      <c r="B946" s="227" t="s">
        <v>2305</v>
      </c>
    </row>
    <row r="947" spans="1:2" x14ac:dyDescent="0.3">
      <c r="A947" s="219" t="s">
        <v>2306</v>
      </c>
      <c r="B947" s="227" t="s">
        <v>2307</v>
      </c>
    </row>
    <row r="948" spans="1:2" x14ac:dyDescent="0.3">
      <c r="A948" s="219" t="s">
        <v>2308</v>
      </c>
      <c r="B948" s="227" t="s">
        <v>2309</v>
      </c>
    </row>
    <row r="949" spans="1:2" x14ac:dyDescent="0.3">
      <c r="A949" s="219" t="s">
        <v>2310</v>
      </c>
      <c r="B949" s="227" t="s">
        <v>2311</v>
      </c>
    </row>
    <row r="950" spans="1:2" x14ac:dyDescent="0.3">
      <c r="A950" s="219" t="s">
        <v>2312</v>
      </c>
      <c r="B950" s="227" t="s">
        <v>2313</v>
      </c>
    </row>
    <row r="951" spans="1:2" x14ac:dyDescent="0.3">
      <c r="A951" s="219" t="s">
        <v>2314</v>
      </c>
      <c r="B951" s="227" t="s">
        <v>2315</v>
      </c>
    </row>
    <row r="952" spans="1:2" x14ac:dyDescent="0.3">
      <c r="A952" s="219" t="s">
        <v>2316</v>
      </c>
      <c r="B952" s="227" t="s">
        <v>2317</v>
      </c>
    </row>
    <row r="953" spans="1:2" s="226" customFormat="1" x14ac:dyDescent="0.3">
      <c r="A953" s="219" t="s">
        <v>2327</v>
      </c>
      <c r="B953" s="227" t="s">
        <v>2328</v>
      </c>
    </row>
    <row r="954" spans="1:2" s="226" customFormat="1" x14ac:dyDescent="0.3">
      <c r="A954" s="219" t="s">
        <v>2329</v>
      </c>
      <c r="B954" s="227" t="s">
        <v>2330</v>
      </c>
    </row>
    <row r="955" spans="1:2" s="226" customFormat="1" x14ac:dyDescent="0.3">
      <c r="A955" s="219" t="s">
        <v>2331</v>
      </c>
      <c r="B955" s="227" t="s">
        <v>2332</v>
      </c>
    </row>
    <row r="956" spans="1:2" s="226" customFormat="1" x14ac:dyDescent="0.3">
      <c r="A956" s="219" t="s">
        <v>2343</v>
      </c>
      <c r="B956" s="227" t="s">
        <v>2344</v>
      </c>
    </row>
    <row r="957" spans="1:2" s="226" customFormat="1" x14ac:dyDescent="0.3">
      <c r="A957" s="219" t="s">
        <v>2345</v>
      </c>
      <c r="B957" s="227" t="s">
        <v>2346</v>
      </c>
    </row>
    <row r="958" spans="1:2" s="226" customFormat="1" x14ac:dyDescent="0.3">
      <c r="A958" s="219" t="s">
        <v>2347</v>
      </c>
      <c r="B958" s="227" t="s">
        <v>2348</v>
      </c>
    </row>
    <row r="959" spans="1:2" x14ac:dyDescent="0.3">
      <c r="A959" s="219" t="s">
        <v>2349</v>
      </c>
      <c r="B959" s="227" t="s">
        <v>2350</v>
      </c>
    </row>
    <row r="960" spans="1:2" x14ac:dyDescent="0.3">
      <c r="A960" s="219" t="s">
        <v>2351</v>
      </c>
      <c r="B960" s="227" t="s">
        <v>2352</v>
      </c>
    </row>
    <row r="961" spans="1:2" x14ac:dyDescent="0.3">
      <c r="A961" s="219" t="s">
        <v>2353</v>
      </c>
      <c r="B961" s="227" t="s">
        <v>2354</v>
      </c>
    </row>
    <row r="962" spans="1:2" x14ac:dyDescent="0.3">
      <c r="A962" s="219" t="s">
        <v>2355</v>
      </c>
      <c r="B962" s="227" t="s">
        <v>2356</v>
      </c>
    </row>
    <row r="963" spans="1:2" x14ac:dyDescent="0.3">
      <c r="A963" s="219" t="s">
        <v>2357</v>
      </c>
      <c r="B963" s="227" t="s">
        <v>2358</v>
      </c>
    </row>
    <row r="964" spans="1:2" x14ac:dyDescent="0.3">
      <c r="A964" s="219" t="s">
        <v>2359</v>
      </c>
      <c r="B964" s="227" t="s">
        <v>2360</v>
      </c>
    </row>
    <row r="965" spans="1:2" x14ac:dyDescent="0.3">
      <c r="A965" s="219" t="s">
        <v>2361</v>
      </c>
      <c r="B965" s="227" t="s">
        <v>2362</v>
      </c>
    </row>
    <row r="966" spans="1:2" x14ac:dyDescent="0.3">
      <c r="A966" s="219" t="s">
        <v>2366</v>
      </c>
      <c r="B966" s="227" t="s">
        <v>2367</v>
      </c>
    </row>
    <row r="967" spans="1:2" x14ac:dyDescent="0.3">
      <c r="A967" s="219" t="s">
        <v>2368</v>
      </c>
      <c r="B967" s="227" t="s">
        <v>2369</v>
      </c>
    </row>
    <row r="968" spans="1:2" x14ac:dyDescent="0.3">
      <c r="A968" s="219" t="s">
        <v>2370</v>
      </c>
      <c r="B968" s="227" t="s">
        <v>2371</v>
      </c>
    </row>
    <row r="969" spans="1:2" x14ac:dyDescent="0.3">
      <c r="A969" s="219" t="s">
        <v>2372</v>
      </c>
      <c r="B969" s="227" t="s">
        <v>2373</v>
      </c>
    </row>
    <row r="970" spans="1:2" x14ac:dyDescent="0.3">
      <c r="A970" s="219" t="s">
        <v>2374</v>
      </c>
      <c r="B970" s="227" t="s">
        <v>2375</v>
      </c>
    </row>
    <row r="971" spans="1:2" x14ac:dyDescent="0.3">
      <c r="A971" s="219" t="s">
        <v>2376</v>
      </c>
      <c r="B971" s="227" t="s">
        <v>2377</v>
      </c>
    </row>
    <row r="972" spans="1:2" x14ac:dyDescent="0.3">
      <c r="A972" s="219" t="s">
        <v>2378</v>
      </c>
      <c r="B972" s="227" t="s">
        <v>2379</v>
      </c>
    </row>
    <row r="973" spans="1:2" x14ac:dyDescent="0.3">
      <c r="A973" s="219" t="s">
        <v>2387</v>
      </c>
      <c r="B973" s="227" t="s">
        <v>2388</v>
      </c>
    </row>
    <row r="974" spans="1:2" x14ac:dyDescent="0.3">
      <c r="A974" s="219" t="s">
        <v>2389</v>
      </c>
      <c r="B974" s="227" t="s">
        <v>2390</v>
      </c>
    </row>
    <row r="975" spans="1:2" x14ac:dyDescent="0.3">
      <c r="A975" s="219" t="s">
        <v>2391</v>
      </c>
      <c r="B975" s="227" t="s">
        <v>2392</v>
      </c>
    </row>
    <row r="976" spans="1:2" x14ac:dyDescent="0.3">
      <c r="A976" s="219" t="s">
        <v>2393</v>
      </c>
      <c r="B976" s="227" t="s">
        <v>2394</v>
      </c>
    </row>
    <row r="977" spans="1:3" x14ac:dyDescent="0.3">
      <c r="A977" s="219" t="s">
        <v>2395</v>
      </c>
      <c r="B977" s="227" t="s">
        <v>2396</v>
      </c>
    </row>
    <row r="978" spans="1:3" x14ac:dyDescent="0.3">
      <c r="A978" s="219" t="s">
        <v>2397</v>
      </c>
      <c r="B978" s="227" t="s">
        <v>2398</v>
      </c>
    </row>
    <row r="979" spans="1:3" x14ac:dyDescent="0.3">
      <c r="A979" s="219" t="s">
        <v>2399</v>
      </c>
      <c r="B979" s="227" t="s">
        <v>2400</v>
      </c>
    </row>
    <row r="980" spans="1:3" x14ac:dyDescent="0.3">
      <c r="A980" s="219" t="s">
        <v>2401</v>
      </c>
      <c r="B980" s="227" t="s">
        <v>2402</v>
      </c>
    </row>
    <row r="981" spans="1:3" x14ac:dyDescent="0.3">
      <c r="A981" s="219" t="s">
        <v>2403</v>
      </c>
      <c r="B981" s="227" t="s">
        <v>2404</v>
      </c>
    </row>
    <row r="982" spans="1:3" x14ac:dyDescent="0.3">
      <c r="A982" s="219" t="s">
        <v>2405</v>
      </c>
      <c r="B982" s="227" t="s">
        <v>2406</v>
      </c>
    </row>
    <row r="983" spans="1:3" x14ac:dyDescent="0.3">
      <c r="A983" s="219" t="s">
        <v>2407</v>
      </c>
      <c r="B983" s="227" t="s">
        <v>2408</v>
      </c>
    </row>
    <row r="984" spans="1:3" x14ac:dyDescent="0.3">
      <c r="A984" s="219" t="s">
        <v>2409</v>
      </c>
      <c r="B984" s="227" t="s">
        <v>2410</v>
      </c>
    </row>
    <row r="985" spans="1:3" x14ac:dyDescent="0.3">
      <c r="A985" s="219" t="s">
        <v>2425</v>
      </c>
      <c r="B985" s="227" t="s">
        <v>2426</v>
      </c>
    </row>
    <row r="986" spans="1:3" x14ac:dyDescent="0.3">
      <c r="A986" s="219" t="s">
        <v>2427</v>
      </c>
      <c r="B986" s="227" t="s">
        <v>2428</v>
      </c>
      <c r="C986" s="222" t="s">
        <v>1549</v>
      </c>
    </row>
    <row r="987" spans="1:3" x14ac:dyDescent="0.3">
      <c r="A987" s="219" t="s">
        <v>2429</v>
      </c>
      <c r="B987" s="227" t="s">
        <v>2430</v>
      </c>
    </row>
    <row r="988" spans="1:3" x14ac:dyDescent="0.3">
      <c r="A988" s="219" t="s">
        <v>2431</v>
      </c>
      <c r="B988" s="227" t="s">
        <v>2432</v>
      </c>
    </row>
    <row r="989" spans="1:3" x14ac:dyDescent="0.3">
      <c r="A989" s="219" t="s">
        <v>2433</v>
      </c>
      <c r="B989" s="227" t="s">
        <v>2434</v>
      </c>
    </row>
    <row r="990" spans="1:3" x14ac:dyDescent="0.3">
      <c r="A990" s="219" t="s">
        <v>2435</v>
      </c>
      <c r="B990" s="227" t="s">
        <v>2436</v>
      </c>
    </row>
    <row r="991" spans="1:3" x14ac:dyDescent="0.3">
      <c r="A991" s="219" t="s">
        <v>2437</v>
      </c>
      <c r="B991" s="227" t="s">
        <v>2438</v>
      </c>
    </row>
    <row r="992" spans="1:3" x14ac:dyDescent="0.3">
      <c r="A992" s="219" t="s">
        <v>2439</v>
      </c>
      <c r="B992" s="227" t="s">
        <v>2440</v>
      </c>
    </row>
    <row r="993" spans="1:2" x14ac:dyDescent="0.3">
      <c r="A993" s="219" t="s">
        <v>2441</v>
      </c>
      <c r="B993" s="227" t="s">
        <v>2442</v>
      </c>
    </row>
    <row r="994" spans="1:2" x14ac:dyDescent="0.3">
      <c r="A994" s="219" t="s">
        <v>2443</v>
      </c>
      <c r="B994" s="227" t="s">
        <v>2444</v>
      </c>
    </row>
    <row r="995" spans="1:2" x14ac:dyDescent="0.3">
      <c r="A995" s="219" t="s">
        <v>2445</v>
      </c>
      <c r="B995" s="227" t="s">
        <v>2446</v>
      </c>
    </row>
    <row r="996" spans="1:2" x14ac:dyDescent="0.3">
      <c r="A996" s="219" t="s">
        <v>2447</v>
      </c>
      <c r="B996" s="227" t="s">
        <v>2448</v>
      </c>
    </row>
    <row r="997" spans="1:2" x14ac:dyDescent="0.3">
      <c r="A997" s="219" t="s">
        <v>2449</v>
      </c>
      <c r="B997" s="227" t="s">
        <v>2450</v>
      </c>
    </row>
    <row r="998" spans="1:2" x14ac:dyDescent="0.3">
      <c r="A998" s="219" t="s">
        <v>2451</v>
      </c>
      <c r="B998" s="227" t="s">
        <v>2452</v>
      </c>
    </row>
    <row r="999" spans="1:2" x14ac:dyDescent="0.3">
      <c r="A999" s="219" t="s">
        <v>2453</v>
      </c>
      <c r="B999" s="227" t="s">
        <v>2454</v>
      </c>
    </row>
    <row r="1000" spans="1:2" x14ac:dyDescent="0.3">
      <c r="A1000" s="219" t="s">
        <v>2455</v>
      </c>
      <c r="B1000" s="227" t="s">
        <v>2456</v>
      </c>
    </row>
    <row r="1001" spans="1:2" x14ac:dyDescent="0.3">
      <c r="A1001" s="219" t="s">
        <v>2457</v>
      </c>
      <c r="B1001" s="227" t="s">
        <v>2458</v>
      </c>
    </row>
    <row r="1002" spans="1:2" x14ac:dyDescent="0.3">
      <c r="A1002" s="219" t="s">
        <v>2459</v>
      </c>
      <c r="B1002" s="227" t="s">
        <v>2460</v>
      </c>
    </row>
    <row r="1003" spans="1:2" x14ac:dyDescent="0.3">
      <c r="A1003" s="219" t="s">
        <v>2461</v>
      </c>
      <c r="B1003" s="227" t="s">
        <v>2462</v>
      </c>
    </row>
    <row r="1004" spans="1:2" x14ac:dyDescent="0.3">
      <c r="A1004" s="219" t="s">
        <v>2463</v>
      </c>
      <c r="B1004" s="227" t="s">
        <v>2464</v>
      </c>
    </row>
    <row r="1005" spans="1:2" x14ac:dyDescent="0.3">
      <c r="A1005" s="219" t="s">
        <v>2470</v>
      </c>
      <c r="B1005" s="227" t="s">
        <v>2471</v>
      </c>
    </row>
    <row r="1006" spans="1:2" x14ac:dyDescent="0.3">
      <c r="A1006" s="219" t="s">
        <v>2476</v>
      </c>
      <c r="B1006" s="227" t="s">
        <v>2477</v>
      </c>
    </row>
    <row r="1007" spans="1:2" x14ac:dyDescent="0.3">
      <c r="A1007" s="219" t="s">
        <v>2478</v>
      </c>
      <c r="B1007" s="227" t="s">
        <v>2479</v>
      </c>
    </row>
    <row r="1008" spans="1:2" x14ac:dyDescent="0.3">
      <c r="A1008" s="219" t="s">
        <v>2492</v>
      </c>
      <c r="B1008" s="227" t="s">
        <v>2493</v>
      </c>
    </row>
    <row r="1009" spans="1:2" x14ac:dyDescent="0.3">
      <c r="A1009" s="219" t="s">
        <v>2494</v>
      </c>
      <c r="B1009" s="227" t="s">
        <v>2495</v>
      </c>
    </row>
    <row r="1010" spans="1:2" x14ac:dyDescent="0.3">
      <c r="A1010" s="219" t="s">
        <v>2496</v>
      </c>
      <c r="B1010" s="227" t="s">
        <v>2497</v>
      </c>
    </row>
    <row r="1011" spans="1:2" x14ac:dyDescent="0.3">
      <c r="A1011" s="219" t="s">
        <v>2498</v>
      </c>
      <c r="B1011" s="227" t="s">
        <v>2499</v>
      </c>
    </row>
    <row r="1012" spans="1:2" x14ac:dyDescent="0.3">
      <c r="A1012" s="219" t="s">
        <v>2500</v>
      </c>
      <c r="B1012" s="227" t="s">
        <v>2501</v>
      </c>
    </row>
    <row r="1013" spans="1:2" x14ac:dyDescent="0.3">
      <c r="A1013" s="219" t="s">
        <v>2502</v>
      </c>
      <c r="B1013" s="227" t="s">
        <v>2503</v>
      </c>
    </row>
    <row r="1014" spans="1:2" x14ac:dyDescent="0.3">
      <c r="A1014" s="219" t="s">
        <v>2504</v>
      </c>
      <c r="B1014" s="227" t="s">
        <v>2505</v>
      </c>
    </row>
    <row r="1015" spans="1:2" x14ac:dyDescent="0.3">
      <c r="A1015" s="219" t="s">
        <v>2506</v>
      </c>
      <c r="B1015" s="227" t="s">
        <v>2507</v>
      </c>
    </row>
    <row r="1016" spans="1:2" x14ac:dyDescent="0.3">
      <c r="A1016" s="219" t="s">
        <v>2508</v>
      </c>
      <c r="B1016" s="227" t="s">
        <v>2509</v>
      </c>
    </row>
    <row r="1017" spans="1:2" x14ac:dyDescent="0.3">
      <c r="A1017" s="219" t="s">
        <v>2510</v>
      </c>
      <c r="B1017" s="227" t="s">
        <v>2511</v>
      </c>
    </row>
    <row r="1018" spans="1:2" x14ac:dyDescent="0.3">
      <c r="A1018" s="219" t="s">
        <v>2512</v>
      </c>
      <c r="B1018" s="227" t="s">
        <v>2513</v>
      </c>
    </row>
    <row r="1019" spans="1:2" x14ac:dyDescent="0.3">
      <c r="A1019" s="219" t="s">
        <v>2514</v>
      </c>
      <c r="B1019" s="227" t="s">
        <v>2515</v>
      </c>
    </row>
    <row r="1020" spans="1:2" x14ac:dyDescent="0.3">
      <c r="A1020" s="219" t="s">
        <v>2516</v>
      </c>
      <c r="B1020" s="227" t="s">
        <v>2517</v>
      </c>
    </row>
    <row r="1021" spans="1:2" x14ac:dyDescent="0.3">
      <c r="A1021" s="219" t="s">
        <v>2518</v>
      </c>
      <c r="B1021" s="227" t="s">
        <v>2519</v>
      </c>
    </row>
    <row r="1022" spans="1:2" x14ac:dyDescent="0.3">
      <c r="A1022" s="219" t="s">
        <v>2520</v>
      </c>
      <c r="B1022" s="227" t="s">
        <v>2521</v>
      </c>
    </row>
    <row r="1023" spans="1:2" x14ac:dyDescent="0.3">
      <c r="A1023" s="219" t="s">
        <v>2522</v>
      </c>
      <c r="B1023" s="227" t="s">
        <v>2523</v>
      </c>
    </row>
    <row r="1024" spans="1:2" x14ac:dyDescent="0.3">
      <c r="A1024" s="219" t="s">
        <v>2524</v>
      </c>
      <c r="B1024" s="227" t="s">
        <v>2525</v>
      </c>
    </row>
    <row r="1025" spans="1:2" x14ac:dyDescent="0.3">
      <c r="A1025" s="219" t="s">
        <v>2526</v>
      </c>
      <c r="B1025" s="227" t="s">
        <v>2527</v>
      </c>
    </row>
    <row r="1026" spans="1:2" x14ac:dyDescent="0.3">
      <c r="A1026" s="219" t="s">
        <v>2528</v>
      </c>
      <c r="B1026" s="227" t="s">
        <v>2529</v>
      </c>
    </row>
    <row r="1027" spans="1:2" x14ac:dyDescent="0.3">
      <c r="A1027" s="219" t="s">
        <v>2530</v>
      </c>
      <c r="B1027" s="227" t="s">
        <v>2531</v>
      </c>
    </row>
    <row r="1028" spans="1:2" x14ac:dyDescent="0.3">
      <c r="A1028" s="219" t="s">
        <v>2532</v>
      </c>
      <c r="B1028" s="227" t="s">
        <v>2533</v>
      </c>
    </row>
    <row r="1029" spans="1:2" x14ac:dyDescent="0.3">
      <c r="A1029" s="219" t="s">
        <v>2534</v>
      </c>
      <c r="B1029" s="227" t="s">
        <v>2535</v>
      </c>
    </row>
    <row r="1030" spans="1:2" x14ac:dyDescent="0.3">
      <c r="A1030" s="219" t="s">
        <v>2536</v>
      </c>
      <c r="B1030" s="227" t="s">
        <v>2537</v>
      </c>
    </row>
    <row r="1031" spans="1:2" x14ac:dyDescent="0.3">
      <c r="A1031" s="219" t="s">
        <v>2538</v>
      </c>
      <c r="B1031" s="227" t="s">
        <v>2539</v>
      </c>
    </row>
    <row r="1032" spans="1:2" x14ac:dyDescent="0.3">
      <c r="A1032" s="219" t="s">
        <v>2561</v>
      </c>
      <c r="B1032" s="227" t="s">
        <v>2562</v>
      </c>
    </row>
    <row r="1033" spans="1:2" x14ac:dyDescent="0.3">
      <c r="A1033" s="219" t="s">
        <v>2568</v>
      </c>
      <c r="B1033" s="227" t="s">
        <v>2569</v>
      </c>
    </row>
    <row r="1034" spans="1:2" x14ac:dyDescent="0.3">
      <c r="A1034" s="219" t="s">
        <v>2570</v>
      </c>
      <c r="B1034" s="227" t="s">
        <v>2571</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O442"/>
  <sheetViews>
    <sheetView showGridLines="0" zoomScale="85" zoomScaleNormal="85" workbookViewId="0">
      <pane xSplit="2" ySplit="14" topLeftCell="GF33" activePane="bottomRight" state="frozenSplit"/>
      <selection sqref="A1:XFD1048576"/>
      <selection pane="topRight" sqref="A1:XFD1048576"/>
      <selection pane="bottomLeft" sqref="A1:XFD1048576"/>
      <selection pane="bottomRight" activeCell="A40" sqref="A40:XFD45"/>
    </sheetView>
  </sheetViews>
  <sheetFormatPr baseColWidth="10" defaultColWidth="11.44140625" defaultRowHeight="13.8" x14ac:dyDescent="0.2"/>
  <cols>
    <col min="1" max="1" width="1.33203125" style="238" customWidth="1"/>
    <col min="2" max="2" width="60.6640625" style="95" customWidth="1"/>
    <col min="3" max="133" width="15.33203125" style="96" bestFit="1" customWidth="1"/>
    <col min="134" max="197" width="14.109375" style="96" bestFit="1" customWidth="1"/>
    <col min="198" max="16384" width="11.44140625" style="97"/>
  </cols>
  <sheetData>
    <row r="1" spans="1:197"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row>
    <row r="2" spans="1:197"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row>
    <row r="3" spans="1:197"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row>
    <row r="4" spans="1:197"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row>
    <row r="5" spans="1:197"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row>
    <row r="6" spans="1:197"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row>
    <row r="7" spans="1:197"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row>
    <row r="8" spans="1:197"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row>
    <row r="9" spans="1:197"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row>
    <row r="10" spans="1:197"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row>
    <row r="11" spans="1:197"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row>
    <row r="12" spans="1:197" s="98" customFormat="1" ht="52.2" x14ac:dyDescent="0.3">
      <c r="A12" s="134"/>
      <c r="B12" s="126" t="s">
        <v>1816</v>
      </c>
      <c r="C12" s="127"/>
      <c r="D12" s="127"/>
      <c r="E12" s="127"/>
      <c r="F12" s="127"/>
      <c r="G12" s="127"/>
      <c r="H12" s="127"/>
      <c r="I12" s="127"/>
      <c r="J12" s="127"/>
      <c r="K12" s="127"/>
      <c r="L12" s="127"/>
      <c r="M12" s="127"/>
      <c r="N12" s="127"/>
    </row>
    <row r="13" spans="1:197"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row>
    <row r="14" spans="1:197" s="106" customFormat="1" ht="24.75" customHeight="1" thickBot="1" x14ac:dyDescent="0.25">
      <c r="A14" s="239"/>
      <c r="B14" s="104" t="s">
        <v>2339</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c r="GO14" s="105">
        <v>46082</v>
      </c>
    </row>
    <row r="15" spans="1:197" x14ac:dyDescent="0.3">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c r="GH15" s="133">
        <v>2072671.64</v>
      </c>
      <c r="GI15" s="133">
        <v>2234818.7999999998</v>
      </c>
      <c r="GJ15" s="133">
        <v>2628073.02</v>
      </c>
      <c r="GK15" s="133">
        <v>2193288.37</v>
      </c>
      <c r="GL15" s="133">
        <v>2090579.81</v>
      </c>
      <c r="GM15" s="133">
        <v>2565825.84</v>
      </c>
      <c r="GN15" s="133">
        <v>2120806.9900000002</v>
      </c>
      <c r="GO15" s="133">
        <v>2365792.4500000002</v>
      </c>
    </row>
    <row r="16" spans="1:197"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c r="GH16" s="133">
        <v>749259.43</v>
      </c>
      <c r="GI16" s="133">
        <v>1047174.26</v>
      </c>
      <c r="GJ16" s="133">
        <v>1296274.56</v>
      </c>
      <c r="GK16" s="133">
        <v>921202.93</v>
      </c>
      <c r="GL16" s="133">
        <v>840869.8</v>
      </c>
      <c r="GM16" s="133">
        <v>966390.02</v>
      </c>
      <c r="GN16" s="133">
        <v>718707.93</v>
      </c>
      <c r="GO16" s="133">
        <v>909267.06</v>
      </c>
    </row>
    <row r="17" spans="2:197"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c r="GH17" s="133">
        <v>6008893.7999999998</v>
      </c>
      <c r="GI17" s="133">
        <v>6133094.0499999998</v>
      </c>
      <c r="GJ17" s="133">
        <v>4483277.9400000004</v>
      </c>
      <c r="GK17" s="133">
        <v>6000637.71</v>
      </c>
      <c r="GL17" s="133">
        <v>6084802.9900000002</v>
      </c>
      <c r="GM17" s="133">
        <v>5895425.3499999996</v>
      </c>
      <c r="GN17" s="133">
        <v>6215899.9199999999</v>
      </c>
      <c r="GO17" s="133">
        <v>6347734.8700000001</v>
      </c>
    </row>
    <row r="18" spans="2:197"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c r="GH18" s="133">
        <v>46945.39</v>
      </c>
      <c r="GI18" s="133">
        <v>48677.11</v>
      </c>
      <c r="GJ18" s="133">
        <v>35714.980000000003</v>
      </c>
      <c r="GK18" s="133">
        <v>45634.31</v>
      </c>
      <c r="GL18" s="133">
        <v>41792.879999999997</v>
      </c>
      <c r="GM18" s="133">
        <v>32780.519999999997</v>
      </c>
      <c r="GN18" s="133">
        <v>40031.43</v>
      </c>
      <c r="GO18" s="133">
        <v>39929.160000000003</v>
      </c>
    </row>
    <row r="19" spans="2:197"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c r="GH19" s="133">
        <v>399324.47</v>
      </c>
      <c r="GI19" s="133">
        <v>428205.18</v>
      </c>
      <c r="GJ19" s="133">
        <v>313829.59000000003</v>
      </c>
      <c r="GK19" s="133">
        <v>538415.81000000006</v>
      </c>
      <c r="GL19" s="133">
        <v>480046.62</v>
      </c>
      <c r="GM19" s="133">
        <v>338177.05</v>
      </c>
      <c r="GN19" s="133">
        <v>430251</v>
      </c>
      <c r="GO19" s="133">
        <v>430237.5</v>
      </c>
    </row>
    <row r="20" spans="2:197" ht="14.4"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c r="GO20" s="150"/>
    </row>
    <row r="21" spans="2:197"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c r="GM21" s="105">
        <v>46023</v>
      </c>
      <c r="GN21" s="105">
        <v>46054</v>
      </c>
      <c r="GO21" s="105">
        <v>46082</v>
      </c>
    </row>
    <row r="22" spans="2:197"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row>
    <row r="23" spans="2:197" x14ac:dyDescent="0.2">
      <c r="B23" s="158" t="s">
        <v>1592</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c r="GH23" s="133">
        <v>12635947.26</v>
      </c>
      <c r="GI23" s="133">
        <v>15214561.300000001</v>
      </c>
      <c r="GJ23" s="133">
        <v>18340684.09</v>
      </c>
      <c r="GK23" s="133">
        <v>16391146.33</v>
      </c>
      <c r="GL23" s="133">
        <v>19115170.989999998</v>
      </c>
      <c r="GM23" s="133">
        <v>11210718.609999999</v>
      </c>
      <c r="GN23" s="133">
        <v>20559995.079999998</v>
      </c>
      <c r="GO23" s="133">
        <v>18142138.129999999</v>
      </c>
    </row>
    <row r="24" spans="2:197" x14ac:dyDescent="0.2">
      <c r="B24" s="158" t="s">
        <v>1635</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c r="GH24" s="133">
        <v>829119.57</v>
      </c>
      <c r="GI24" s="133">
        <v>993782.24</v>
      </c>
      <c r="GJ24" s="133">
        <v>1075124.56</v>
      </c>
      <c r="GK24" s="133">
        <v>814374.44</v>
      </c>
      <c r="GL24" s="133">
        <v>961742.59</v>
      </c>
      <c r="GM24" s="133">
        <v>812096.36</v>
      </c>
      <c r="GN24" s="133">
        <v>995573.92</v>
      </c>
      <c r="GO24" s="133">
        <v>936545.55</v>
      </c>
    </row>
    <row r="25" spans="2:197" x14ac:dyDescent="0.2">
      <c r="B25" s="158" t="s">
        <v>1593</v>
      </c>
      <c r="C25" s="291" t="s">
        <v>1594</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c r="GH25" s="133">
        <v>152837.01</v>
      </c>
      <c r="GI25" s="133">
        <v>180659.78</v>
      </c>
      <c r="GJ25" s="133">
        <v>211213.57</v>
      </c>
      <c r="GK25" s="133">
        <v>177155.52</v>
      </c>
      <c r="GL25" s="133">
        <v>197656.28</v>
      </c>
      <c r="GM25" s="133">
        <v>123658.54</v>
      </c>
      <c r="GN25" s="133">
        <v>214792.63</v>
      </c>
      <c r="GO25" s="133">
        <v>207787.5</v>
      </c>
    </row>
    <row r="26" spans="2:197"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c r="GH26" s="133">
        <v>3184413.93</v>
      </c>
      <c r="GI26" s="133">
        <v>3381449.81</v>
      </c>
      <c r="GJ26" s="133">
        <v>3078179.51</v>
      </c>
      <c r="GK26" s="133">
        <v>2914533.58</v>
      </c>
      <c r="GL26" s="133">
        <v>4118723.2</v>
      </c>
      <c r="GM26" s="133">
        <v>3127529.24</v>
      </c>
      <c r="GN26" s="133">
        <v>3498188.2</v>
      </c>
      <c r="GO26" s="133">
        <v>3696183.62</v>
      </c>
    </row>
    <row r="27" spans="2:197" x14ac:dyDescent="0.2">
      <c r="B27" s="158" t="s">
        <v>1595</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c r="GH27" s="133">
        <v>1539716.23</v>
      </c>
      <c r="GI27" s="133">
        <v>1885285.76</v>
      </c>
      <c r="GJ27" s="133">
        <v>1705582.43</v>
      </c>
      <c r="GK27" s="133">
        <v>1946319.81</v>
      </c>
      <c r="GL27" s="133">
        <v>1667168.69</v>
      </c>
      <c r="GM27" s="133">
        <v>1589658.99</v>
      </c>
      <c r="GN27" s="133">
        <v>1701086.52</v>
      </c>
      <c r="GO27" s="133">
        <v>1771622.54</v>
      </c>
    </row>
    <row r="28" spans="2:197" x14ac:dyDescent="0.2">
      <c r="B28" s="158" t="s">
        <v>1596</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c r="GH28" s="133">
        <v>175924.29</v>
      </c>
      <c r="GI28" s="133">
        <v>183534.88</v>
      </c>
      <c r="GJ28" s="133">
        <v>219395.48</v>
      </c>
      <c r="GK28" s="133">
        <v>153065.46</v>
      </c>
      <c r="GL28" s="133">
        <v>153649.10999999999</v>
      </c>
      <c r="GM28" s="133">
        <v>191035.17</v>
      </c>
      <c r="GN28" s="133">
        <v>294754.65999999997</v>
      </c>
      <c r="GO28" s="133">
        <v>259668.16</v>
      </c>
    </row>
    <row r="29" spans="2:197" x14ac:dyDescent="0.2">
      <c r="B29" s="158" t="s">
        <v>1987</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c r="GH29" s="133">
        <v>24921.5</v>
      </c>
      <c r="GI29" s="133">
        <v>26400.16</v>
      </c>
      <c r="GJ29" s="133">
        <v>29214.39</v>
      </c>
      <c r="GK29" s="133">
        <v>23558.45</v>
      </c>
      <c r="GL29" s="133">
        <v>22932.09</v>
      </c>
      <c r="GM29" s="133">
        <v>18518.84</v>
      </c>
      <c r="GN29" s="133">
        <v>32217.55</v>
      </c>
      <c r="GO29" s="133">
        <v>26653.13</v>
      </c>
    </row>
    <row r="30" spans="2:197" x14ac:dyDescent="0.2">
      <c r="B30" s="158" t="s">
        <v>1620</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c r="GH30" s="133">
        <v>-118608</v>
      </c>
      <c r="GI30" s="133">
        <v>-151872</v>
      </c>
      <c r="GJ30" s="133">
        <v>-195912</v>
      </c>
      <c r="GK30" s="133">
        <v>-171720</v>
      </c>
      <c r="GL30" s="133">
        <v>-211368</v>
      </c>
      <c r="GM30" s="133">
        <v>-96000</v>
      </c>
      <c r="GN30" s="133">
        <v>-229560</v>
      </c>
      <c r="GO30" s="133">
        <v>-202896</v>
      </c>
    </row>
    <row r="31" spans="2:197" x14ac:dyDescent="0.2">
      <c r="B31" s="158" t="s">
        <v>1597</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c r="GH31" s="133">
        <v>2594117.5</v>
      </c>
      <c r="GI31" s="133">
        <v>2780976.88</v>
      </c>
      <c r="GJ31" s="133">
        <v>3290327.94</v>
      </c>
      <c r="GK31" s="133">
        <v>2767038.9899999998</v>
      </c>
      <c r="GL31" s="133">
        <v>2876825.94</v>
      </c>
      <c r="GM31" s="133">
        <v>1183707.5399999998</v>
      </c>
      <c r="GN31" s="133">
        <v>4372787.01</v>
      </c>
      <c r="GO31" s="133">
        <v>2963553.6</v>
      </c>
    </row>
    <row r="32" spans="2:197" x14ac:dyDescent="0.2">
      <c r="B32" s="158" t="s">
        <v>1598</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c r="GH32" s="133">
        <v>2271384.86</v>
      </c>
      <c r="GI32" s="133">
        <v>2614871.87</v>
      </c>
      <c r="GJ32" s="133">
        <v>3557618.67</v>
      </c>
      <c r="GK32" s="133">
        <v>3093875.96</v>
      </c>
      <c r="GL32" s="133">
        <v>4016770.28</v>
      </c>
      <c r="GM32" s="133">
        <v>2339727.09</v>
      </c>
      <c r="GN32" s="133">
        <v>3965416.33</v>
      </c>
      <c r="GO32" s="133">
        <v>3234110.03</v>
      </c>
    </row>
    <row r="33" spans="2:197" ht="14.4"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c r="GH33" s="133">
        <v>4047.7300000000005</v>
      </c>
      <c r="GI33" s="133">
        <v>19181.61</v>
      </c>
      <c r="GJ33" s="133">
        <v>17788.71</v>
      </c>
      <c r="GK33" s="133">
        <v>18430.990000000002</v>
      </c>
      <c r="GL33" s="133">
        <v>17159.29</v>
      </c>
      <c r="GM33" s="133">
        <v>14720.89</v>
      </c>
      <c r="GN33" s="133">
        <v>4503.5599999999995</v>
      </c>
      <c r="GO33" s="133">
        <v>6006.2800000000007</v>
      </c>
    </row>
    <row r="34" spans="2:197" ht="14.4"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c r="GH34" s="119">
        <v>23293821.879999999</v>
      </c>
      <c r="GI34" s="119">
        <v>27128832.289999999</v>
      </c>
      <c r="GJ34" s="119">
        <v>31329217.350000001</v>
      </c>
      <c r="GK34" s="119">
        <v>28127779.530000001</v>
      </c>
      <c r="GL34" s="119">
        <v>32936430.460000001</v>
      </c>
      <c r="GM34" s="119">
        <v>20515371.27</v>
      </c>
      <c r="GN34" s="119">
        <v>35409755.460000001</v>
      </c>
      <c r="GO34" s="119">
        <v>31041372.539999999</v>
      </c>
    </row>
    <row r="35" spans="2:197" ht="14.4" thickBot="1" x14ac:dyDescent="0.25">
      <c r="B35" s="159" t="s">
        <v>1539</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c r="GH35" s="160">
        <v>2715730.85</v>
      </c>
      <c r="GI35" s="160">
        <v>3203529.22</v>
      </c>
      <c r="GJ35" s="160">
        <v>3405363.75</v>
      </c>
      <c r="GK35" s="160">
        <v>2724352.62</v>
      </c>
      <c r="GL35" s="160">
        <v>3258360.6</v>
      </c>
      <c r="GM35" s="160">
        <v>2043646.21</v>
      </c>
      <c r="GN35" s="160">
        <v>1978291.87</v>
      </c>
      <c r="GO35" s="160">
        <v>3352502.04</v>
      </c>
    </row>
    <row r="36" spans="2:197" ht="14.4" thickBot="1" x14ac:dyDescent="0.25">
      <c r="B36" s="159" t="s">
        <v>1540</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c r="GH36" s="160">
        <v>0</v>
      </c>
      <c r="GI36" s="160">
        <v>0</v>
      </c>
      <c r="GJ36" s="160">
        <v>0</v>
      </c>
      <c r="GK36" s="160">
        <v>0</v>
      </c>
      <c r="GL36" s="160">
        <v>0</v>
      </c>
      <c r="GM36" s="160">
        <v>0</v>
      </c>
      <c r="GN36" s="160">
        <v>0</v>
      </c>
      <c r="GO36" s="160">
        <v>2.79</v>
      </c>
    </row>
    <row r="37" spans="2:197" ht="14.4"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c r="GH37" s="160">
        <v>148796.59999999916</v>
      </c>
      <c r="GI37" s="160">
        <v>155194.54999999935</v>
      </c>
      <c r="GJ37" s="160">
        <v>87896.359999999404</v>
      </c>
      <c r="GK37" s="160">
        <v>61669.540000000037</v>
      </c>
      <c r="GL37" s="160">
        <v>67171.820000001695</v>
      </c>
      <c r="GM37" s="160">
        <v>242390.89000000153</v>
      </c>
      <c r="GN37" s="160">
        <v>123402.37000000197</v>
      </c>
      <c r="GO37" s="160">
        <v>110701.58000000384</v>
      </c>
    </row>
    <row r="38" spans="2:197" ht="14.4"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c r="GH38" s="119">
        <v>26158349.329999998</v>
      </c>
      <c r="GI38" s="119">
        <v>30487556.059999999</v>
      </c>
      <c r="GJ38" s="119">
        <v>34822477.460000001</v>
      </c>
      <c r="GK38" s="119">
        <v>30913801.690000001</v>
      </c>
      <c r="GL38" s="119">
        <v>36261962.880000003</v>
      </c>
      <c r="GM38" s="119">
        <v>22801408.370000001</v>
      </c>
      <c r="GN38" s="119">
        <v>37511449.700000003</v>
      </c>
      <c r="GO38" s="119">
        <v>34504578.950000003</v>
      </c>
    </row>
    <row r="39" spans="2:197" ht="14.4" x14ac:dyDescent="0.3">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c r="GN39" s="162"/>
      <c r="GO39" s="162"/>
    </row>
    <row r="40" spans="2:197"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c r="GM40" s="162"/>
      <c r="GN40" s="162"/>
      <c r="GO40" s="162"/>
    </row>
    <row r="41" spans="2:197"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row>
    <row r="42" spans="2:197"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row>
    <row r="43" spans="2:197"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row>
    <row r="44" spans="2:197"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row>
    <row r="45" spans="2:197"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row>
    <row r="46" spans="2:197"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c r="GM46" s="162"/>
      <c r="GN46" s="162"/>
      <c r="GO46" s="162"/>
    </row>
    <row r="47" spans="2:197"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c r="GM47" s="162"/>
      <c r="GN47" s="162"/>
      <c r="GO47" s="162"/>
    </row>
    <row r="48" spans="2:197"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c r="GM48" s="162"/>
      <c r="GN48" s="162"/>
      <c r="GO48" s="162"/>
    </row>
    <row r="49" spans="3:197"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c r="GM49" s="162"/>
      <c r="GN49" s="162"/>
      <c r="GO49" s="162"/>
    </row>
    <row r="50" spans="3:197"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c r="GM50" s="162"/>
      <c r="GN50" s="162"/>
      <c r="GO50" s="162"/>
    </row>
    <row r="51" spans="3:197"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c r="GM51" s="162"/>
      <c r="GN51" s="162"/>
      <c r="GO51" s="162"/>
    </row>
    <row r="52" spans="3:197"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c r="GN52" s="162"/>
      <c r="GO52" s="162"/>
    </row>
    <row r="53" spans="3:197"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c r="GM53" s="162"/>
      <c r="GN53" s="162"/>
      <c r="GO53" s="162"/>
    </row>
    <row r="54" spans="3:197"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c r="GM54" s="162"/>
      <c r="GN54" s="162"/>
      <c r="GO54" s="162"/>
    </row>
    <row r="55" spans="3:197"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c r="GL55" s="162"/>
      <c r="GM55" s="162"/>
      <c r="GN55" s="162"/>
      <c r="GO55" s="162"/>
    </row>
    <row r="56" spans="3:197"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c r="GM56" s="162"/>
      <c r="GN56" s="162"/>
      <c r="GO56" s="162"/>
    </row>
    <row r="57" spans="3:197"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c r="GM57" s="162"/>
      <c r="GN57" s="162"/>
      <c r="GO57" s="162"/>
    </row>
    <row r="58" spans="3:197"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c r="GN58" s="162"/>
      <c r="GO58" s="162"/>
    </row>
    <row r="59" spans="3:197"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c r="GL59" s="162"/>
      <c r="GM59" s="162"/>
      <c r="GN59" s="162"/>
      <c r="GO59" s="162"/>
    </row>
    <row r="60" spans="3:197"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row>
    <row r="61" spans="3:197"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row>
    <row r="62" spans="3:197"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row>
    <row r="63" spans="3:197"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row>
    <row r="64" spans="3:197"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c r="GN64" s="162"/>
      <c r="GO64" s="162"/>
    </row>
    <row r="65" spans="3:197"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c r="GL65" s="162"/>
      <c r="GM65" s="162"/>
      <c r="GN65" s="162"/>
      <c r="GO65" s="162"/>
    </row>
    <row r="66" spans="3:197"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c r="GL66" s="162"/>
      <c r="GM66" s="162"/>
      <c r="GN66" s="162"/>
      <c r="GO66" s="162"/>
    </row>
    <row r="67" spans="3:197"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c r="GL67" s="162"/>
      <c r="GM67" s="162"/>
      <c r="GN67" s="162"/>
      <c r="GO67" s="162"/>
    </row>
    <row r="68" spans="3:197"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row>
    <row r="69" spans="3:197"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row>
    <row r="70" spans="3:197"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c r="GL70" s="162"/>
      <c r="GM70" s="162"/>
      <c r="GN70" s="162"/>
      <c r="GO70" s="162"/>
    </row>
    <row r="71" spans="3:197"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c r="GL71" s="162"/>
      <c r="GM71" s="162"/>
      <c r="GN71" s="162"/>
      <c r="GO71" s="162"/>
    </row>
    <row r="72" spans="3:197"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c r="GL72" s="162"/>
      <c r="GM72" s="162"/>
      <c r="GN72" s="162"/>
      <c r="GO72" s="162"/>
    </row>
    <row r="73" spans="3:197"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c r="GL73" s="162"/>
      <c r="GM73" s="162"/>
      <c r="GN73" s="162"/>
      <c r="GO73" s="162"/>
    </row>
    <row r="74" spans="3:197"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c r="GL74" s="162"/>
      <c r="GM74" s="162"/>
      <c r="GN74" s="162"/>
      <c r="GO74" s="162"/>
    </row>
    <row r="75" spans="3:197"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c r="GL75" s="162"/>
      <c r="GM75" s="162"/>
      <c r="GN75" s="162"/>
      <c r="GO75" s="162"/>
    </row>
    <row r="76" spans="3:197"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c r="GL76" s="162"/>
      <c r="GM76" s="162"/>
      <c r="GN76" s="162"/>
      <c r="GO76" s="162"/>
    </row>
    <row r="77" spans="3:197"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c r="GL77" s="162"/>
      <c r="GM77" s="162"/>
      <c r="GN77" s="162"/>
      <c r="GO77" s="162"/>
    </row>
    <row r="78" spans="3:197"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c r="GN78" s="162"/>
      <c r="GO78" s="162"/>
    </row>
    <row r="79" spans="3:197"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c r="GL79" s="162"/>
      <c r="GM79" s="162"/>
      <c r="GN79" s="162"/>
      <c r="GO79" s="162"/>
    </row>
    <row r="80" spans="3:197"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c r="GL80" s="162"/>
      <c r="GM80" s="162"/>
      <c r="GN80" s="162"/>
      <c r="GO80" s="162"/>
    </row>
    <row r="81" spans="3:197"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c r="GN81" s="162"/>
      <c r="GO81" s="162"/>
    </row>
    <row r="82" spans="3:197"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c r="GN82" s="162"/>
      <c r="GO82" s="162"/>
    </row>
    <row r="83" spans="3:197"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c r="GM83" s="162"/>
      <c r="GN83" s="162"/>
      <c r="GO83" s="162"/>
    </row>
    <row r="84" spans="3:197"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c r="GM84" s="162"/>
      <c r="GN84" s="162"/>
      <c r="GO84" s="162"/>
    </row>
    <row r="85" spans="3:197"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c r="GL85" s="162"/>
      <c r="GM85" s="162"/>
      <c r="GN85" s="162"/>
      <c r="GO85" s="162"/>
    </row>
    <row r="86" spans="3:197"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c r="GM86" s="162"/>
      <c r="GN86" s="162"/>
      <c r="GO86" s="162"/>
    </row>
    <row r="87" spans="3:197"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c r="GM87" s="162"/>
      <c r="GN87" s="162"/>
      <c r="GO87" s="162"/>
    </row>
    <row r="88" spans="3:197"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c r="GL88" s="162"/>
      <c r="GM88" s="162"/>
      <c r="GN88" s="162"/>
      <c r="GO88" s="162"/>
    </row>
    <row r="89" spans="3:197"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c r="GM89" s="162"/>
      <c r="GN89" s="162"/>
      <c r="GO89" s="162"/>
    </row>
    <row r="90" spans="3:197"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c r="GL90" s="162"/>
      <c r="GM90" s="162"/>
      <c r="GN90" s="162"/>
      <c r="GO90" s="162"/>
    </row>
    <row r="91" spans="3:197"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c r="GM91" s="162"/>
      <c r="GN91" s="162"/>
      <c r="GO91" s="162"/>
    </row>
    <row r="92" spans="3:197"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c r="GM92" s="162"/>
      <c r="GN92" s="162"/>
      <c r="GO92" s="162"/>
    </row>
    <row r="93" spans="3:197"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c r="GM93" s="162"/>
      <c r="GN93" s="162"/>
      <c r="GO93" s="162"/>
    </row>
    <row r="94" spans="3:197"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c r="GM94" s="162"/>
      <c r="GN94" s="162"/>
      <c r="GO94" s="162"/>
    </row>
    <row r="95" spans="3:197"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c r="GM95" s="162"/>
      <c r="GN95" s="162"/>
      <c r="GO95" s="162"/>
    </row>
    <row r="96" spans="3:197"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c r="GL96" s="162"/>
      <c r="GM96" s="162"/>
      <c r="GN96" s="162"/>
      <c r="GO96" s="162"/>
    </row>
    <row r="97" spans="3:197"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c r="GL97" s="162"/>
      <c r="GM97" s="162"/>
      <c r="GN97" s="162"/>
      <c r="GO97" s="162"/>
    </row>
    <row r="98" spans="3:197"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c r="GL98" s="162"/>
      <c r="GM98" s="162"/>
      <c r="GN98" s="162"/>
      <c r="GO98" s="162"/>
    </row>
    <row r="99" spans="3:197"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c r="GL99" s="162"/>
      <c r="GM99" s="162"/>
      <c r="GN99" s="162"/>
      <c r="GO99" s="162"/>
    </row>
    <row r="100" spans="3:197"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c r="GL100" s="162"/>
      <c r="GM100" s="162"/>
      <c r="GN100" s="162"/>
      <c r="GO100" s="162"/>
    </row>
    <row r="101" spans="3:197"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c r="GM101" s="162"/>
      <c r="GN101" s="162"/>
      <c r="GO101" s="162"/>
    </row>
    <row r="102" spans="3:197"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c r="GL102" s="162"/>
      <c r="GM102" s="162"/>
      <c r="GN102" s="162"/>
      <c r="GO102" s="162"/>
    </row>
    <row r="103" spans="3:197"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c r="GL103" s="162"/>
      <c r="GM103" s="162"/>
      <c r="GN103" s="162"/>
      <c r="GO103" s="162"/>
    </row>
    <row r="104" spans="3:197"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c r="GL104" s="162"/>
      <c r="GM104" s="162"/>
      <c r="GN104" s="162"/>
      <c r="GO104" s="162"/>
    </row>
    <row r="105" spans="3:197"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c r="GL105" s="162"/>
      <c r="GM105" s="162"/>
      <c r="GN105" s="162"/>
      <c r="GO105" s="162"/>
    </row>
    <row r="106" spans="3:197"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c r="GL106" s="162"/>
      <c r="GM106" s="162"/>
      <c r="GN106" s="162"/>
      <c r="GO106" s="162"/>
    </row>
    <row r="107" spans="3:197"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c r="GL107" s="162"/>
      <c r="GM107" s="162"/>
      <c r="GN107" s="162"/>
      <c r="GO107" s="162"/>
    </row>
    <row r="108" spans="3:197"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c r="GL108" s="162"/>
      <c r="GM108" s="162"/>
      <c r="GN108" s="162"/>
      <c r="GO108" s="162"/>
    </row>
    <row r="109" spans="3:197"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c r="GL109" s="162"/>
      <c r="GM109" s="162"/>
      <c r="GN109" s="162"/>
      <c r="GO109" s="162"/>
    </row>
    <row r="110" spans="3:197"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c r="GL110" s="162"/>
      <c r="GM110" s="162"/>
      <c r="GN110" s="162"/>
      <c r="GO110" s="162"/>
    </row>
    <row r="111" spans="3:197"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c r="GL111" s="162"/>
      <c r="GM111" s="162"/>
      <c r="GN111" s="162"/>
      <c r="GO111" s="162"/>
    </row>
    <row r="112" spans="3:197"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c r="GL112" s="162"/>
      <c r="GM112" s="162"/>
      <c r="GN112" s="162"/>
      <c r="GO112" s="162"/>
    </row>
    <row r="113" spans="3:197"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c r="GM113" s="162"/>
      <c r="GN113" s="162"/>
      <c r="GO113" s="162"/>
    </row>
    <row r="114" spans="3:197"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c r="GM114" s="162"/>
      <c r="GN114" s="162"/>
      <c r="GO114" s="162"/>
    </row>
    <row r="115" spans="3:197"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row>
    <row r="116" spans="3:197"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c r="GM116" s="162"/>
      <c r="GN116" s="162"/>
      <c r="GO116" s="162"/>
    </row>
    <row r="117" spans="3:197"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c r="GM117" s="162"/>
      <c r="GN117" s="162"/>
      <c r="GO117" s="162"/>
    </row>
    <row r="118" spans="3:197"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c r="GM118" s="162"/>
      <c r="GN118" s="162"/>
      <c r="GO118" s="162"/>
    </row>
    <row r="119" spans="3:197"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c r="GL119" s="162"/>
      <c r="GM119" s="162"/>
      <c r="GN119" s="162"/>
      <c r="GO119" s="162"/>
    </row>
    <row r="120" spans="3:197"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c r="GM120" s="162"/>
      <c r="GN120" s="162"/>
      <c r="GO120" s="162"/>
    </row>
    <row r="121" spans="3:197"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c r="GL121" s="162"/>
      <c r="GM121" s="162"/>
      <c r="GN121" s="162"/>
      <c r="GO121" s="162"/>
    </row>
    <row r="122" spans="3:197"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c r="GL122" s="162"/>
      <c r="GM122" s="162"/>
      <c r="GN122" s="162"/>
      <c r="GO122" s="162"/>
    </row>
    <row r="123" spans="3:197"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c r="GM123" s="162"/>
      <c r="GN123" s="162"/>
      <c r="GO123" s="162"/>
    </row>
    <row r="124" spans="3:197"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c r="GL124" s="162"/>
      <c r="GM124" s="162"/>
      <c r="GN124" s="162"/>
      <c r="GO124" s="162"/>
    </row>
    <row r="125" spans="3:197"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c r="GL125" s="162"/>
      <c r="GM125" s="162"/>
      <c r="GN125" s="162"/>
      <c r="GO125" s="162"/>
    </row>
    <row r="126" spans="3:197"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c r="GL126" s="162"/>
      <c r="GM126" s="162"/>
      <c r="GN126" s="162"/>
      <c r="GO126" s="162"/>
    </row>
    <row r="127" spans="3:197"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c r="GL127" s="162"/>
      <c r="GM127" s="162"/>
      <c r="GN127" s="162"/>
      <c r="GO127" s="162"/>
    </row>
    <row r="128" spans="3:197"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c r="GL128" s="162"/>
      <c r="GM128" s="162"/>
      <c r="GN128" s="162"/>
      <c r="GO128" s="162"/>
    </row>
    <row r="129" spans="3:197"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c r="GL129" s="162"/>
      <c r="GM129" s="162"/>
      <c r="GN129" s="162"/>
      <c r="GO129" s="162"/>
    </row>
    <row r="130" spans="3:197"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c r="GL130" s="162"/>
      <c r="GM130" s="162"/>
      <c r="GN130" s="162"/>
      <c r="GO130" s="162"/>
    </row>
    <row r="131" spans="3:197"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c r="GL131" s="162"/>
      <c r="GM131" s="162"/>
      <c r="GN131" s="162"/>
      <c r="GO131" s="162"/>
    </row>
    <row r="132" spans="3:197"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c r="GL132" s="162"/>
      <c r="GM132" s="162"/>
      <c r="GN132" s="162"/>
      <c r="GO132" s="162"/>
    </row>
    <row r="133" spans="3:197"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c r="GL133" s="162"/>
      <c r="GM133" s="162"/>
      <c r="GN133" s="162"/>
      <c r="GO133" s="162"/>
    </row>
    <row r="134" spans="3:197"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c r="GL134" s="162"/>
      <c r="GM134" s="162"/>
      <c r="GN134" s="162"/>
      <c r="GO134" s="162"/>
    </row>
    <row r="135" spans="3:197"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c r="GL135" s="162"/>
      <c r="GM135" s="162"/>
      <c r="GN135" s="162"/>
      <c r="GO135" s="162"/>
    </row>
    <row r="136" spans="3:197"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c r="GL136" s="162"/>
      <c r="GM136" s="162"/>
      <c r="GN136" s="162"/>
      <c r="GO136" s="162"/>
    </row>
    <row r="137" spans="3:197"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c r="GL137" s="162"/>
      <c r="GM137" s="162"/>
      <c r="GN137" s="162"/>
      <c r="GO137" s="162"/>
    </row>
    <row r="138" spans="3:197"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c r="GL138" s="162"/>
      <c r="GM138" s="162"/>
      <c r="GN138" s="162"/>
      <c r="GO138" s="162"/>
    </row>
    <row r="139" spans="3:197"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c r="GL139" s="162"/>
      <c r="GM139" s="162"/>
      <c r="GN139" s="162"/>
      <c r="GO139" s="162"/>
    </row>
    <row r="140" spans="3:197"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c r="GM140" s="162"/>
      <c r="GN140" s="162"/>
      <c r="GO140" s="162"/>
    </row>
    <row r="141" spans="3:197"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c r="GM141" s="162"/>
      <c r="GN141" s="162"/>
      <c r="GO141" s="162"/>
    </row>
    <row r="142" spans="3:197"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c r="GM142" s="162"/>
      <c r="GN142" s="162"/>
      <c r="GO142" s="162"/>
    </row>
    <row r="143" spans="3:197"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c r="GM143" s="162"/>
      <c r="GN143" s="162"/>
      <c r="GO143" s="162"/>
    </row>
    <row r="144" spans="3:197"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c r="GL144" s="162"/>
      <c r="GM144" s="162"/>
      <c r="GN144" s="162"/>
      <c r="GO144" s="162"/>
    </row>
    <row r="145" spans="3:197"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c r="GL145" s="162"/>
      <c r="GM145" s="162"/>
      <c r="GN145" s="162"/>
      <c r="GO145" s="162"/>
    </row>
    <row r="146" spans="3:197"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c r="GL146" s="162"/>
      <c r="GM146" s="162"/>
      <c r="GN146" s="162"/>
      <c r="GO146" s="162"/>
    </row>
    <row r="147" spans="3:197"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c r="GL147" s="162"/>
      <c r="GM147" s="162"/>
      <c r="GN147" s="162"/>
      <c r="GO147" s="162"/>
    </row>
    <row r="148" spans="3:197"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c r="GN148" s="162"/>
      <c r="GO148" s="162"/>
    </row>
    <row r="149" spans="3:197"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c r="GL149" s="162"/>
      <c r="GM149" s="162"/>
      <c r="GN149" s="162"/>
      <c r="GO149" s="162"/>
    </row>
    <row r="150" spans="3:197"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c r="GL150" s="162"/>
      <c r="GM150" s="162"/>
      <c r="GN150" s="162"/>
      <c r="GO150" s="162"/>
    </row>
    <row r="151" spans="3:197"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c r="GL151" s="162"/>
      <c r="GM151" s="162"/>
      <c r="GN151" s="162"/>
      <c r="GO151" s="162"/>
    </row>
    <row r="152" spans="3:197"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c r="GL152" s="162"/>
      <c r="GM152" s="162"/>
      <c r="GN152" s="162"/>
      <c r="GO152" s="162"/>
    </row>
    <row r="153" spans="3:197"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c r="GL153" s="162"/>
      <c r="GM153" s="162"/>
      <c r="GN153" s="162"/>
      <c r="GO153" s="162"/>
    </row>
    <row r="154" spans="3:197"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c r="GL154" s="162"/>
      <c r="GM154" s="162"/>
      <c r="GN154" s="162"/>
      <c r="GO154" s="162"/>
    </row>
    <row r="155" spans="3:197"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c r="GL155" s="162"/>
      <c r="GM155" s="162"/>
      <c r="GN155" s="162"/>
      <c r="GO155" s="162"/>
    </row>
    <row r="156" spans="3:197"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c r="GL156" s="162"/>
      <c r="GM156" s="162"/>
      <c r="GN156" s="162"/>
      <c r="GO156" s="162"/>
    </row>
    <row r="157" spans="3:197"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c r="GL157" s="162"/>
      <c r="GM157" s="162"/>
      <c r="GN157" s="162"/>
      <c r="GO157" s="162"/>
    </row>
    <row r="158" spans="3:197"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c r="GL158" s="162"/>
      <c r="GM158" s="162"/>
      <c r="GN158" s="162"/>
      <c r="GO158" s="162"/>
    </row>
    <row r="159" spans="3:197"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c r="GL159" s="162"/>
      <c r="GM159" s="162"/>
      <c r="GN159" s="162"/>
      <c r="GO159" s="162"/>
    </row>
    <row r="160" spans="3:197"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c r="GL160" s="162"/>
      <c r="GM160" s="162"/>
      <c r="GN160" s="162"/>
      <c r="GO160" s="162"/>
    </row>
    <row r="161" spans="3:197"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c r="GL161" s="162"/>
      <c r="GM161" s="162"/>
      <c r="GN161" s="162"/>
      <c r="GO161" s="162"/>
    </row>
    <row r="162" spans="3:197"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c r="GM162" s="162"/>
      <c r="GN162" s="162"/>
      <c r="GO162" s="162"/>
    </row>
    <row r="163" spans="3:197"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c r="GL163" s="162"/>
      <c r="GM163" s="162"/>
      <c r="GN163" s="162"/>
      <c r="GO163" s="162"/>
    </row>
    <row r="164" spans="3:197"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c r="GL164" s="162"/>
      <c r="GM164" s="162"/>
      <c r="GN164" s="162"/>
      <c r="GO164" s="162"/>
    </row>
    <row r="165" spans="3:197"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c r="GL165" s="162"/>
      <c r="GM165" s="162"/>
      <c r="GN165" s="162"/>
      <c r="GO165" s="162"/>
    </row>
    <row r="166" spans="3:197"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c r="GL166" s="162"/>
      <c r="GM166" s="162"/>
      <c r="GN166" s="162"/>
      <c r="GO166" s="162"/>
    </row>
    <row r="167" spans="3:197"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c r="GL167" s="162"/>
      <c r="GM167" s="162"/>
      <c r="GN167" s="162"/>
      <c r="GO167" s="162"/>
    </row>
    <row r="168" spans="3:197"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c r="GL168" s="162"/>
      <c r="GM168" s="162"/>
      <c r="GN168" s="162"/>
      <c r="GO168" s="162"/>
    </row>
    <row r="169" spans="3:197"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c r="GL169" s="162"/>
      <c r="GM169" s="162"/>
      <c r="GN169" s="162"/>
      <c r="GO169" s="162"/>
    </row>
    <row r="170" spans="3:197"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c r="GL170" s="162"/>
      <c r="GM170" s="162"/>
      <c r="GN170" s="162"/>
      <c r="GO170" s="162"/>
    </row>
    <row r="171" spans="3:197"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c r="GL171" s="162"/>
      <c r="GM171" s="162"/>
      <c r="GN171" s="162"/>
      <c r="GO171" s="162"/>
    </row>
    <row r="172" spans="3:197"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c r="GL172" s="162"/>
      <c r="GM172" s="162"/>
      <c r="GN172" s="162"/>
      <c r="GO172" s="162"/>
    </row>
    <row r="173" spans="3:197"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c r="GL173" s="162"/>
      <c r="GM173" s="162"/>
      <c r="GN173" s="162"/>
      <c r="GO173" s="162"/>
    </row>
    <row r="174" spans="3:197"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c r="GL174" s="162"/>
      <c r="GM174" s="162"/>
      <c r="GN174" s="162"/>
      <c r="GO174" s="162"/>
    </row>
    <row r="175" spans="3:197"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c r="GL175" s="162"/>
      <c r="GM175" s="162"/>
      <c r="GN175" s="162"/>
      <c r="GO175" s="162"/>
    </row>
    <row r="176" spans="3:197"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c r="GL176" s="162"/>
      <c r="GM176" s="162"/>
      <c r="GN176" s="162"/>
      <c r="GO176" s="162"/>
    </row>
    <row r="177" spans="3:197"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c r="GL177" s="162"/>
      <c r="GM177" s="162"/>
      <c r="GN177" s="162"/>
      <c r="GO177" s="162"/>
    </row>
    <row r="178" spans="3:197"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c r="GL178" s="162"/>
      <c r="GM178" s="162"/>
      <c r="GN178" s="162"/>
      <c r="GO178" s="162"/>
    </row>
    <row r="179" spans="3:197"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c r="GL179" s="162"/>
      <c r="GM179" s="162"/>
      <c r="GN179" s="162"/>
      <c r="GO179" s="162"/>
    </row>
    <row r="180" spans="3:197"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c r="GL180" s="162"/>
      <c r="GM180" s="162"/>
      <c r="GN180" s="162"/>
      <c r="GO180" s="162"/>
    </row>
    <row r="181" spans="3:197"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c r="GL181" s="162"/>
      <c r="GM181" s="162"/>
      <c r="GN181" s="162"/>
      <c r="GO181" s="162"/>
    </row>
    <row r="182" spans="3:197"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c r="GN182" s="162"/>
      <c r="GO182" s="162"/>
    </row>
    <row r="183" spans="3:197"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c r="GL183" s="162"/>
      <c r="GM183" s="162"/>
      <c r="GN183" s="162"/>
      <c r="GO183" s="162"/>
    </row>
    <row r="184" spans="3:197"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c r="GL184" s="162"/>
      <c r="GM184" s="162"/>
      <c r="GN184" s="162"/>
      <c r="GO184" s="162"/>
    </row>
    <row r="185" spans="3:197"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c r="GL185" s="162"/>
      <c r="GM185" s="162"/>
      <c r="GN185" s="162"/>
      <c r="GO185" s="162"/>
    </row>
    <row r="186" spans="3:197"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c r="GL186" s="162"/>
      <c r="GM186" s="162"/>
      <c r="GN186" s="162"/>
      <c r="GO186" s="162"/>
    </row>
    <row r="187" spans="3:197"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c r="GL187" s="162"/>
      <c r="GM187" s="162"/>
      <c r="GN187" s="162"/>
      <c r="GO187" s="162"/>
    </row>
    <row r="188" spans="3:197"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c r="GL188" s="162"/>
      <c r="GM188" s="162"/>
      <c r="GN188" s="162"/>
      <c r="GO188" s="162"/>
    </row>
    <row r="189" spans="3:197"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c r="GL189" s="162"/>
      <c r="GM189" s="162"/>
      <c r="GN189" s="162"/>
      <c r="GO189" s="162"/>
    </row>
    <row r="190" spans="3:197"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c r="GL190" s="162"/>
      <c r="GM190" s="162"/>
      <c r="GN190" s="162"/>
      <c r="GO190" s="162"/>
    </row>
    <row r="191" spans="3:197"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c r="GL191" s="162"/>
      <c r="GM191" s="162"/>
      <c r="GN191" s="162"/>
      <c r="GO191" s="162"/>
    </row>
    <row r="192" spans="3:197"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c r="GL192" s="162"/>
      <c r="GM192" s="162"/>
      <c r="GN192" s="162"/>
      <c r="GO192" s="162"/>
    </row>
    <row r="193" spans="3:197"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c r="GL193" s="162"/>
      <c r="GM193" s="162"/>
      <c r="GN193" s="162"/>
      <c r="GO193" s="162"/>
    </row>
    <row r="194" spans="3:197"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c r="GL194" s="162"/>
      <c r="GM194" s="162"/>
      <c r="GN194" s="162"/>
      <c r="GO194" s="162"/>
    </row>
    <row r="195" spans="3:197"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c r="GL195" s="162"/>
      <c r="GM195" s="162"/>
      <c r="GN195" s="162"/>
      <c r="GO195" s="162"/>
    </row>
    <row r="196" spans="3:197"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c r="GL196" s="162"/>
      <c r="GM196" s="162"/>
      <c r="GN196" s="162"/>
      <c r="GO196" s="162"/>
    </row>
    <row r="197" spans="3:197"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c r="GL197" s="162"/>
      <c r="GM197" s="162"/>
      <c r="GN197" s="162"/>
      <c r="GO197" s="162"/>
    </row>
    <row r="198" spans="3:197"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c r="GL198" s="162"/>
      <c r="GM198" s="162"/>
      <c r="GN198" s="162"/>
      <c r="GO198" s="162"/>
    </row>
    <row r="199" spans="3:197"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c r="GL199" s="162"/>
      <c r="GM199" s="162"/>
      <c r="GN199" s="162"/>
      <c r="GO199" s="162"/>
    </row>
    <row r="200" spans="3:197"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c r="GM200" s="162"/>
      <c r="GN200" s="162"/>
      <c r="GO200" s="162"/>
    </row>
    <row r="201" spans="3:197"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c r="GL201" s="162"/>
      <c r="GM201" s="162"/>
      <c r="GN201" s="162"/>
      <c r="GO201" s="162"/>
    </row>
    <row r="202" spans="3:197"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c r="GL202" s="162"/>
      <c r="GM202" s="162"/>
      <c r="GN202" s="162"/>
      <c r="GO202" s="162"/>
    </row>
    <row r="203" spans="3:197"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c r="GL203" s="162"/>
      <c r="GM203" s="162"/>
      <c r="GN203" s="162"/>
      <c r="GO203" s="162"/>
    </row>
    <row r="204" spans="3:197"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c r="GL204" s="162"/>
      <c r="GM204" s="162"/>
      <c r="GN204" s="162"/>
      <c r="GO204" s="162"/>
    </row>
    <row r="205" spans="3:197"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c r="GL205" s="162"/>
      <c r="GM205" s="162"/>
      <c r="GN205" s="162"/>
      <c r="GO205" s="162"/>
    </row>
    <row r="206" spans="3:197"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c r="GL206" s="162"/>
      <c r="GM206" s="162"/>
      <c r="GN206" s="162"/>
      <c r="GO206" s="162"/>
    </row>
    <row r="207" spans="3:197"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2"/>
      <c r="GM207" s="162"/>
      <c r="GN207" s="162"/>
      <c r="GO207" s="162"/>
    </row>
    <row r="208" spans="3:197"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c r="GL208" s="162"/>
      <c r="GM208" s="162"/>
      <c r="GN208" s="162"/>
      <c r="GO208" s="162"/>
    </row>
    <row r="209" spans="3:197"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c r="GL209" s="162"/>
      <c r="GM209" s="162"/>
      <c r="GN209" s="162"/>
      <c r="GO209" s="162"/>
    </row>
    <row r="210" spans="3:197"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c r="GL210" s="162"/>
      <c r="GM210" s="162"/>
      <c r="GN210" s="162"/>
      <c r="GO210" s="162"/>
    </row>
    <row r="211" spans="3:197"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c r="GL211" s="162"/>
      <c r="GM211" s="162"/>
      <c r="GN211" s="162"/>
      <c r="GO211" s="162"/>
    </row>
    <row r="212" spans="3:197"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c r="GL212" s="162"/>
      <c r="GM212" s="162"/>
      <c r="GN212" s="162"/>
      <c r="GO212" s="162"/>
    </row>
    <row r="213" spans="3:197"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c r="GL213" s="162"/>
      <c r="GM213" s="162"/>
      <c r="GN213" s="162"/>
      <c r="GO213" s="162"/>
    </row>
    <row r="214" spans="3:197"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c r="GM214" s="162"/>
      <c r="GN214" s="162"/>
      <c r="GO214" s="162"/>
    </row>
    <row r="215" spans="3:197"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c r="GL215" s="162"/>
      <c r="GM215" s="162"/>
      <c r="GN215" s="162"/>
      <c r="GO215" s="162"/>
    </row>
    <row r="216" spans="3:197"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c r="GM216" s="162"/>
      <c r="GN216" s="162"/>
      <c r="GO216" s="162"/>
    </row>
    <row r="217" spans="3:197"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c r="GM217" s="162"/>
      <c r="GN217" s="162"/>
      <c r="GO217" s="162"/>
    </row>
    <row r="218" spans="3:197"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c r="GL218" s="162"/>
      <c r="GM218" s="162"/>
      <c r="GN218" s="162"/>
      <c r="GO218" s="162"/>
    </row>
    <row r="219" spans="3:197"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c r="GL219" s="162"/>
      <c r="GM219" s="162"/>
      <c r="GN219" s="162"/>
      <c r="GO219" s="162"/>
    </row>
    <row r="220" spans="3:197"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c r="GL220" s="162"/>
      <c r="GM220" s="162"/>
      <c r="GN220" s="162"/>
      <c r="GO220" s="162"/>
    </row>
    <row r="221" spans="3:197"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c r="GL221" s="162"/>
      <c r="GM221" s="162"/>
      <c r="GN221" s="162"/>
      <c r="GO221" s="162"/>
    </row>
    <row r="222" spans="3:197"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c r="GL222" s="162"/>
      <c r="GM222" s="162"/>
      <c r="GN222" s="162"/>
      <c r="GO222" s="162"/>
    </row>
    <row r="223" spans="3:197"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c r="GL223" s="162"/>
      <c r="GM223" s="162"/>
      <c r="GN223" s="162"/>
      <c r="GO223" s="162"/>
    </row>
    <row r="224" spans="3:197"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c r="GO224" s="162"/>
    </row>
    <row r="225" spans="3:197"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c r="GN225" s="162"/>
      <c r="GO225" s="162"/>
    </row>
    <row r="226" spans="3:197"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c r="GN226" s="162"/>
      <c r="GO226" s="162"/>
    </row>
    <row r="227" spans="3:197"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c r="GN227" s="162"/>
      <c r="GO227" s="162"/>
    </row>
    <row r="228" spans="3:197"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c r="GN228" s="162"/>
      <c r="GO228" s="162"/>
    </row>
    <row r="229" spans="3:197"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c r="GN229" s="162"/>
      <c r="GO229" s="162"/>
    </row>
    <row r="230" spans="3:197"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c r="GN230" s="162"/>
      <c r="GO230" s="162"/>
    </row>
    <row r="231" spans="3:197"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c r="GN231" s="162"/>
      <c r="GO231" s="162"/>
    </row>
    <row r="232" spans="3:197"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c r="GN232" s="162"/>
      <c r="GO232" s="162"/>
    </row>
    <row r="233" spans="3:197"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c r="GN233" s="162"/>
      <c r="GO233" s="162"/>
    </row>
    <row r="234" spans="3:197"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c r="GN234" s="162"/>
      <c r="GO234" s="162"/>
    </row>
    <row r="235" spans="3:197"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c r="GN235" s="162"/>
      <c r="GO235" s="162"/>
    </row>
    <row r="236" spans="3:197"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c r="GN236" s="162"/>
      <c r="GO236" s="162"/>
    </row>
    <row r="237" spans="3:197"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c r="GN237" s="162"/>
      <c r="GO237" s="162"/>
    </row>
    <row r="238" spans="3:197"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c r="GN238" s="162"/>
      <c r="GO238" s="162"/>
    </row>
    <row r="239" spans="3:197"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row>
    <row r="240" spans="3:197"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c r="GN240" s="162"/>
      <c r="GO240" s="162"/>
    </row>
    <row r="241" spans="3:197"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c r="GN241" s="162"/>
      <c r="GO241" s="162"/>
    </row>
    <row r="242" spans="3:197"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c r="GN242" s="162"/>
      <c r="GO242" s="162"/>
    </row>
    <row r="243" spans="3:197"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c r="GN243" s="162"/>
      <c r="GO243" s="162"/>
    </row>
    <row r="244" spans="3:197"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c r="GN244" s="162"/>
      <c r="GO244" s="162"/>
    </row>
    <row r="245" spans="3:197"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c r="GN245" s="162"/>
      <c r="GO245" s="162"/>
    </row>
    <row r="246" spans="3:197"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c r="GN246" s="162"/>
      <c r="GO246" s="162"/>
    </row>
    <row r="247" spans="3:197"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c r="GN247" s="162"/>
      <c r="GO247" s="162"/>
    </row>
    <row r="248" spans="3:197"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c r="GN248" s="162"/>
      <c r="GO248" s="162"/>
    </row>
    <row r="249" spans="3:197"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c r="GN249" s="162"/>
      <c r="GO249" s="162"/>
    </row>
    <row r="250" spans="3:197"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c r="GN250" s="162"/>
      <c r="GO250" s="162"/>
    </row>
    <row r="251" spans="3:197"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c r="GN251" s="162"/>
      <c r="GO251" s="162"/>
    </row>
    <row r="252" spans="3:197"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row>
    <row r="253" spans="3:197"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c r="GN253" s="162"/>
      <c r="GO253" s="162"/>
    </row>
    <row r="254" spans="3:197"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row>
    <row r="255" spans="3:197"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c r="GN255" s="162"/>
      <c r="GO255" s="162"/>
    </row>
    <row r="256" spans="3:197"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row>
    <row r="257" spans="3:197"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c r="GN257" s="162"/>
      <c r="GO257" s="162"/>
    </row>
    <row r="258" spans="3:197"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row>
    <row r="259" spans="3:197"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c r="GN259" s="162"/>
      <c r="GO259" s="162"/>
    </row>
    <row r="260" spans="3:197"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c r="GN260" s="162"/>
      <c r="GO260" s="162"/>
    </row>
    <row r="261" spans="3:197"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c r="GN261" s="162"/>
      <c r="GO261" s="162"/>
    </row>
    <row r="262" spans="3:197"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c r="GN262" s="162"/>
      <c r="GO262" s="162"/>
    </row>
    <row r="263" spans="3:197"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c r="GN263" s="162"/>
      <c r="GO263" s="162"/>
    </row>
    <row r="264" spans="3:197"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c r="GN264" s="162"/>
      <c r="GO264" s="162"/>
    </row>
    <row r="265" spans="3:197"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c r="GN265" s="162"/>
      <c r="GO265" s="162"/>
    </row>
    <row r="266" spans="3:197"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c r="GN266" s="162"/>
      <c r="GO266" s="162"/>
    </row>
    <row r="267" spans="3:197"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row>
    <row r="268" spans="3:197"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c r="GN268" s="162"/>
      <c r="GO268" s="162"/>
    </row>
    <row r="269" spans="3:197"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c r="GN269" s="162"/>
      <c r="GO269" s="162"/>
    </row>
    <row r="270" spans="3:197"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c r="GN270" s="162"/>
      <c r="GO270" s="162"/>
    </row>
    <row r="271" spans="3:197"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c r="GN271" s="162"/>
      <c r="GO271" s="162"/>
    </row>
    <row r="272" spans="3:197"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c r="GN272" s="162"/>
      <c r="GO272" s="162"/>
    </row>
    <row r="273" spans="3:197"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c r="GN273" s="162"/>
      <c r="GO273" s="162"/>
    </row>
    <row r="274" spans="3:197"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c r="GN274" s="162"/>
      <c r="GO274" s="162"/>
    </row>
    <row r="275" spans="3:197"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c r="GN275" s="162"/>
      <c r="GO275" s="162"/>
    </row>
    <row r="276" spans="3:197"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c r="GN276" s="162"/>
      <c r="GO276" s="162"/>
    </row>
    <row r="277" spans="3:197"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c r="GN277" s="162"/>
      <c r="GO277" s="162"/>
    </row>
    <row r="278" spans="3:197"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c r="GN278" s="162"/>
      <c r="GO278" s="162"/>
    </row>
    <row r="279" spans="3:197"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c r="GN279" s="162"/>
      <c r="GO279" s="162"/>
    </row>
    <row r="280" spans="3:197"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c r="GN280" s="162"/>
      <c r="GO280" s="162"/>
    </row>
    <row r="281" spans="3:197"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c r="GN281" s="162"/>
      <c r="GO281" s="162"/>
    </row>
    <row r="282" spans="3:197"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c r="GN282" s="162"/>
      <c r="GO282" s="162"/>
    </row>
    <row r="283" spans="3:197"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c r="GN283" s="162"/>
      <c r="GO283" s="162"/>
    </row>
    <row r="284" spans="3:197"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c r="GN284" s="162"/>
      <c r="GO284" s="162"/>
    </row>
    <row r="285" spans="3:197"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c r="GN285" s="162"/>
      <c r="GO285" s="162"/>
    </row>
    <row r="286" spans="3:197"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c r="GN286" s="162"/>
      <c r="GO286" s="162"/>
    </row>
    <row r="287" spans="3:197"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c r="GN287" s="162"/>
      <c r="GO287" s="162"/>
    </row>
    <row r="288" spans="3:197"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c r="GN288" s="162"/>
      <c r="GO288" s="162"/>
    </row>
    <row r="289" spans="3:197"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c r="GN289" s="162"/>
      <c r="GO289" s="162"/>
    </row>
    <row r="290" spans="3:197"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c r="GN290" s="162"/>
      <c r="GO290" s="162"/>
    </row>
    <row r="291" spans="3:197"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c r="GN291" s="162"/>
      <c r="GO291" s="162"/>
    </row>
    <row r="292" spans="3:197"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c r="GN292" s="162"/>
      <c r="GO292" s="162"/>
    </row>
    <row r="293" spans="3:197"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c r="GN293" s="162"/>
      <c r="GO293" s="162"/>
    </row>
    <row r="294" spans="3:197"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c r="GN294" s="162"/>
      <c r="GO294" s="162"/>
    </row>
    <row r="295" spans="3:197"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c r="GN295" s="162"/>
      <c r="GO295" s="162"/>
    </row>
    <row r="296" spans="3:197"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c r="GN296" s="162"/>
      <c r="GO296" s="162"/>
    </row>
    <row r="297" spans="3:197"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row>
    <row r="298" spans="3:197"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c r="GN298" s="162"/>
      <c r="GO298" s="162"/>
    </row>
    <row r="299" spans="3:197"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c r="GN299" s="162"/>
      <c r="GO299" s="162"/>
    </row>
    <row r="300" spans="3:197"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c r="GN300" s="162"/>
      <c r="GO300" s="162"/>
    </row>
    <row r="301" spans="3:197"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c r="GN301" s="162"/>
      <c r="GO301" s="162"/>
    </row>
    <row r="302" spans="3:197"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c r="GN302" s="162"/>
      <c r="GO302" s="162"/>
    </row>
    <row r="303" spans="3:197"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c r="GN303" s="162"/>
      <c r="GO303" s="162"/>
    </row>
    <row r="304" spans="3:197"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c r="GN304" s="162"/>
      <c r="GO304" s="162"/>
    </row>
    <row r="305" spans="3:197"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c r="GN305" s="162"/>
      <c r="GO305" s="162"/>
    </row>
    <row r="306" spans="3:197"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c r="GN306" s="162"/>
      <c r="GO306" s="162"/>
    </row>
    <row r="307" spans="3:197"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c r="GN307" s="162"/>
      <c r="GO307" s="162"/>
    </row>
    <row r="308" spans="3:197"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c r="GN308" s="162"/>
      <c r="GO308" s="162"/>
    </row>
    <row r="309" spans="3:197"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c r="GN309" s="162"/>
      <c r="GO309" s="162"/>
    </row>
    <row r="310" spans="3:197"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c r="GN310" s="162"/>
      <c r="GO310" s="162"/>
    </row>
    <row r="311" spans="3:197"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c r="GN311" s="162"/>
      <c r="GO311" s="162"/>
    </row>
    <row r="312" spans="3:197"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c r="GN312" s="162"/>
      <c r="GO312" s="162"/>
    </row>
    <row r="313" spans="3:197"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c r="GN313" s="162"/>
      <c r="GO313" s="162"/>
    </row>
    <row r="314" spans="3:197"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c r="GN314" s="162"/>
      <c r="GO314" s="162"/>
    </row>
    <row r="315" spans="3:197"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c r="GN315" s="162"/>
      <c r="GO315" s="162"/>
    </row>
    <row r="316" spans="3:197"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c r="GN316" s="162"/>
      <c r="GO316" s="162"/>
    </row>
    <row r="317" spans="3:197"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c r="GN317" s="162"/>
      <c r="GO317" s="162"/>
    </row>
    <row r="318" spans="3:197"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row>
    <row r="319" spans="3:197"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c r="GN319" s="162"/>
      <c r="GO319" s="162"/>
    </row>
    <row r="320" spans="3:197"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c r="GN320" s="162"/>
      <c r="GO320" s="162"/>
    </row>
    <row r="321" spans="3:197"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c r="GN321" s="162"/>
      <c r="GO321" s="162"/>
    </row>
    <row r="322" spans="3:197"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c r="GN322" s="162"/>
      <c r="GO322" s="162"/>
    </row>
    <row r="323" spans="3:197"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c r="GN323" s="162"/>
      <c r="GO323" s="162"/>
    </row>
    <row r="324" spans="3:197"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c r="GN324" s="162"/>
      <c r="GO324" s="162"/>
    </row>
    <row r="325" spans="3:197"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c r="GN325" s="162"/>
      <c r="GO325" s="162"/>
    </row>
    <row r="326" spans="3:197"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c r="GN326" s="162"/>
      <c r="GO326" s="162"/>
    </row>
    <row r="327" spans="3:197"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c r="GN327" s="162"/>
      <c r="GO327" s="162"/>
    </row>
    <row r="328" spans="3:197"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c r="GN328" s="162"/>
      <c r="GO328" s="162"/>
    </row>
    <row r="329" spans="3:197"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c r="GN329" s="162"/>
      <c r="GO329" s="162"/>
    </row>
    <row r="330" spans="3:197"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c r="GN330" s="162"/>
      <c r="GO330" s="162"/>
    </row>
    <row r="331" spans="3:197"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c r="GN331" s="162"/>
      <c r="GO331" s="162"/>
    </row>
    <row r="332" spans="3:197"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c r="GN332" s="162"/>
      <c r="GO332" s="162"/>
    </row>
    <row r="333" spans="3:197"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c r="GN333" s="162"/>
      <c r="GO333" s="162"/>
    </row>
    <row r="334" spans="3:197"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c r="GN334" s="162"/>
      <c r="GO334" s="162"/>
    </row>
    <row r="335" spans="3:197"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row>
    <row r="336" spans="3:197"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c r="GN336" s="162"/>
      <c r="GO336" s="162"/>
    </row>
    <row r="337" spans="3:197"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c r="GN337" s="162"/>
      <c r="GO337" s="162"/>
    </row>
    <row r="338" spans="3:197"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c r="GN338" s="162"/>
      <c r="GO338" s="162"/>
    </row>
    <row r="339" spans="3:197"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c r="GN339" s="162"/>
      <c r="GO339" s="162"/>
    </row>
    <row r="340" spans="3:197"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c r="GN340" s="162"/>
      <c r="GO340" s="162"/>
    </row>
    <row r="341" spans="3:197"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c r="GN341" s="162"/>
      <c r="GO341" s="162"/>
    </row>
    <row r="342" spans="3:197"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c r="GN342" s="162"/>
      <c r="GO342" s="162"/>
    </row>
    <row r="343" spans="3:197"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c r="GN343" s="162"/>
      <c r="GO343" s="162"/>
    </row>
    <row r="344" spans="3:197"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c r="GN344" s="162"/>
      <c r="GO344" s="162"/>
    </row>
    <row r="345" spans="3:197"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c r="GN345" s="162"/>
      <c r="GO345" s="162"/>
    </row>
    <row r="346" spans="3:197"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c r="GN346" s="162"/>
      <c r="GO346" s="162"/>
    </row>
    <row r="347" spans="3:197"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c r="GN347" s="162"/>
      <c r="GO347" s="162"/>
    </row>
    <row r="348" spans="3:197"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c r="GN348" s="162"/>
      <c r="GO348" s="162"/>
    </row>
    <row r="349" spans="3:197"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c r="GN349" s="162"/>
      <c r="GO349" s="162"/>
    </row>
    <row r="350" spans="3:197"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c r="GN350" s="162"/>
      <c r="GO350" s="162"/>
    </row>
    <row r="351" spans="3:197"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c r="GN351" s="162"/>
      <c r="GO351" s="162"/>
    </row>
    <row r="352" spans="3:197"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c r="GN352" s="162"/>
      <c r="GO352" s="162"/>
    </row>
    <row r="353" spans="3:197"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c r="GN353" s="162"/>
      <c r="GO353" s="162"/>
    </row>
    <row r="354" spans="3:197"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c r="GN354" s="162"/>
      <c r="GO354" s="162"/>
    </row>
    <row r="355" spans="3:197"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c r="GN355" s="162"/>
      <c r="GO355" s="162"/>
    </row>
    <row r="356" spans="3:197"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c r="GN356" s="162"/>
      <c r="GO356" s="162"/>
    </row>
    <row r="357" spans="3:197"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c r="GN357" s="162"/>
      <c r="GO357" s="162"/>
    </row>
    <row r="358" spans="3:197"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row>
    <row r="359" spans="3:197"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c r="GN359" s="162"/>
      <c r="GO359" s="162"/>
    </row>
    <row r="360" spans="3:197"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row>
    <row r="361" spans="3:197"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c r="GN361" s="162"/>
      <c r="GO361" s="162"/>
    </row>
    <row r="362" spans="3:197"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c r="GN362" s="162"/>
      <c r="GO362" s="162"/>
    </row>
    <row r="363" spans="3:197"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c r="GN363" s="162"/>
      <c r="GO363" s="162"/>
    </row>
    <row r="364" spans="3:197"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c r="GN364" s="162"/>
      <c r="GO364" s="162"/>
    </row>
    <row r="365" spans="3:197"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c r="GN365" s="162"/>
      <c r="GO365" s="162"/>
    </row>
    <row r="366" spans="3:197"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c r="GN366" s="162"/>
      <c r="GO366" s="162"/>
    </row>
    <row r="367" spans="3:197"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c r="GN367" s="162"/>
      <c r="GO367" s="162"/>
    </row>
    <row r="368" spans="3:197"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c r="GN368" s="162"/>
      <c r="GO368" s="162"/>
    </row>
    <row r="369" spans="3:197"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c r="GN369" s="162"/>
      <c r="GO369" s="162"/>
    </row>
    <row r="370" spans="3:197"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c r="GN370" s="162"/>
      <c r="GO370" s="162"/>
    </row>
    <row r="371" spans="3:197"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c r="GN371" s="162"/>
      <c r="GO371" s="162"/>
    </row>
    <row r="372" spans="3:197"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c r="GN372" s="162"/>
      <c r="GO372" s="162"/>
    </row>
    <row r="373" spans="3:197"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c r="GN373" s="162"/>
      <c r="GO373" s="162"/>
    </row>
    <row r="374" spans="3:197"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c r="GN374" s="162"/>
      <c r="GO374" s="162"/>
    </row>
    <row r="375" spans="3:197"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c r="GN375" s="162"/>
      <c r="GO375" s="162"/>
    </row>
    <row r="376" spans="3:197"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row>
    <row r="377" spans="3:197"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c r="GN377" s="162"/>
      <c r="GO377" s="162"/>
    </row>
    <row r="378" spans="3:197"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c r="GN378" s="162"/>
      <c r="GO378" s="162"/>
    </row>
    <row r="379" spans="3:197"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c r="GN379" s="162"/>
      <c r="GO379" s="162"/>
    </row>
    <row r="380" spans="3:197"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c r="GN380" s="162"/>
      <c r="GO380" s="162"/>
    </row>
    <row r="381" spans="3:197"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c r="GN381" s="162"/>
      <c r="GO381" s="162"/>
    </row>
    <row r="382" spans="3:197"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c r="GN382" s="162"/>
      <c r="GO382" s="162"/>
    </row>
    <row r="383" spans="3:197"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row>
    <row r="384" spans="3:197"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c r="GN384" s="162"/>
      <c r="GO384" s="162"/>
    </row>
    <row r="385" spans="3:197"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c r="GN385" s="162"/>
      <c r="GO385" s="162"/>
    </row>
    <row r="386" spans="3:197"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c r="GN386" s="162"/>
      <c r="GO386" s="162"/>
    </row>
    <row r="387" spans="3:197"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c r="GN387" s="162"/>
      <c r="GO387" s="162"/>
    </row>
    <row r="388" spans="3:197"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c r="GN388" s="162"/>
      <c r="GO388" s="162"/>
    </row>
    <row r="389" spans="3:197"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row>
    <row r="390" spans="3:197"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c r="GN390" s="162"/>
      <c r="GO390" s="162"/>
    </row>
    <row r="391" spans="3:197"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c r="GN391" s="162"/>
      <c r="GO391" s="162"/>
    </row>
    <row r="392" spans="3:197"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c r="GN392" s="162"/>
      <c r="GO392" s="162"/>
    </row>
    <row r="393" spans="3:197"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c r="GN393" s="162"/>
      <c r="GO393" s="162"/>
    </row>
    <row r="394" spans="3:197"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c r="GN394" s="162"/>
      <c r="GO394" s="162"/>
    </row>
    <row r="395" spans="3:197"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c r="GN395" s="162"/>
      <c r="GO395" s="162"/>
    </row>
    <row r="396" spans="3:197"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c r="GN396" s="162"/>
      <c r="GO396" s="162"/>
    </row>
    <row r="397" spans="3:197"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c r="GN397" s="162"/>
      <c r="GO397" s="162"/>
    </row>
    <row r="398" spans="3:197"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c r="GN398" s="162"/>
      <c r="GO398" s="162"/>
    </row>
    <row r="399" spans="3:197"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row>
    <row r="400" spans="3:197"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c r="GN400" s="162"/>
      <c r="GO400" s="162"/>
    </row>
    <row r="401" spans="3:197"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c r="GN401" s="162"/>
      <c r="GO401" s="162"/>
    </row>
    <row r="402" spans="3:197"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c r="GN402" s="162"/>
      <c r="GO402" s="162"/>
    </row>
    <row r="403" spans="3:197"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c r="GN403" s="162"/>
      <c r="GO403" s="162"/>
    </row>
    <row r="404" spans="3:197"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c r="GN404" s="162"/>
      <c r="GO404" s="162"/>
    </row>
    <row r="405" spans="3:197"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c r="GN405" s="162"/>
      <c r="GO405" s="162"/>
    </row>
    <row r="406" spans="3:197"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c r="GN406" s="162"/>
      <c r="GO406" s="162"/>
    </row>
    <row r="407" spans="3:197"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c r="GN407" s="162"/>
      <c r="GO407" s="162"/>
    </row>
    <row r="408" spans="3:197"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c r="GN408" s="162"/>
      <c r="GO408" s="162"/>
    </row>
    <row r="409" spans="3:197"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c r="GN409" s="162"/>
      <c r="GO409" s="162"/>
    </row>
    <row r="410" spans="3:197"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c r="GN410" s="162"/>
      <c r="GO410" s="162"/>
    </row>
    <row r="411" spans="3:197"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c r="GN411" s="162"/>
      <c r="GO411" s="162"/>
    </row>
    <row r="412" spans="3:197"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c r="GN412" s="162"/>
      <c r="GO412" s="162"/>
    </row>
    <row r="413" spans="3:197"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c r="GN413" s="162"/>
      <c r="GO413" s="162"/>
    </row>
    <row r="414" spans="3:197"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c r="GN414" s="162"/>
      <c r="GO414" s="162"/>
    </row>
    <row r="415" spans="3:197"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c r="GN415" s="162"/>
      <c r="GO415" s="162"/>
    </row>
    <row r="416" spans="3:197"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c r="GN416" s="162"/>
      <c r="GO416" s="162"/>
    </row>
    <row r="417" spans="3:197"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c r="GN417" s="162"/>
      <c r="GO417" s="162"/>
    </row>
    <row r="418" spans="3:197"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c r="GN418" s="162"/>
      <c r="GO418" s="162"/>
    </row>
    <row r="419" spans="3:197"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c r="GN419" s="162"/>
      <c r="GO419" s="162"/>
    </row>
    <row r="420" spans="3:197"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c r="GN420" s="162"/>
      <c r="GO420" s="162"/>
    </row>
    <row r="421" spans="3:197"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c r="GN421" s="162"/>
      <c r="GO421" s="162"/>
    </row>
    <row r="422" spans="3:197"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c r="GN422" s="162"/>
      <c r="GO422" s="162"/>
    </row>
    <row r="423" spans="3:197"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c r="GN423" s="162"/>
      <c r="GO423" s="162"/>
    </row>
    <row r="424" spans="3:197"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c r="GN424" s="162"/>
      <c r="GO424" s="162"/>
    </row>
    <row r="425" spans="3:197"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c r="GN425" s="162"/>
      <c r="GO425" s="162"/>
    </row>
    <row r="426" spans="3:197"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c r="GN426" s="162"/>
      <c r="GO426" s="162"/>
    </row>
    <row r="427" spans="3:197"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c r="GN427" s="162"/>
      <c r="GO427" s="162"/>
    </row>
    <row r="428" spans="3:197"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c r="GN428" s="162"/>
      <c r="GO428" s="162"/>
    </row>
    <row r="429" spans="3:197"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c r="GN429" s="162"/>
      <c r="GO429" s="162"/>
    </row>
    <row r="430" spans="3:197"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c r="GN430" s="162"/>
      <c r="GO430" s="162"/>
    </row>
    <row r="431" spans="3:197"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c r="GN431" s="162"/>
      <c r="GO431" s="162"/>
    </row>
    <row r="432" spans="3:197"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c r="GN432" s="162"/>
      <c r="GO432" s="162"/>
    </row>
    <row r="433" spans="3:197"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c r="GN433" s="162"/>
      <c r="GO433" s="162"/>
    </row>
    <row r="434" spans="3:197"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c r="GN434" s="162"/>
      <c r="GO434" s="162"/>
    </row>
    <row r="435" spans="3:197"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c r="GN435" s="162"/>
      <c r="GO435" s="162"/>
    </row>
    <row r="436" spans="3:197"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c r="GN436" s="162"/>
      <c r="GO436" s="162"/>
    </row>
    <row r="437" spans="3:197"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c r="GN437" s="162"/>
      <c r="GO437" s="162"/>
    </row>
    <row r="438" spans="3:197"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c r="GN438" s="162"/>
      <c r="GO438" s="162"/>
    </row>
    <row r="439" spans="3:197"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c r="GN439" s="162"/>
      <c r="GO439" s="162"/>
    </row>
    <row r="440" spans="3:197"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c r="GM440" s="162"/>
      <c r="GN440" s="162"/>
      <c r="GO440" s="162"/>
    </row>
    <row r="441" spans="3:197"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c r="GM441" s="162"/>
      <c r="GN441" s="162"/>
      <c r="GO441" s="162"/>
    </row>
    <row r="442" spans="3:197" x14ac:dyDescent="0.2">
      <c r="D442" s="162"/>
      <c r="P442"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O436"/>
  <sheetViews>
    <sheetView showGridLines="0" zoomScale="80" zoomScaleNormal="80" workbookViewId="0">
      <pane xSplit="2" ySplit="14" topLeftCell="GE30" activePane="bottomRight" state="frozenSplit"/>
      <selection sqref="A1:XFD1048576"/>
      <selection pane="topRight" sqref="A1:XFD1048576"/>
      <selection pane="bottomLeft" sqref="A1:XFD1048576"/>
      <selection pane="bottomRight" activeCell="A40" sqref="A40:XFD46"/>
    </sheetView>
  </sheetViews>
  <sheetFormatPr baseColWidth="10" defaultColWidth="11.44140625" defaultRowHeight="13.8" x14ac:dyDescent="0.2"/>
  <cols>
    <col min="1" max="1" width="1.5546875" style="238" customWidth="1"/>
    <col min="2" max="2" width="60.6640625" style="95" customWidth="1"/>
    <col min="3" max="197" width="15.33203125" style="96" bestFit="1" customWidth="1"/>
    <col min="198" max="16384" width="11.44140625" style="97"/>
  </cols>
  <sheetData>
    <row r="1" spans="1:197"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row>
    <row r="2" spans="1:197"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row>
    <row r="3" spans="1:197"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row>
    <row r="4" spans="1:197"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row>
    <row r="5" spans="1:197"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row>
    <row r="6" spans="1:197"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row>
    <row r="7" spans="1:197"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row>
    <row r="8" spans="1:197"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row>
    <row r="9" spans="1:197"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row>
    <row r="10" spans="1:197"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row>
    <row r="11" spans="1:197"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row>
    <row r="12" spans="1:197" s="98" customFormat="1" ht="52.2" x14ac:dyDescent="0.3">
      <c r="A12" s="134"/>
      <c r="B12" s="126" t="s">
        <v>1823</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row>
    <row r="13" spans="1:197"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row>
    <row r="14" spans="1:197" s="106" customFormat="1" ht="24.75" customHeight="1" thickBot="1" x14ac:dyDescent="0.25">
      <c r="A14" s="239"/>
      <c r="B14" s="104" t="s">
        <v>2339</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c r="GO14" s="105">
        <v>46082</v>
      </c>
    </row>
    <row r="15" spans="1:197" x14ac:dyDescent="0.3">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c r="GH15" s="133">
        <v>7138360.7599999998</v>
      </c>
      <c r="GI15" s="133">
        <v>8234585.0099999998</v>
      </c>
      <c r="GJ15" s="133">
        <v>8125393.9199999999</v>
      </c>
      <c r="GK15" s="133">
        <v>6655911.6799999997</v>
      </c>
      <c r="GL15" s="133">
        <v>7497890.7300000004</v>
      </c>
      <c r="GM15" s="133">
        <v>6941456.8899999997</v>
      </c>
      <c r="GN15" s="133">
        <v>6695873.6600000001</v>
      </c>
      <c r="GO15" s="133">
        <v>7761731.29</v>
      </c>
    </row>
    <row r="16" spans="1:197"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c r="GH16" s="133">
        <v>1618113.92</v>
      </c>
      <c r="GI16" s="133">
        <v>2198110.71</v>
      </c>
      <c r="GJ16" s="133">
        <v>1981851.76</v>
      </c>
      <c r="GK16" s="133">
        <v>1601415.98</v>
      </c>
      <c r="GL16" s="133">
        <v>1478101.09</v>
      </c>
      <c r="GM16" s="133">
        <v>2001238.72</v>
      </c>
      <c r="GN16" s="133">
        <v>1890658.91</v>
      </c>
      <c r="GO16" s="133">
        <v>2108762.66</v>
      </c>
    </row>
    <row r="17" spans="2:197"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c r="GH17" s="133">
        <v>25552446.300000001</v>
      </c>
      <c r="GI17" s="133">
        <v>25944658.02</v>
      </c>
      <c r="GJ17" s="133">
        <v>23495839.420000002</v>
      </c>
      <c r="GK17" s="133">
        <v>25693868.16</v>
      </c>
      <c r="GL17" s="133">
        <v>25490806.050000001</v>
      </c>
      <c r="GM17" s="133">
        <v>22894286.870000001</v>
      </c>
      <c r="GN17" s="133">
        <v>26199897.09</v>
      </c>
      <c r="GO17" s="133">
        <v>26261922.050000001</v>
      </c>
    </row>
    <row r="18" spans="2:197"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c r="GH18" s="133">
        <v>263739.92</v>
      </c>
      <c r="GI18" s="133">
        <v>256090.54</v>
      </c>
      <c r="GJ18" s="133">
        <v>230805.95</v>
      </c>
      <c r="GK18" s="133">
        <v>251680.01</v>
      </c>
      <c r="GL18" s="133">
        <v>241505.53</v>
      </c>
      <c r="GM18" s="133">
        <v>223135.56</v>
      </c>
      <c r="GN18" s="133">
        <v>251336.15</v>
      </c>
      <c r="GO18" s="133">
        <v>226608.92</v>
      </c>
    </row>
    <row r="19" spans="2:197"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c r="GH19" s="133">
        <v>1230400.45</v>
      </c>
      <c r="GI19" s="133">
        <v>1311745.83</v>
      </c>
      <c r="GJ19" s="133">
        <v>1064064.46</v>
      </c>
      <c r="GK19" s="133">
        <v>1331239.47</v>
      </c>
      <c r="GL19" s="133">
        <v>1311024.7</v>
      </c>
      <c r="GM19" s="133">
        <v>1123377.1499999999</v>
      </c>
      <c r="GN19" s="133">
        <v>1288636.2</v>
      </c>
      <c r="GO19" s="133">
        <v>1329656.6499999999</v>
      </c>
    </row>
    <row r="20" spans="2:197" ht="14.4"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c r="GO20" s="150"/>
    </row>
    <row r="21" spans="2:197"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c r="GM21" s="105">
        <v>46023</v>
      </c>
      <c r="GN21" s="105">
        <v>46054</v>
      </c>
      <c r="GO21" s="105">
        <v>46082</v>
      </c>
    </row>
    <row r="22" spans="2:197"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row>
    <row r="23" spans="2:197" x14ac:dyDescent="0.2">
      <c r="B23" s="158" t="s">
        <v>1592</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c r="GH23" s="133">
        <v>14518889.779999999</v>
      </c>
      <c r="GI23" s="133">
        <v>17286243.23</v>
      </c>
      <c r="GJ23" s="133">
        <v>22387083.32</v>
      </c>
      <c r="GK23" s="133">
        <v>19173823.32</v>
      </c>
      <c r="GL23" s="133">
        <v>16943684.98</v>
      </c>
      <c r="GM23" s="133">
        <v>12334520.75</v>
      </c>
      <c r="GN23" s="133">
        <v>23578182.129999999</v>
      </c>
      <c r="GO23" s="133">
        <v>24635521.359999999</v>
      </c>
    </row>
    <row r="24" spans="2:197" x14ac:dyDescent="0.2">
      <c r="B24" s="158" t="s">
        <v>1635</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c r="GH24" s="133">
        <v>797543.23</v>
      </c>
      <c r="GI24" s="133">
        <v>864456.38</v>
      </c>
      <c r="GJ24" s="133">
        <v>1035590.46</v>
      </c>
      <c r="GK24" s="133">
        <v>898035.64</v>
      </c>
      <c r="GL24" s="133">
        <v>839596.74</v>
      </c>
      <c r="GM24" s="133">
        <v>861833.97</v>
      </c>
      <c r="GN24" s="133">
        <v>997585.31</v>
      </c>
      <c r="GO24" s="133">
        <v>1190789.9099999999</v>
      </c>
    </row>
    <row r="25" spans="2:197" x14ac:dyDescent="0.2">
      <c r="B25" s="158" t="s">
        <v>1593</v>
      </c>
      <c r="C25" s="291" t="s">
        <v>1594</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c r="GH25" s="133">
        <v>127554.29</v>
      </c>
      <c r="GI25" s="133">
        <v>162978.85999999999</v>
      </c>
      <c r="GJ25" s="133">
        <v>198855.54</v>
      </c>
      <c r="GK25" s="133">
        <v>162017.32999999999</v>
      </c>
      <c r="GL25" s="133">
        <v>147732.78</v>
      </c>
      <c r="GM25" s="133">
        <v>114134.97</v>
      </c>
      <c r="GN25" s="133">
        <v>199446.89</v>
      </c>
      <c r="GO25" s="133">
        <v>212130.58</v>
      </c>
    </row>
    <row r="26" spans="2:197"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c r="GH26" s="133">
        <v>2271104.17</v>
      </c>
      <c r="GI26" s="133">
        <v>2429502.7599999998</v>
      </c>
      <c r="GJ26" s="133">
        <v>2434885.84</v>
      </c>
      <c r="GK26" s="133">
        <v>2184865.09</v>
      </c>
      <c r="GL26" s="133">
        <v>2805323.71</v>
      </c>
      <c r="GM26" s="133">
        <v>2391678.15</v>
      </c>
      <c r="GN26" s="133">
        <v>2684948.37</v>
      </c>
      <c r="GO26" s="133">
        <v>2711137.92</v>
      </c>
    </row>
    <row r="27" spans="2:197" x14ac:dyDescent="0.2">
      <c r="B27" s="158" t="s">
        <v>1595</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c r="GH27" s="133">
        <v>1998411.64</v>
      </c>
      <c r="GI27" s="133">
        <v>2164884.48</v>
      </c>
      <c r="GJ27" s="133">
        <v>2063002.25</v>
      </c>
      <c r="GK27" s="133">
        <v>2218650.29</v>
      </c>
      <c r="GL27" s="133">
        <v>1689025.33</v>
      </c>
      <c r="GM27" s="133">
        <v>2048973.88</v>
      </c>
      <c r="GN27" s="133">
        <v>2178165.2000000002</v>
      </c>
      <c r="GO27" s="133">
        <v>2247090.7999999998</v>
      </c>
    </row>
    <row r="28" spans="2:197" x14ac:dyDescent="0.2">
      <c r="B28" s="158" t="s">
        <v>1596</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c r="GH28" s="133">
        <v>269839.84000000003</v>
      </c>
      <c r="GI28" s="133">
        <v>256481.45</v>
      </c>
      <c r="GJ28" s="133">
        <v>364849.54</v>
      </c>
      <c r="GK28" s="133">
        <v>243734.87</v>
      </c>
      <c r="GL28" s="133">
        <v>214775.08</v>
      </c>
      <c r="GM28" s="133">
        <v>283235.62</v>
      </c>
      <c r="GN28" s="133">
        <v>412136.5</v>
      </c>
      <c r="GO28" s="133">
        <v>450857.28</v>
      </c>
    </row>
    <row r="29" spans="2:197" x14ac:dyDescent="0.2">
      <c r="B29" s="158" t="s">
        <v>1987</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c r="GH29" s="133">
        <v>43065.17</v>
      </c>
      <c r="GI29" s="133">
        <v>47712.83</v>
      </c>
      <c r="GJ29" s="133">
        <v>49122.5</v>
      </c>
      <c r="GK29" s="133">
        <v>45235.81</v>
      </c>
      <c r="GL29" s="133">
        <v>38478.120000000003</v>
      </c>
      <c r="GM29" s="133">
        <v>28976.13</v>
      </c>
      <c r="GN29" s="133">
        <v>58143</v>
      </c>
      <c r="GO29" s="133">
        <v>58225.07</v>
      </c>
    </row>
    <row r="30" spans="2:197" x14ac:dyDescent="0.2">
      <c r="B30" s="158" t="s">
        <v>1620</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c r="GH30" s="133">
        <v>-151896</v>
      </c>
      <c r="GI30" s="133">
        <v>-200352</v>
      </c>
      <c r="GJ30" s="133">
        <v>-271800</v>
      </c>
      <c r="GK30" s="133">
        <v>-241008</v>
      </c>
      <c r="GL30" s="133">
        <v>-214824</v>
      </c>
      <c r="GM30" s="133">
        <v>-133080</v>
      </c>
      <c r="GN30" s="133">
        <v>-288288</v>
      </c>
      <c r="GO30" s="133">
        <v>-310848</v>
      </c>
    </row>
    <row r="31" spans="2:197" x14ac:dyDescent="0.2">
      <c r="B31" s="158" t="s">
        <v>1597</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c r="GH31" s="133">
        <v>3296890.92</v>
      </c>
      <c r="GI31" s="133">
        <v>3465311.49</v>
      </c>
      <c r="GJ31" s="133">
        <v>3854198.84</v>
      </c>
      <c r="GK31" s="133">
        <v>3310285.01</v>
      </c>
      <c r="GL31" s="133">
        <v>2605067.0999999996</v>
      </c>
      <c r="GM31" s="133">
        <v>1877270.2999999998</v>
      </c>
      <c r="GN31" s="133">
        <v>4842424.7</v>
      </c>
      <c r="GO31" s="133">
        <v>4299811.5</v>
      </c>
    </row>
    <row r="32" spans="2:197" x14ac:dyDescent="0.2">
      <c r="B32" s="158" t="s">
        <v>1598</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c r="GH32" s="133">
        <v>1692400.91</v>
      </c>
      <c r="GI32" s="133">
        <v>2025003.14</v>
      </c>
      <c r="GJ32" s="133">
        <v>2974123.43</v>
      </c>
      <c r="GK32" s="133">
        <v>2700286.82</v>
      </c>
      <c r="GL32" s="133">
        <v>2368030.92</v>
      </c>
      <c r="GM32" s="133">
        <v>1715928.89</v>
      </c>
      <c r="GN32" s="133">
        <v>3143572.6</v>
      </c>
      <c r="GO32" s="133">
        <v>3165027.64</v>
      </c>
    </row>
    <row r="33" spans="2:197" ht="14.4"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c r="GH33" s="133">
        <v>34316.75</v>
      </c>
      <c r="GI33" s="133">
        <v>37200.93</v>
      </c>
      <c r="GJ33" s="133">
        <v>35600</v>
      </c>
      <c r="GK33" s="133">
        <v>23197.559999999998</v>
      </c>
      <c r="GL33" s="133">
        <v>20806.060000000001</v>
      </c>
      <c r="GM33" s="133">
        <v>22268.3</v>
      </c>
      <c r="GN33" s="133">
        <v>25119.050000000003</v>
      </c>
      <c r="GO33" s="133">
        <v>29866.080000000002</v>
      </c>
    </row>
    <row r="34" spans="2:197" ht="14.4"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c r="GH34" s="119">
        <v>24898120.699999999</v>
      </c>
      <c r="GI34" s="119">
        <v>28539423.550000001</v>
      </c>
      <c r="GJ34" s="119">
        <v>35125511.719999999</v>
      </c>
      <c r="GK34" s="119">
        <v>30719123.739999998</v>
      </c>
      <c r="GL34" s="119">
        <v>27457696.82</v>
      </c>
      <c r="GM34" s="119">
        <v>21545740.960000001</v>
      </c>
      <c r="GN34" s="119">
        <v>37831435.75</v>
      </c>
      <c r="GO34" s="119">
        <v>38689610.140000001</v>
      </c>
    </row>
    <row r="35" spans="2:197" ht="14.4" thickBot="1" x14ac:dyDescent="0.25">
      <c r="B35" s="159" t="s">
        <v>1539</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c r="GH35" s="160">
        <v>2597481.17</v>
      </c>
      <c r="GI35" s="160">
        <v>3244330.43</v>
      </c>
      <c r="GJ35" s="160">
        <v>3176402.8</v>
      </c>
      <c r="GK35" s="160">
        <v>2747507.37</v>
      </c>
      <c r="GL35" s="160">
        <v>2948212.49</v>
      </c>
      <c r="GM35" s="160">
        <v>2204633.2000000002</v>
      </c>
      <c r="GN35" s="160">
        <v>1958947.06</v>
      </c>
      <c r="GO35" s="160">
        <v>3548963.78</v>
      </c>
    </row>
    <row r="36" spans="2:197" ht="14.4" thickBot="1" x14ac:dyDescent="0.25">
      <c r="B36" s="159" t="s">
        <v>1540</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c r="GH36" s="160">
        <v>32.450000000000003</v>
      </c>
      <c r="GI36" s="160">
        <v>0</v>
      </c>
      <c r="GJ36" s="160">
        <v>12.44</v>
      </c>
      <c r="GK36" s="160">
        <v>1.26</v>
      </c>
      <c r="GL36" s="160">
        <v>15.61</v>
      </c>
      <c r="GM36" s="160">
        <v>126.14</v>
      </c>
      <c r="GN36" s="160">
        <v>0</v>
      </c>
      <c r="GO36" s="160">
        <v>153.08000000000001</v>
      </c>
    </row>
    <row r="37" spans="2:197" ht="14.4"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c r="GH37" s="160">
        <v>101254.07000000142</v>
      </c>
      <c r="GI37" s="160">
        <v>203929.39000000013</v>
      </c>
      <c r="GJ37" s="160">
        <v>216790.24000000436</v>
      </c>
      <c r="GK37" s="160">
        <v>44358.550000003313</v>
      </c>
      <c r="GL37" s="160">
        <v>127757.70999999843</v>
      </c>
      <c r="GM37" s="160">
        <v>110430.14999999818</v>
      </c>
      <c r="GN37" s="160">
        <v>166442.78000000352</v>
      </c>
      <c r="GO37" s="160">
        <v>102615.45000000259</v>
      </c>
    </row>
    <row r="38" spans="2:197" ht="14.4"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c r="GH38" s="119">
        <v>27596888.390000001</v>
      </c>
      <c r="GI38" s="119">
        <v>31987683.370000001</v>
      </c>
      <c r="GJ38" s="119">
        <v>38518717.200000003</v>
      </c>
      <c r="GK38" s="119">
        <v>33510990.920000002</v>
      </c>
      <c r="GL38" s="119">
        <v>30533682.629999999</v>
      </c>
      <c r="GM38" s="119">
        <v>23860930.449999999</v>
      </c>
      <c r="GN38" s="119">
        <v>39956825.590000004</v>
      </c>
      <c r="GO38" s="119">
        <v>42341342.450000003</v>
      </c>
    </row>
    <row r="39" spans="2:197" ht="14.4" x14ac:dyDescent="0.3">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c r="GN39" s="162"/>
      <c r="GO39" s="162"/>
    </row>
    <row r="40" spans="2:197"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c r="GM40" s="162"/>
      <c r="GN40" s="162"/>
      <c r="GO40" s="162"/>
    </row>
    <row r="41" spans="2:197"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row>
    <row r="42" spans="2:197"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row>
    <row r="43" spans="2:197"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row>
    <row r="44" spans="2:197"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row>
    <row r="45" spans="2:197"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row>
    <row r="46" spans="2:197"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c r="GM46" s="162"/>
      <c r="GN46" s="162"/>
      <c r="GO46" s="162"/>
    </row>
    <row r="47" spans="2:197"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c r="GM47" s="162"/>
      <c r="GN47" s="162"/>
      <c r="GO47" s="162"/>
    </row>
    <row r="48" spans="2:197"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c r="GM48" s="162"/>
      <c r="GN48" s="162"/>
      <c r="GO48" s="162"/>
    </row>
    <row r="49" spans="3:197"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c r="GM49" s="162"/>
      <c r="GN49" s="162"/>
      <c r="GO49" s="162"/>
    </row>
    <row r="50" spans="3:197"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c r="GM50" s="162"/>
      <c r="GN50" s="162"/>
      <c r="GO50" s="162"/>
    </row>
    <row r="51" spans="3:197"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c r="GM51" s="162"/>
      <c r="GN51" s="162"/>
      <c r="GO51" s="162"/>
    </row>
    <row r="52" spans="3:197"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c r="GN52" s="162"/>
      <c r="GO52" s="162"/>
    </row>
    <row r="53" spans="3:197"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c r="GM53" s="162"/>
      <c r="GN53" s="162"/>
      <c r="GO53" s="162"/>
    </row>
    <row r="54" spans="3:197"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c r="GM54" s="162"/>
      <c r="GN54" s="162"/>
      <c r="GO54" s="162"/>
    </row>
    <row r="55" spans="3:197"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c r="GL55" s="162"/>
      <c r="GM55" s="162"/>
      <c r="GN55" s="162"/>
      <c r="GO55" s="162"/>
    </row>
    <row r="56" spans="3:197"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c r="GM56" s="162"/>
      <c r="GN56" s="162"/>
      <c r="GO56" s="162"/>
    </row>
    <row r="57" spans="3:197"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c r="GM57" s="162"/>
      <c r="GN57" s="162"/>
      <c r="GO57" s="162"/>
    </row>
    <row r="58" spans="3:197"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c r="GN58" s="162"/>
      <c r="GO58" s="162"/>
    </row>
    <row r="59" spans="3:197"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c r="GL59" s="162"/>
      <c r="GM59" s="162"/>
      <c r="GN59" s="162"/>
      <c r="GO59" s="162"/>
    </row>
    <row r="60" spans="3:197"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row>
    <row r="61" spans="3:197"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row>
    <row r="62" spans="3:197"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row>
    <row r="63" spans="3:197"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row>
    <row r="64" spans="3:197"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c r="GN64" s="162"/>
      <c r="GO64" s="162"/>
    </row>
    <row r="65" spans="3:197"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c r="GL65" s="162"/>
      <c r="GM65" s="162"/>
      <c r="GN65" s="162"/>
      <c r="GO65" s="162"/>
    </row>
    <row r="66" spans="3:197"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c r="GL66" s="162"/>
      <c r="GM66" s="162"/>
      <c r="GN66" s="162"/>
      <c r="GO66" s="162"/>
    </row>
    <row r="67" spans="3:197"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c r="GL67" s="162"/>
      <c r="GM67" s="162"/>
      <c r="GN67" s="162"/>
      <c r="GO67" s="162"/>
    </row>
    <row r="68" spans="3:197"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row>
    <row r="69" spans="3:197"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row>
    <row r="70" spans="3:197"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c r="GL70" s="162"/>
      <c r="GM70" s="162"/>
      <c r="GN70" s="162"/>
      <c r="GO70" s="162"/>
    </row>
    <row r="71" spans="3:197"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c r="GL71" s="162"/>
      <c r="GM71" s="162"/>
      <c r="GN71" s="162"/>
      <c r="GO71" s="162"/>
    </row>
    <row r="72" spans="3:197"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c r="GL72" s="162"/>
      <c r="GM72" s="162"/>
      <c r="GN72" s="162"/>
      <c r="GO72" s="162"/>
    </row>
    <row r="73" spans="3:197"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c r="GL73" s="162"/>
      <c r="GM73" s="162"/>
      <c r="GN73" s="162"/>
      <c r="GO73" s="162"/>
    </row>
    <row r="74" spans="3:197"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c r="GL74" s="162"/>
      <c r="GM74" s="162"/>
      <c r="GN74" s="162"/>
      <c r="GO74" s="162"/>
    </row>
    <row r="75" spans="3:197"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c r="GL75" s="162"/>
      <c r="GM75" s="162"/>
      <c r="GN75" s="162"/>
      <c r="GO75" s="162"/>
    </row>
    <row r="76" spans="3:197"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c r="GL76" s="162"/>
      <c r="GM76" s="162"/>
      <c r="GN76" s="162"/>
      <c r="GO76" s="162"/>
    </row>
    <row r="77" spans="3:197"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c r="GL77" s="162"/>
      <c r="GM77" s="162"/>
      <c r="GN77" s="162"/>
      <c r="GO77" s="162"/>
    </row>
    <row r="78" spans="3:197"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c r="GN78" s="162"/>
      <c r="GO78" s="162"/>
    </row>
    <row r="79" spans="3:197"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c r="GL79" s="162"/>
      <c r="GM79" s="162"/>
      <c r="GN79" s="162"/>
      <c r="GO79" s="162"/>
    </row>
    <row r="80" spans="3:197"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c r="GL80" s="162"/>
      <c r="GM80" s="162"/>
      <c r="GN80" s="162"/>
      <c r="GO80" s="162"/>
    </row>
    <row r="81" spans="3:197"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c r="GN81" s="162"/>
      <c r="GO81" s="162"/>
    </row>
    <row r="82" spans="3:197"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c r="GN82" s="162"/>
      <c r="GO82" s="162"/>
    </row>
    <row r="83" spans="3:197"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c r="GM83" s="162"/>
      <c r="GN83" s="162"/>
      <c r="GO83" s="162"/>
    </row>
    <row r="84" spans="3:197"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c r="GM84" s="162"/>
      <c r="GN84" s="162"/>
      <c r="GO84" s="162"/>
    </row>
    <row r="85" spans="3:197"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c r="GL85" s="162"/>
      <c r="GM85" s="162"/>
      <c r="GN85" s="162"/>
      <c r="GO85" s="162"/>
    </row>
    <row r="86" spans="3:197"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c r="GM86" s="162"/>
      <c r="GN86" s="162"/>
      <c r="GO86" s="162"/>
    </row>
    <row r="87" spans="3:197"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c r="GM87" s="162"/>
      <c r="GN87" s="162"/>
      <c r="GO87" s="162"/>
    </row>
    <row r="88" spans="3:197"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c r="GL88" s="162"/>
      <c r="GM88" s="162"/>
      <c r="GN88" s="162"/>
      <c r="GO88" s="162"/>
    </row>
    <row r="89" spans="3:197"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c r="GM89" s="162"/>
      <c r="GN89" s="162"/>
      <c r="GO89" s="162"/>
    </row>
    <row r="90" spans="3:197"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c r="GL90" s="162"/>
      <c r="GM90" s="162"/>
      <c r="GN90" s="162"/>
      <c r="GO90" s="162"/>
    </row>
    <row r="91" spans="3:197"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c r="GM91" s="162"/>
      <c r="GN91" s="162"/>
      <c r="GO91" s="162"/>
    </row>
    <row r="92" spans="3:197"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c r="GM92" s="162"/>
      <c r="GN92" s="162"/>
      <c r="GO92" s="162"/>
    </row>
    <row r="93" spans="3:197"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c r="GM93" s="162"/>
      <c r="GN93" s="162"/>
      <c r="GO93" s="162"/>
    </row>
    <row r="94" spans="3:197"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c r="GM94" s="162"/>
      <c r="GN94" s="162"/>
      <c r="GO94" s="162"/>
    </row>
    <row r="95" spans="3:197"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c r="GM95" s="162"/>
      <c r="GN95" s="162"/>
      <c r="GO95" s="162"/>
    </row>
    <row r="96" spans="3:197"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c r="GL96" s="162"/>
      <c r="GM96" s="162"/>
      <c r="GN96" s="162"/>
      <c r="GO96" s="162"/>
    </row>
    <row r="97" spans="3:197"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c r="GL97" s="162"/>
      <c r="GM97" s="162"/>
      <c r="GN97" s="162"/>
      <c r="GO97" s="162"/>
    </row>
    <row r="98" spans="3:197"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c r="GL98" s="162"/>
      <c r="GM98" s="162"/>
      <c r="GN98" s="162"/>
      <c r="GO98" s="162"/>
    </row>
    <row r="99" spans="3:197"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c r="GL99" s="162"/>
      <c r="GM99" s="162"/>
      <c r="GN99" s="162"/>
      <c r="GO99" s="162"/>
    </row>
    <row r="100" spans="3:197"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c r="GL100" s="162"/>
      <c r="GM100" s="162"/>
      <c r="GN100" s="162"/>
      <c r="GO100" s="162"/>
    </row>
    <row r="101" spans="3:197"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c r="GM101" s="162"/>
      <c r="GN101" s="162"/>
      <c r="GO101" s="162"/>
    </row>
    <row r="102" spans="3:197"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c r="GL102" s="162"/>
      <c r="GM102" s="162"/>
      <c r="GN102" s="162"/>
      <c r="GO102" s="162"/>
    </row>
    <row r="103" spans="3:197"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c r="GL103" s="162"/>
      <c r="GM103" s="162"/>
      <c r="GN103" s="162"/>
      <c r="GO103" s="162"/>
    </row>
    <row r="104" spans="3:197"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c r="GL104" s="162"/>
      <c r="GM104" s="162"/>
      <c r="GN104" s="162"/>
      <c r="GO104" s="162"/>
    </row>
    <row r="105" spans="3:197"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c r="GL105" s="162"/>
      <c r="GM105" s="162"/>
      <c r="GN105" s="162"/>
      <c r="GO105" s="162"/>
    </row>
    <row r="106" spans="3:197"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c r="GL106" s="162"/>
      <c r="GM106" s="162"/>
      <c r="GN106" s="162"/>
      <c r="GO106" s="162"/>
    </row>
    <row r="107" spans="3:197"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c r="GL107" s="162"/>
      <c r="GM107" s="162"/>
      <c r="GN107" s="162"/>
      <c r="GO107" s="162"/>
    </row>
    <row r="108" spans="3:197"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c r="GL108" s="162"/>
      <c r="GM108" s="162"/>
      <c r="GN108" s="162"/>
      <c r="GO108" s="162"/>
    </row>
    <row r="109" spans="3:197"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c r="GL109" s="162"/>
      <c r="GM109" s="162"/>
      <c r="GN109" s="162"/>
      <c r="GO109" s="162"/>
    </row>
    <row r="110" spans="3:197"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c r="GL110" s="162"/>
      <c r="GM110" s="162"/>
      <c r="GN110" s="162"/>
      <c r="GO110" s="162"/>
    </row>
    <row r="111" spans="3:197"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c r="GL111" s="162"/>
      <c r="GM111" s="162"/>
      <c r="GN111" s="162"/>
      <c r="GO111" s="162"/>
    </row>
    <row r="112" spans="3:197"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c r="GL112" s="162"/>
      <c r="GM112" s="162"/>
      <c r="GN112" s="162"/>
      <c r="GO112" s="162"/>
    </row>
    <row r="113" spans="3:197"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c r="GM113" s="162"/>
      <c r="GN113" s="162"/>
      <c r="GO113" s="162"/>
    </row>
    <row r="114" spans="3:197"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c r="GM114" s="162"/>
      <c r="GN114" s="162"/>
      <c r="GO114" s="162"/>
    </row>
    <row r="115" spans="3:197"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row>
    <row r="116" spans="3:197"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c r="GM116" s="162"/>
      <c r="GN116" s="162"/>
      <c r="GO116" s="162"/>
    </row>
    <row r="117" spans="3:197"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c r="GM117" s="162"/>
      <c r="GN117" s="162"/>
      <c r="GO117" s="162"/>
    </row>
    <row r="118" spans="3:197"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c r="GM118" s="162"/>
      <c r="GN118" s="162"/>
      <c r="GO118" s="162"/>
    </row>
    <row r="119" spans="3:197"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c r="GL119" s="162"/>
      <c r="GM119" s="162"/>
      <c r="GN119" s="162"/>
      <c r="GO119" s="162"/>
    </row>
    <row r="120" spans="3:197"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c r="GM120" s="162"/>
      <c r="GN120" s="162"/>
      <c r="GO120" s="162"/>
    </row>
    <row r="121" spans="3:197"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c r="GL121" s="162"/>
      <c r="GM121" s="162"/>
      <c r="GN121" s="162"/>
      <c r="GO121" s="162"/>
    </row>
    <row r="122" spans="3:197"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c r="GL122" s="162"/>
      <c r="GM122" s="162"/>
      <c r="GN122" s="162"/>
      <c r="GO122" s="162"/>
    </row>
    <row r="123" spans="3:197"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c r="GM123" s="162"/>
      <c r="GN123" s="162"/>
      <c r="GO123" s="162"/>
    </row>
    <row r="124" spans="3:197"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c r="GL124" s="162"/>
      <c r="GM124" s="162"/>
      <c r="GN124" s="162"/>
      <c r="GO124" s="162"/>
    </row>
    <row r="125" spans="3:197"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c r="GL125" s="162"/>
      <c r="GM125" s="162"/>
      <c r="GN125" s="162"/>
      <c r="GO125" s="162"/>
    </row>
    <row r="126" spans="3:197"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c r="GL126" s="162"/>
      <c r="GM126" s="162"/>
      <c r="GN126" s="162"/>
      <c r="GO126" s="162"/>
    </row>
    <row r="127" spans="3:197"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c r="GL127" s="162"/>
      <c r="GM127" s="162"/>
      <c r="GN127" s="162"/>
      <c r="GO127" s="162"/>
    </row>
    <row r="128" spans="3:197"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c r="GL128" s="162"/>
      <c r="GM128" s="162"/>
      <c r="GN128" s="162"/>
      <c r="GO128" s="162"/>
    </row>
    <row r="129" spans="3:197"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c r="GL129" s="162"/>
      <c r="GM129" s="162"/>
      <c r="GN129" s="162"/>
      <c r="GO129" s="162"/>
    </row>
    <row r="130" spans="3:197"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c r="GL130" s="162"/>
      <c r="GM130" s="162"/>
      <c r="GN130" s="162"/>
      <c r="GO130" s="162"/>
    </row>
    <row r="131" spans="3:197"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c r="GL131" s="162"/>
      <c r="GM131" s="162"/>
      <c r="GN131" s="162"/>
      <c r="GO131" s="162"/>
    </row>
    <row r="132" spans="3:197"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c r="GL132" s="162"/>
      <c r="GM132" s="162"/>
      <c r="GN132" s="162"/>
      <c r="GO132" s="162"/>
    </row>
    <row r="133" spans="3:197"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c r="GL133" s="162"/>
      <c r="GM133" s="162"/>
      <c r="GN133" s="162"/>
      <c r="GO133" s="162"/>
    </row>
    <row r="134" spans="3:197"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c r="GL134" s="162"/>
      <c r="GM134" s="162"/>
      <c r="GN134" s="162"/>
      <c r="GO134" s="162"/>
    </row>
    <row r="135" spans="3:197"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c r="GL135" s="162"/>
      <c r="GM135" s="162"/>
      <c r="GN135" s="162"/>
      <c r="GO135" s="162"/>
    </row>
    <row r="136" spans="3:197"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c r="GL136" s="162"/>
      <c r="GM136" s="162"/>
      <c r="GN136" s="162"/>
      <c r="GO136" s="162"/>
    </row>
    <row r="137" spans="3:197"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c r="GL137" s="162"/>
      <c r="GM137" s="162"/>
      <c r="GN137" s="162"/>
      <c r="GO137" s="162"/>
    </row>
    <row r="138" spans="3:197"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c r="GL138" s="162"/>
      <c r="GM138" s="162"/>
      <c r="GN138" s="162"/>
      <c r="GO138" s="162"/>
    </row>
    <row r="139" spans="3:197"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c r="GL139" s="162"/>
      <c r="GM139" s="162"/>
      <c r="GN139" s="162"/>
      <c r="GO139" s="162"/>
    </row>
    <row r="140" spans="3:197"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c r="GM140" s="162"/>
      <c r="GN140" s="162"/>
      <c r="GO140" s="162"/>
    </row>
    <row r="141" spans="3:197"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c r="GM141" s="162"/>
      <c r="GN141" s="162"/>
      <c r="GO141" s="162"/>
    </row>
    <row r="142" spans="3:197"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c r="GM142" s="162"/>
      <c r="GN142" s="162"/>
      <c r="GO142" s="162"/>
    </row>
    <row r="143" spans="3:197"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c r="GM143" s="162"/>
      <c r="GN143" s="162"/>
      <c r="GO143" s="162"/>
    </row>
    <row r="144" spans="3:197"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c r="GL144" s="162"/>
      <c r="GM144" s="162"/>
      <c r="GN144" s="162"/>
      <c r="GO144" s="162"/>
    </row>
    <row r="145" spans="3:197"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c r="GL145" s="162"/>
      <c r="GM145" s="162"/>
      <c r="GN145" s="162"/>
      <c r="GO145" s="162"/>
    </row>
    <row r="146" spans="3:197"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c r="GL146" s="162"/>
      <c r="GM146" s="162"/>
      <c r="GN146" s="162"/>
      <c r="GO146" s="162"/>
    </row>
    <row r="147" spans="3:197"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c r="GL147" s="162"/>
      <c r="GM147" s="162"/>
      <c r="GN147" s="162"/>
      <c r="GO147" s="162"/>
    </row>
    <row r="148" spans="3:197"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c r="GN148" s="162"/>
      <c r="GO148" s="162"/>
    </row>
    <row r="149" spans="3:197"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c r="GL149" s="162"/>
      <c r="GM149" s="162"/>
      <c r="GN149" s="162"/>
      <c r="GO149" s="162"/>
    </row>
    <row r="150" spans="3:197"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c r="GL150" s="162"/>
      <c r="GM150" s="162"/>
      <c r="GN150" s="162"/>
      <c r="GO150" s="162"/>
    </row>
    <row r="151" spans="3:197"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c r="GL151" s="162"/>
      <c r="GM151" s="162"/>
      <c r="GN151" s="162"/>
      <c r="GO151" s="162"/>
    </row>
    <row r="152" spans="3:197"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c r="GL152" s="162"/>
      <c r="GM152" s="162"/>
      <c r="GN152" s="162"/>
      <c r="GO152" s="162"/>
    </row>
    <row r="153" spans="3:197"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c r="GL153" s="162"/>
      <c r="GM153" s="162"/>
      <c r="GN153" s="162"/>
      <c r="GO153" s="162"/>
    </row>
    <row r="154" spans="3:197"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c r="GL154" s="162"/>
      <c r="GM154" s="162"/>
      <c r="GN154" s="162"/>
      <c r="GO154" s="162"/>
    </row>
    <row r="155" spans="3:197"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c r="GL155" s="162"/>
      <c r="GM155" s="162"/>
      <c r="GN155" s="162"/>
      <c r="GO155" s="162"/>
    </row>
    <row r="156" spans="3:197"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c r="GL156" s="162"/>
      <c r="GM156" s="162"/>
      <c r="GN156" s="162"/>
      <c r="GO156" s="162"/>
    </row>
    <row r="157" spans="3:197"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c r="GL157" s="162"/>
      <c r="GM157" s="162"/>
      <c r="GN157" s="162"/>
      <c r="GO157" s="162"/>
    </row>
    <row r="158" spans="3:197"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c r="GL158" s="162"/>
      <c r="GM158" s="162"/>
      <c r="GN158" s="162"/>
      <c r="GO158" s="162"/>
    </row>
    <row r="159" spans="3:197"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c r="GL159" s="162"/>
      <c r="GM159" s="162"/>
      <c r="GN159" s="162"/>
      <c r="GO159" s="162"/>
    </row>
    <row r="160" spans="3:197"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c r="GL160" s="162"/>
      <c r="GM160" s="162"/>
      <c r="GN160" s="162"/>
      <c r="GO160" s="162"/>
    </row>
    <row r="161" spans="3:197"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c r="GL161" s="162"/>
      <c r="GM161" s="162"/>
      <c r="GN161" s="162"/>
      <c r="GO161" s="162"/>
    </row>
    <row r="162" spans="3:197"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c r="GM162" s="162"/>
      <c r="GN162" s="162"/>
      <c r="GO162" s="162"/>
    </row>
    <row r="163" spans="3:197"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c r="GL163" s="162"/>
      <c r="GM163" s="162"/>
      <c r="GN163" s="162"/>
      <c r="GO163" s="162"/>
    </row>
    <row r="164" spans="3:197"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c r="GL164" s="162"/>
      <c r="GM164" s="162"/>
      <c r="GN164" s="162"/>
      <c r="GO164" s="162"/>
    </row>
    <row r="165" spans="3:197"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c r="GL165" s="162"/>
      <c r="GM165" s="162"/>
      <c r="GN165" s="162"/>
      <c r="GO165" s="162"/>
    </row>
    <row r="166" spans="3:197"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c r="GL166" s="162"/>
      <c r="GM166" s="162"/>
      <c r="GN166" s="162"/>
      <c r="GO166" s="162"/>
    </row>
    <row r="167" spans="3:197"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c r="GL167" s="162"/>
      <c r="GM167" s="162"/>
      <c r="GN167" s="162"/>
      <c r="GO167" s="162"/>
    </row>
    <row r="168" spans="3:197"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c r="GL168" s="162"/>
      <c r="GM168" s="162"/>
      <c r="GN168" s="162"/>
      <c r="GO168" s="162"/>
    </row>
    <row r="169" spans="3:197"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c r="GL169" s="162"/>
      <c r="GM169" s="162"/>
      <c r="GN169" s="162"/>
      <c r="GO169" s="162"/>
    </row>
    <row r="170" spans="3:197"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c r="GL170" s="162"/>
      <c r="GM170" s="162"/>
      <c r="GN170" s="162"/>
      <c r="GO170" s="162"/>
    </row>
    <row r="171" spans="3:197"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c r="GL171" s="162"/>
      <c r="GM171" s="162"/>
      <c r="GN171" s="162"/>
      <c r="GO171" s="162"/>
    </row>
    <row r="172" spans="3:197"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c r="GL172" s="162"/>
      <c r="GM172" s="162"/>
      <c r="GN172" s="162"/>
      <c r="GO172" s="162"/>
    </row>
    <row r="173" spans="3:197"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c r="GL173" s="162"/>
      <c r="GM173" s="162"/>
      <c r="GN173" s="162"/>
      <c r="GO173" s="162"/>
    </row>
    <row r="174" spans="3:197"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c r="GL174" s="162"/>
      <c r="GM174" s="162"/>
      <c r="GN174" s="162"/>
      <c r="GO174" s="162"/>
    </row>
    <row r="175" spans="3:197"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c r="GL175" s="162"/>
      <c r="GM175" s="162"/>
      <c r="GN175" s="162"/>
      <c r="GO175" s="162"/>
    </row>
    <row r="176" spans="3:197"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c r="GL176" s="162"/>
      <c r="GM176" s="162"/>
      <c r="GN176" s="162"/>
      <c r="GO176" s="162"/>
    </row>
    <row r="177" spans="3:197"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c r="GL177" s="162"/>
      <c r="GM177" s="162"/>
      <c r="GN177" s="162"/>
      <c r="GO177" s="162"/>
    </row>
    <row r="178" spans="3:197"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c r="GL178" s="162"/>
      <c r="GM178" s="162"/>
      <c r="GN178" s="162"/>
      <c r="GO178" s="162"/>
    </row>
    <row r="179" spans="3:197"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c r="GL179" s="162"/>
      <c r="GM179" s="162"/>
      <c r="GN179" s="162"/>
      <c r="GO179" s="162"/>
    </row>
    <row r="180" spans="3:197"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c r="GL180" s="162"/>
      <c r="GM180" s="162"/>
      <c r="GN180" s="162"/>
      <c r="GO180" s="162"/>
    </row>
    <row r="181" spans="3:197"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c r="GL181" s="162"/>
      <c r="GM181" s="162"/>
      <c r="GN181" s="162"/>
      <c r="GO181" s="162"/>
    </row>
    <row r="182" spans="3:197"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c r="GN182" s="162"/>
      <c r="GO182" s="162"/>
    </row>
    <row r="183" spans="3:197"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c r="GL183" s="162"/>
      <c r="GM183" s="162"/>
      <c r="GN183" s="162"/>
      <c r="GO183" s="162"/>
    </row>
    <row r="184" spans="3:197"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c r="GL184" s="162"/>
      <c r="GM184" s="162"/>
      <c r="GN184" s="162"/>
      <c r="GO184" s="162"/>
    </row>
    <row r="185" spans="3:197"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c r="GL185" s="162"/>
      <c r="GM185" s="162"/>
      <c r="GN185" s="162"/>
      <c r="GO185" s="162"/>
    </row>
    <row r="186" spans="3:197"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c r="GL186" s="162"/>
      <c r="GM186" s="162"/>
      <c r="GN186" s="162"/>
      <c r="GO186" s="162"/>
    </row>
    <row r="187" spans="3:197"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c r="GL187" s="162"/>
      <c r="GM187" s="162"/>
      <c r="GN187" s="162"/>
      <c r="GO187" s="162"/>
    </row>
    <row r="188" spans="3:197"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c r="GL188" s="162"/>
      <c r="GM188" s="162"/>
      <c r="GN188" s="162"/>
      <c r="GO188" s="162"/>
    </row>
    <row r="189" spans="3:197"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c r="GL189" s="162"/>
      <c r="GM189" s="162"/>
      <c r="GN189" s="162"/>
      <c r="GO189" s="162"/>
    </row>
    <row r="190" spans="3:197"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c r="GL190" s="162"/>
      <c r="GM190" s="162"/>
      <c r="GN190" s="162"/>
      <c r="GO190" s="162"/>
    </row>
    <row r="191" spans="3:197"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c r="GL191" s="162"/>
      <c r="GM191" s="162"/>
      <c r="GN191" s="162"/>
      <c r="GO191" s="162"/>
    </row>
    <row r="192" spans="3:197"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c r="GL192" s="162"/>
      <c r="GM192" s="162"/>
      <c r="GN192" s="162"/>
      <c r="GO192" s="162"/>
    </row>
    <row r="193" spans="3:197"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c r="GL193" s="162"/>
      <c r="GM193" s="162"/>
      <c r="GN193" s="162"/>
      <c r="GO193" s="162"/>
    </row>
    <row r="194" spans="3:197"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c r="GL194" s="162"/>
      <c r="GM194" s="162"/>
      <c r="GN194" s="162"/>
      <c r="GO194" s="162"/>
    </row>
    <row r="195" spans="3:197"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c r="GL195" s="162"/>
      <c r="GM195" s="162"/>
      <c r="GN195" s="162"/>
      <c r="GO195" s="162"/>
    </row>
    <row r="196" spans="3:197"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c r="GL196" s="162"/>
      <c r="GM196" s="162"/>
      <c r="GN196" s="162"/>
      <c r="GO196" s="162"/>
    </row>
    <row r="197" spans="3:197"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c r="GL197" s="162"/>
      <c r="GM197" s="162"/>
      <c r="GN197" s="162"/>
      <c r="GO197" s="162"/>
    </row>
    <row r="198" spans="3:197"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c r="GL198" s="162"/>
      <c r="GM198" s="162"/>
      <c r="GN198" s="162"/>
      <c r="GO198" s="162"/>
    </row>
    <row r="199" spans="3:197"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c r="GL199" s="162"/>
      <c r="GM199" s="162"/>
      <c r="GN199" s="162"/>
      <c r="GO199" s="162"/>
    </row>
    <row r="200" spans="3:197"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c r="GM200" s="162"/>
      <c r="GN200" s="162"/>
      <c r="GO200" s="162"/>
    </row>
    <row r="201" spans="3:197"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c r="GL201" s="162"/>
      <c r="GM201" s="162"/>
      <c r="GN201" s="162"/>
      <c r="GO201" s="162"/>
    </row>
    <row r="202" spans="3:197"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c r="GL202" s="162"/>
      <c r="GM202" s="162"/>
      <c r="GN202" s="162"/>
      <c r="GO202" s="162"/>
    </row>
    <row r="203" spans="3:197"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c r="GL203" s="162"/>
      <c r="GM203" s="162"/>
      <c r="GN203" s="162"/>
      <c r="GO203" s="162"/>
    </row>
    <row r="204" spans="3:197"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c r="GL204" s="162"/>
      <c r="GM204" s="162"/>
      <c r="GN204" s="162"/>
      <c r="GO204" s="162"/>
    </row>
    <row r="205" spans="3:197"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c r="GL205" s="162"/>
      <c r="GM205" s="162"/>
      <c r="GN205" s="162"/>
      <c r="GO205" s="162"/>
    </row>
    <row r="206" spans="3:197"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c r="GL206" s="162"/>
      <c r="GM206" s="162"/>
      <c r="GN206" s="162"/>
      <c r="GO206" s="162"/>
    </row>
    <row r="207" spans="3:197"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2"/>
      <c r="GM207" s="162"/>
      <c r="GN207" s="162"/>
      <c r="GO207" s="162"/>
    </row>
    <row r="208" spans="3:197"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c r="GL208" s="162"/>
      <c r="GM208" s="162"/>
      <c r="GN208" s="162"/>
      <c r="GO208" s="162"/>
    </row>
    <row r="209" spans="3:197"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c r="GL209" s="162"/>
      <c r="GM209" s="162"/>
      <c r="GN209" s="162"/>
      <c r="GO209" s="162"/>
    </row>
    <row r="210" spans="3:197"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c r="GL210" s="162"/>
      <c r="GM210" s="162"/>
      <c r="GN210" s="162"/>
      <c r="GO210" s="162"/>
    </row>
    <row r="211" spans="3:197"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c r="GL211" s="162"/>
      <c r="GM211" s="162"/>
      <c r="GN211" s="162"/>
      <c r="GO211" s="162"/>
    </row>
    <row r="212" spans="3:197"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c r="GL212" s="162"/>
      <c r="GM212" s="162"/>
      <c r="GN212" s="162"/>
      <c r="GO212" s="162"/>
    </row>
    <row r="213" spans="3:197"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c r="GL213" s="162"/>
      <c r="GM213" s="162"/>
      <c r="GN213" s="162"/>
      <c r="GO213" s="162"/>
    </row>
    <row r="214" spans="3:197"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c r="GM214" s="162"/>
      <c r="GN214" s="162"/>
      <c r="GO214" s="162"/>
    </row>
    <row r="215" spans="3:197"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c r="GL215" s="162"/>
      <c r="GM215" s="162"/>
      <c r="GN215" s="162"/>
      <c r="GO215" s="162"/>
    </row>
    <row r="216" spans="3:197"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c r="GM216" s="162"/>
      <c r="GN216" s="162"/>
      <c r="GO216" s="162"/>
    </row>
    <row r="217" spans="3:197"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c r="GM217" s="162"/>
      <c r="GN217" s="162"/>
      <c r="GO217" s="162"/>
    </row>
    <row r="218" spans="3:197"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c r="GL218" s="162"/>
      <c r="GM218" s="162"/>
      <c r="GN218" s="162"/>
      <c r="GO218" s="162"/>
    </row>
    <row r="219" spans="3:197"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c r="GL219" s="162"/>
      <c r="GM219" s="162"/>
      <c r="GN219" s="162"/>
      <c r="GO219" s="162"/>
    </row>
    <row r="220" spans="3:197"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c r="GL220" s="162"/>
      <c r="GM220" s="162"/>
      <c r="GN220" s="162"/>
      <c r="GO220" s="162"/>
    </row>
    <row r="221" spans="3:197"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c r="GL221" s="162"/>
      <c r="GM221" s="162"/>
      <c r="GN221" s="162"/>
      <c r="GO221" s="162"/>
    </row>
    <row r="222" spans="3:197"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c r="GL222" s="162"/>
      <c r="GM222" s="162"/>
      <c r="GN222" s="162"/>
      <c r="GO222" s="162"/>
    </row>
    <row r="223" spans="3:197"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c r="GL223" s="162"/>
      <c r="GM223" s="162"/>
      <c r="GN223" s="162"/>
      <c r="GO223" s="162"/>
    </row>
    <row r="224" spans="3:197"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c r="GO224" s="162"/>
    </row>
    <row r="225" spans="3:197"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c r="GN225" s="162"/>
      <c r="GO225" s="162"/>
    </row>
    <row r="226" spans="3:197"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c r="GN226" s="162"/>
      <c r="GO226" s="162"/>
    </row>
    <row r="227" spans="3:197"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c r="GN227" s="162"/>
      <c r="GO227" s="162"/>
    </row>
    <row r="228" spans="3:197"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c r="GN228" s="162"/>
      <c r="GO228" s="162"/>
    </row>
    <row r="229" spans="3:197"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c r="GN229" s="162"/>
      <c r="GO229" s="162"/>
    </row>
    <row r="230" spans="3:197"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c r="GN230" s="162"/>
      <c r="GO230" s="162"/>
    </row>
    <row r="231" spans="3:197"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c r="GN231" s="162"/>
      <c r="GO231" s="162"/>
    </row>
    <row r="232" spans="3:197"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c r="GN232" s="162"/>
      <c r="GO232" s="162"/>
    </row>
    <row r="233" spans="3:197"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c r="GN233" s="162"/>
      <c r="GO233" s="162"/>
    </row>
    <row r="234" spans="3:197"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c r="GN234" s="162"/>
      <c r="GO234" s="162"/>
    </row>
    <row r="235" spans="3:197"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c r="GN235" s="162"/>
      <c r="GO235" s="162"/>
    </row>
    <row r="236" spans="3:197"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c r="GN236" s="162"/>
      <c r="GO236" s="162"/>
    </row>
    <row r="237" spans="3:197"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c r="GN237" s="162"/>
      <c r="GO237" s="162"/>
    </row>
    <row r="238" spans="3:197"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c r="GN238" s="162"/>
      <c r="GO238" s="162"/>
    </row>
    <row r="239" spans="3:197"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row>
    <row r="240" spans="3:197"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c r="GN240" s="162"/>
      <c r="GO240" s="162"/>
    </row>
    <row r="241" spans="3:197"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c r="GN241" s="162"/>
      <c r="GO241" s="162"/>
    </row>
    <row r="242" spans="3:197"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c r="GN242" s="162"/>
      <c r="GO242" s="162"/>
    </row>
    <row r="243" spans="3:197"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c r="GN243" s="162"/>
      <c r="GO243" s="162"/>
    </row>
    <row r="244" spans="3:197"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c r="GN244" s="162"/>
      <c r="GO244" s="162"/>
    </row>
    <row r="245" spans="3:197"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c r="GN245" s="162"/>
      <c r="GO245" s="162"/>
    </row>
    <row r="246" spans="3:197"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c r="GN246" s="162"/>
      <c r="GO246" s="162"/>
    </row>
    <row r="247" spans="3:197"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c r="GN247" s="162"/>
      <c r="GO247" s="162"/>
    </row>
    <row r="248" spans="3:197"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c r="GN248" s="162"/>
      <c r="GO248" s="162"/>
    </row>
    <row r="249" spans="3:197"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c r="GN249" s="162"/>
      <c r="GO249" s="162"/>
    </row>
    <row r="250" spans="3:197"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c r="GN250" s="162"/>
      <c r="GO250" s="162"/>
    </row>
    <row r="251" spans="3:197"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c r="GN251" s="162"/>
      <c r="GO251" s="162"/>
    </row>
    <row r="252" spans="3:197"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row>
    <row r="253" spans="3:197"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c r="GN253" s="162"/>
      <c r="GO253" s="162"/>
    </row>
    <row r="254" spans="3:197"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row>
    <row r="255" spans="3:197"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c r="GN255" s="162"/>
      <c r="GO255" s="162"/>
    </row>
    <row r="256" spans="3:197"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row>
    <row r="257" spans="3:197"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c r="GN257" s="162"/>
      <c r="GO257" s="162"/>
    </row>
    <row r="258" spans="3:197"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row>
    <row r="259" spans="3:197"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c r="GN259" s="162"/>
      <c r="GO259" s="162"/>
    </row>
    <row r="260" spans="3:197"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c r="GN260" s="162"/>
      <c r="GO260" s="162"/>
    </row>
    <row r="261" spans="3:197"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c r="GN261" s="162"/>
      <c r="GO261" s="162"/>
    </row>
    <row r="262" spans="3:197"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c r="GN262" s="162"/>
      <c r="GO262" s="162"/>
    </row>
    <row r="263" spans="3:197"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c r="GN263" s="162"/>
      <c r="GO263" s="162"/>
    </row>
    <row r="264" spans="3:197"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c r="GN264" s="162"/>
      <c r="GO264" s="162"/>
    </row>
    <row r="265" spans="3:197"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c r="GN265" s="162"/>
      <c r="GO265" s="162"/>
    </row>
    <row r="266" spans="3:197"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c r="GN266" s="162"/>
      <c r="GO266" s="162"/>
    </row>
    <row r="267" spans="3:197"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row>
    <row r="268" spans="3:197"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c r="GN268" s="162"/>
      <c r="GO268" s="162"/>
    </row>
    <row r="269" spans="3:197"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c r="GN269" s="162"/>
      <c r="GO269" s="162"/>
    </row>
    <row r="270" spans="3:197"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c r="GN270" s="162"/>
      <c r="GO270" s="162"/>
    </row>
    <row r="271" spans="3:197"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c r="GN271" s="162"/>
      <c r="GO271" s="162"/>
    </row>
    <row r="272" spans="3:197"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c r="GN272" s="162"/>
      <c r="GO272" s="162"/>
    </row>
    <row r="273" spans="3:197"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c r="GN273" s="162"/>
      <c r="GO273" s="162"/>
    </row>
    <row r="274" spans="3:197"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c r="GN274" s="162"/>
      <c r="GO274" s="162"/>
    </row>
    <row r="275" spans="3:197"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c r="GN275" s="162"/>
      <c r="GO275" s="162"/>
    </row>
    <row r="276" spans="3:197"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c r="GN276" s="162"/>
      <c r="GO276" s="162"/>
    </row>
    <row r="277" spans="3:197"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c r="GN277" s="162"/>
      <c r="GO277" s="162"/>
    </row>
    <row r="278" spans="3:197"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c r="GN278" s="162"/>
      <c r="GO278" s="162"/>
    </row>
    <row r="279" spans="3:197"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c r="GN279" s="162"/>
      <c r="GO279" s="162"/>
    </row>
    <row r="280" spans="3:197"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c r="GN280" s="162"/>
      <c r="GO280" s="162"/>
    </row>
    <row r="281" spans="3:197"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c r="GN281" s="162"/>
      <c r="GO281" s="162"/>
    </row>
    <row r="282" spans="3:197"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c r="GN282" s="162"/>
      <c r="GO282" s="162"/>
    </row>
    <row r="283" spans="3:197"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c r="GN283" s="162"/>
      <c r="GO283" s="162"/>
    </row>
    <row r="284" spans="3:197"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c r="GN284" s="162"/>
      <c r="GO284" s="162"/>
    </row>
    <row r="285" spans="3:197"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c r="GN285" s="162"/>
      <c r="GO285" s="162"/>
    </row>
    <row r="286" spans="3:197"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c r="GN286" s="162"/>
      <c r="GO286" s="162"/>
    </row>
    <row r="287" spans="3:197"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c r="GN287" s="162"/>
      <c r="GO287" s="162"/>
    </row>
    <row r="288" spans="3:197"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c r="GN288" s="162"/>
      <c r="GO288" s="162"/>
    </row>
    <row r="289" spans="3:197"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c r="GN289" s="162"/>
      <c r="GO289" s="162"/>
    </row>
    <row r="290" spans="3:197"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c r="GN290" s="162"/>
      <c r="GO290" s="162"/>
    </row>
    <row r="291" spans="3:197"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c r="GN291" s="162"/>
      <c r="GO291" s="162"/>
    </row>
    <row r="292" spans="3:197"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c r="GN292" s="162"/>
      <c r="GO292" s="162"/>
    </row>
    <row r="293" spans="3:197"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c r="GN293" s="162"/>
      <c r="GO293" s="162"/>
    </row>
    <row r="294" spans="3:197"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c r="GN294" s="162"/>
      <c r="GO294" s="162"/>
    </row>
    <row r="295" spans="3:197"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c r="GN295" s="162"/>
      <c r="GO295" s="162"/>
    </row>
    <row r="296" spans="3:197"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c r="GN296" s="162"/>
      <c r="GO296" s="162"/>
    </row>
    <row r="297" spans="3:197"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row>
    <row r="298" spans="3:197"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c r="GN298" s="162"/>
      <c r="GO298" s="162"/>
    </row>
    <row r="299" spans="3:197"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c r="GN299" s="162"/>
      <c r="GO299" s="162"/>
    </row>
    <row r="300" spans="3:197"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c r="GN300" s="162"/>
      <c r="GO300" s="162"/>
    </row>
    <row r="301" spans="3:197"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c r="GN301" s="162"/>
      <c r="GO301" s="162"/>
    </row>
    <row r="302" spans="3:197"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c r="GN302" s="162"/>
      <c r="GO302" s="162"/>
    </row>
    <row r="303" spans="3:197"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c r="GN303" s="162"/>
      <c r="GO303" s="162"/>
    </row>
    <row r="304" spans="3:197"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c r="GN304" s="162"/>
      <c r="GO304" s="162"/>
    </row>
    <row r="305" spans="3:197"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c r="GN305" s="162"/>
      <c r="GO305" s="162"/>
    </row>
    <row r="306" spans="3:197"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c r="GN306" s="162"/>
      <c r="GO306" s="162"/>
    </row>
    <row r="307" spans="3:197"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c r="GN307" s="162"/>
      <c r="GO307" s="162"/>
    </row>
    <row r="308" spans="3:197"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c r="GN308" s="162"/>
      <c r="GO308" s="162"/>
    </row>
    <row r="309" spans="3:197"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c r="GN309" s="162"/>
      <c r="GO309" s="162"/>
    </row>
    <row r="310" spans="3:197"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c r="GN310" s="162"/>
      <c r="GO310" s="162"/>
    </row>
    <row r="311" spans="3:197"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c r="GN311" s="162"/>
      <c r="GO311" s="162"/>
    </row>
    <row r="312" spans="3:197"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c r="GN312" s="162"/>
      <c r="GO312" s="162"/>
    </row>
    <row r="313" spans="3:197"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c r="GN313" s="162"/>
      <c r="GO313" s="162"/>
    </row>
    <row r="314" spans="3:197"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c r="GN314" s="162"/>
      <c r="GO314" s="162"/>
    </row>
    <row r="315" spans="3:197"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c r="GN315" s="162"/>
      <c r="GO315" s="162"/>
    </row>
    <row r="316" spans="3:197"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c r="GN316" s="162"/>
      <c r="GO316" s="162"/>
    </row>
    <row r="317" spans="3:197"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c r="GN317" s="162"/>
      <c r="GO317" s="162"/>
    </row>
    <row r="318" spans="3:197"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row>
    <row r="319" spans="3:197"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c r="GN319" s="162"/>
      <c r="GO319" s="162"/>
    </row>
    <row r="320" spans="3:197"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c r="GN320" s="162"/>
      <c r="GO320" s="162"/>
    </row>
    <row r="321" spans="3:197"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c r="GN321" s="162"/>
      <c r="GO321" s="162"/>
    </row>
    <row r="322" spans="3:197"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c r="GN322" s="162"/>
      <c r="GO322" s="162"/>
    </row>
    <row r="323" spans="3:197"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c r="GN323" s="162"/>
      <c r="GO323" s="162"/>
    </row>
    <row r="324" spans="3:197"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c r="GN324" s="162"/>
      <c r="GO324" s="162"/>
    </row>
    <row r="325" spans="3:197"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c r="GN325" s="162"/>
      <c r="GO325" s="162"/>
    </row>
    <row r="326" spans="3:197"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c r="GN326" s="162"/>
      <c r="GO326" s="162"/>
    </row>
    <row r="327" spans="3:197"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c r="GN327" s="162"/>
      <c r="GO327" s="162"/>
    </row>
    <row r="328" spans="3:197"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c r="GN328" s="162"/>
      <c r="GO328" s="162"/>
    </row>
    <row r="329" spans="3:197"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c r="GN329" s="162"/>
      <c r="GO329" s="162"/>
    </row>
    <row r="330" spans="3:197"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c r="GN330" s="162"/>
      <c r="GO330" s="162"/>
    </row>
    <row r="331" spans="3:197"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c r="GN331" s="162"/>
      <c r="GO331" s="162"/>
    </row>
    <row r="332" spans="3:197"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c r="GN332" s="162"/>
      <c r="GO332" s="162"/>
    </row>
    <row r="333" spans="3:197"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c r="GN333" s="162"/>
      <c r="GO333" s="162"/>
    </row>
    <row r="334" spans="3:197"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c r="GN334" s="162"/>
      <c r="GO334" s="162"/>
    </row>
    <row r="335" spans="3:197"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row>
    <row r="336" spans="3:197"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c r="GN336" s="162"/>
      <c r="GO336" s="162"/>
    </row>
    <row r="337" spans="3:197"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c r="GN337" s="162"/>
      <c r="GO337" s="162"/>
    </row>
    <row r="338" spans="3:197"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c r="GN338" s="162"/>
      <c r="GO338" s="162"/>
    </row>
    <row r="339" spans="3:197"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c r="GN339" s="162"/>
      <c r="GO339" s="162"/>
    </row>
    <row r="340" spans="3:197"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c r="GN340" s="162"/>
      <c r="GO340" s="162"/>
    </row>
    <row r="341" spans="3:197"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c r="GN341" s="162"/>
      <c r="GO341" s="162"/>
    </row>
    <row r="342" spans="3:197"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c r="GN342" s="162"/>
      <c r="GO342" s="162"/>
    </row>
    <row r="343" spans="3:197"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c r="GN343" s="162"/>
      <c r="GO343" s="162"/>
    </row>
    <row r="344" spans="3:197"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c r="GN344" s="162"/>
      <c r="GO344" s="162"/>
    </row>
    <row r="345" spans="3:197"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c r="GN345" s="162"/>
      <c r="GO345" s="162"/>
    </row>
    <row r="346" spans="3:197"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c r="GN346" s="162"/>
      <c r="GO346" s="162"/>
    </row>
    <row r="347" spans="3:197"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c r="GN347" s="162"/>
      <c r="GO347" s="162"/>
    </row>
    <row r="348" spans="3:197"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c r="GN348" s="162"/>
      <c r="GO348" s="162"/>
    </row>
    <row r="349" spans="3:197"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c r="GN349" s="162"/>
      <c r="GO349" s="162"/>
    </row>
    <row r="350" spans="3:197"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c r="GN350" s="162"/>
      <c r="GO350" s="162"/>
    </row>
    <row r="351" spans="3:197"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c r="GN351" s="162"/>
      <c r="GO351" s="162"/>
    </row>
    <row r="352" spans="3:197"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c r="GN352" s="162"/>
      <c r="GO352" s="162"/>
    </row>
    <row r="353" spans="3:197"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c r="GN353" s="162"/>
      <c r="GO353" s="162"/>
    </row>
    <row r="354" spans="3:197"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c r="GN354" s="162"/>
      <c r="GO354" s="162"/>
    </row>
    <row r="355" spans="3:197"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c r="GN355" s="162"/>
      <c r="GO355" s="162"/>
    </row>
    <row r="356" spans="3:197"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c r="GN356" s="162"/>
      <c r="GO356" s="162"/>
    </row>
    <row r="357" spans="3:197"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c r="GN357" s="162"/>
      <c r="GO357" s="162"/>
    </row>
    <row r="358" spans="3:197"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row>
    <row r="359" spans="3:197"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c r="GN359" s="162"/>
      <c r="GO359" s="162"/>
    </row>
    <row r="360" spans="3:197"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row>
    <row r="361" spans="3:197"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c r="GN361" s="162"/>
      <c r="GO361" s="162"/>
    </row>
    <row r="362" spans="3:197"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c r="GN362" s="162"/>
      <c r="GO362" s="162"/>
    </row>
    <row r="363" spans="3:197"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c r="GN363" s="162"/>
      <c r="GO363" s="162"/>
    </row>
    <row r="364" spans="3:197"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c r="GN364" s="162"/>
      <c r="GO364" s="162"/>
    </row>
    <row r="365" spans="3:197"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c r="GN365" s="162"/>
      <c r="GO365" s="162"/>
    </row>
    <row r="366" spans="3:197"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c r="GN366" s="162"/>
      <c r="GO366" s="162"/>
    </row>
    <row r="367" spans="3:197"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c r="GN367" s="162"/>
      <c r="GO367" s="162"/>
    </row>
    <row r="368" spans="3:197"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c r="GN368" s="162"/>
      <c r="GO368" s="162"/>
    </row>
    <row r="369" spans="3:197"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c r="GN369" s="162"/>
      <c r="GO369" s="162"/>
    </row>
    <row r="370" spans="3:197"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c r="GN370" s="162"/>
      <c r="GO370" s="162"/>
    </row>
    <row r="371" spans="3:197"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c r="GN371" s="162"/>
      <c r="GO371" s="162"/>
    </row>
    <row r="372" spans="3:197"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c r="GN372" s="162"/>
      <c r="GO372" s="162"/>
    </row>
    <row r="373" spans="3:197"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c r="GN373" s="162"/>
      <c r="GO373" s="162"/>
    </row>
    <row r="374" spans="3:197"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c r="GN374" s="162"/>
      <c r="GO374" s="162"/>
    </row>
    <row r="375" spans="3:197"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c r="GN375" s="162"/>
      <c r="GO375" s="162"/>
    </row>
    <row r="376" spans="3:197"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row>
    <row r="377" spans="3:197"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c r="GN377" s="162"/>
      <c r="GO377" s="162"/>
    </row>
    <row r="378" spans="3:197"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c r="GN378" s="162"/>
      <c r="GO378" s="162"/>
    </row>
    <row r="379" spans="3:197"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c r="GN379" s="162"/>
      <c r="GO379" s="162"/>
    </row>
    <row r="380" spans="3:197"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c r="GN380" s="162"/>
      <c r="GO380" s="162"/>
    </row>
    <row r="381" spans="3:197"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c r="GN381" s="162"/>
      <c r="GO381" s="162"/>
    </row>
    <row r="382" spans="3:197"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c r="GN382" s="162"/>
      <c r="GO382" s="162"/>
    </row>
    <row r="383" spans="3:197"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row>
    <row r="384" spans="3:197"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c r="GN384" s="162"/>
      <c r="GO384" s="162"/>
    </row>
    <row r="385" spans="3:197"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c r="GN385" s="162"/>
      <c r="GO385" s="162"/>
    </row>
    <row r="386" spans="3:197"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c r="GN386" s="162"/>
      <c r="GO386" s="162"/>
    </row>
    <row r="387" spans="3:197"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c r="GN387" s="162"/>
      <c r="GO387" s="162"/>
    </row>
    <row r="388" spans="3:197"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c r="GN388" s="162"/>
      <c r="GO388" s="162"/>
    </row>
    <row r="389" spans="3:197"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row>
    <row r="390" spans="3:197"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c r="GN390" s="162"/>
      <c r="GO390" s="162"/>
    </row>
    <row r="391" spans="3:197"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c r="GN391" s="162"/>
      <c r="GO391" s="162"/>
    </row>
    <row r="392" spans="3:197"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c r="GN392" s="162"/>
      <c r="GO392" s="162"/>
    </row>
    <row r="393" spans="3:197"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c r="GN393" s="162"/>
      <c r="GO393" s="162"/>
    </row>
    <row r="394" spans="3:197"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c r="GN394" s="162"/>
      <c r="GO394" s="162"/>
    </row>
    <row r="395" spans="3:197"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c r="GN395" s="162"/>
      <c r="GO395" s="162"/>
    </row>
    <row r="396" spans="3:197"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c r="GN396" s="162"/>
      <c r="GO396" s="162"/>
    </row>
    <row r="397" spans="3:197"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c r="GN397" s="162"/>
      <c r="GO397" s="162"/>
    </row>
    <row r="398" spans="3:197"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c r="GN398" s="162"/>
      <c r="GO398" s="162"/>
    </row>
    <row r="399" spans="3:197"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row>
    <row r="400" spans="3:197"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c r="GN400" s="162"/>
      <c r="GO400" s="162"/>
    </row>
    <row r="401" spans="3:197"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c r="GN401" s="162"/>
      <c r="GO401" s="162"/>
    </row>
    <row r="402" spans="3:197"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c r="GN402" s="162"/>
      <c r="GO402" s="162"/>
    </row>
    <row r="403" spans="3:197"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c r="GN403" s="162"/>
      <c r="GO403" s="162"/>
    </row>
    <row r="404" spans="3:197"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c r="GN404" s="162"/>
      <c r="GO404" s="162"/>
    </row>
    <row r="405" spans="3:197"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c r="GN405" s="162"/>
      <c r="GO405" s="162"/>
    </row>
    <row r="406" spans="3:197"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c r="GN406" s="162"/>
      <c r="GO406" s="162"/>
    </row>
    <row r="407" spans="3:197"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c r="GN407" s="162"/>
      <c r="GO407" s="162"/>
    </row>
    <row r="408" spans="3:197"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c r="GN408" s="162"/>
      <c r="GO408" s="162"/>
    </row>
    <row r="409" spans="3:197"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c r="GN409" s="162"/>
      <c r="GO409" s="162"/>
    </row>
    <row r="410" spans="3:197"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c r="GN410" s="162"/>
      <c r="GO410" s="162"/>
    </row>
    <row r="411" spans="3:197"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c r="GN411" s="162"/>
      <c r="GO411" s="162"/>
    </row>
    <row r="412" spans="3:197"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c r="GN412" s="162"/>
      <c r="GO412" s="162"/>
    </row>
    <row r="413" spans="3:197"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c r="GN413" s="162"/>
      <c r="GO413" s="162"/>
    </row>
    <row r="414" spans="3:197"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c r="GN414" s="162"/>
      <c r="GO414" s="162"/>
    </row>
    <row r="415" spans="3:197"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c r="GN415" s="162"/>
      <c r="GO415" s="162"/>
    </row>
    <row r="416" spans="3:197"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c r="GN416" s="162"/>
      <c r="GO416" s="162"/>
    </row>
    <row r="417" spans="3:197"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c r="GN417" s="162"/>
      <c r="GO417" s="162"/>
    </row>
    <row r="418" spans="3:197"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c r="GN418" s="162"/>
      <c r="GO418" s="162"/>
    </row>
    <row r="419" spans="3:197"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c r="GN419" s="162"/>
      <c r="GO419" s="162"/>
    </row>
    <row r="420" spans="3:197"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c r="GN420" s="162"/>
      <c r="GO420" s="162"/>
    </row>
    <row r="421" spans="3:197"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c r="GN421" s="162"/>
      <c r="GO421" s="162"/>
    </row>
    <row r="422" spans="3:197"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c r="GN422" s="162"/>
      <c r="GO422" s="162"/>
    </row>
    <row r="423" spans="3:197"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c r="GN423" s="162"/>
      <c r="GO423" s="162"/>
    </row>
    <row r="424" spans="3:197"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c r="GN424" s="162"/>
      <c r="GO424" s="162"/>
    </row>
    <row r="425" spans="3:197"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c r="GN425" s="162"/>
      <c r="GO425" s="162"/>
    </row>
    <row r="426" spans="3:197"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c r="GN426" s="162"/>
      <c r="GO426" s="162"/>
    </row>
    <row r="427" spans="3:197"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c r="GN427" s="162"/>
      <c r="GO427" s="162"/>
    </row>
    <row r="428" spans="3:197"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c r="GN428" s="162"/>
      <c r="GO428" s="162"/>
    </row>
    <row r="429" spans="3:197"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c r="GN429" s="162"/>
      <c r="GO429" s="162"/>
    </row>
    <row r="430" spans="3:197"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c r="GN430" s="162"/>
      <c r="GO430" s="162"/>
    </row>
    <row r="431" spans="3:197"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c r="GN431" s="162"/>
      <c r="GO431" s="162"/>
    </row>
    <row r="432" spans="3:197"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c r="GN432" s="162"/>
      <c r="GO432" s="162"/>
    </row>
    <row r="433" spans="3:197"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c r="GN433" s="162"/>
      <c r="GO433" s="162"/>
    </row>
    <row r="434" spans="3:197"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c r="GN434" s="162"/>
      <c r="GO434" s="162"/>
    </row>
    <row r="435" spans="3:197"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c r="GN435" s="162"/>
      <c r="GO435" s="162"/>
    </row>
    <row r="436" spans="3:197" x14ac:dyDescent="0.2">
      <c r="D436" s="162"/>
      <c r="P436"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O670"/>
  <sheetViews>
    <sheetView showGridLines="0" zoomScale="80" zoomScaleNormal="80" workbookViewId="0">
      <pane xSplit="2" ySplit="14" topLeftCell="C216" activePane="bottomRight" state="frozenSplit"/>
      <selection sqref="A1:XFD1048576"/>
      <selection pane="topRight" sqref="A1:XFD1048576"/>
      <selection pane="bottomLeft" sqref="A1:XFD1048576"/>
      <selection pane="bottomRight" activeCell="A225" sqref="A225:XFD266"/>
    </sheetView>
  </sheetViews>
  <sheetFormatPr baseColWidth="10" defaultColWidth="11.44140625" defaultRowHeight="13.8" x14ac:dyDescent="0.2"/>
  <cols>
    <col min="1" max="1" width="1.33203125" style="238" customWidth="1"/>
    <col min="2" max="2" width="60.6640625" style="95" customWidth="1"/>
    <col min="3" max="133" width="15.33203125" style="96" bestFit="1" customWidth="1"/>
    <col min="134" max="197" width="14.109375" style="96" bestFit="1" customWidth="1"/>
    <col min="198" max="16384" width="11.44140625" style="97"/>
  </cols>
  <sheetData>
    <row r="1" spans="1:197"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row>
    <row r="2" spans="1:197"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row>
    <row r="3" spans="1:197"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row>
    <row r="4" spans="1:197"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row>
    <row r="5" spans="1:197"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row>
    <row r="6" spans="1:197"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row>
    <row r="7" spans="1:197"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row>
    <row r="8" spans="1:197"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row>
    <row r="9" spans="1:197"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row>
    <row r="10" spans="1:197"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row>
    <row r="11" spans="1:197"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row>
    <row r="12" spans="1:197" s="98" customFormat="1" ht="52.2" x14ac:dyDescent="0.3">
      <c r="A12" s="134"/>
      <c r="B12" s="126" t="s">
        <v>1816</v>
      </c>
      <c r="C12" s="127"/>
      <c r="D12" s="127"/>
      <c r="E12" s="127"/>
      <c r="F12" s="127"/>
      <c r="G12" s="127"/>
      <c r="H12" s="127"/>
      <c r="I12" s="127"/>
      <c r="J12" s="127"/>
      <c r="K12" s="127"/>
      <c r="L12" s="127"/>
      <c r="M12" s="127"/>
      <c r="N12" s="127"/>
    </row>
    <row r="13" spans="1:197"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row>
    <row r="14" spans="1:197"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c r="GO14" s="105">
        <v>46082</v>
      </c>
    </row>
    <row r="15" spans="1:197" s="132" customFormat="1" x14ac:dyDescent="0.3">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row>
    <row r="16" spans="1:197" s="132" customFormat="1" x14ac:dyDescent="0.3">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c r="GH16" s="133">
        <v>5470559.9400000004</v>
      </c>
      <c r="GI16" s="133">
        <v>7184403.4800000004</v>
      </c>
      <c r="GJ16" s="133">
        <v>7092387.8099999996</v>
      </c>
      <c r="GK16" s="133">
        <v>6170466.4800000004</v>
      </c>
      <c r="GL16" s="133">
        <v>7457213.4100000001</v>
      </c>
      <c r="GM16" s="133">
        <v>6922886.8300000001</v>
      </c>
      <c r="GN16" s="133">
        <v>6543772.2999999998</v>
      </c>
      <c r="GO16" s="133">
        <v>7343808.7300000004</v>
      </c>
    </row>
    <row r="17" spans="1:197" s="132" customFormat="1" x14ac:dyDescent="0.3">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c r="GH17" s="133">
        <v>2267880.48</v>
      </c>
      <c r="GI17" s="133">
        <v>2797768.18</v>
      </c>
      <c r="GJ17" s="133">
        <v>2818991.79</v>
      </c>
      <c r="GK17" s="133">
        <v>2283083.5299999998</v>
      </c>
      <c r="GL17" s="133">
        <v>2693132.81</v>
      </c>
      <c r="GM17" s="133">
        <v>2823876.33</v>
      </c>
      <c r="GN17" s="133">
        <v>2425188.5699999998</v>
      </c>
      <c r="GO17" s="133">
        <v>2648285.4700000002</v>
      </c>
    </row>
    <row r="18" spans="1:197" s="132" customFormat="1" x14ac:dyDescent="0.3">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c r="GH18" s="133">
        <v>242420.97</v>
      </c>
      <c r="GI18" s="133">
        <v>384563.94</v>
      </c>
      <c r="GJ18" s="133">
        <v>359245.13</v>
      </c>
      <c r="GK18" s="133">
        <v>323987.15000000002</v>
      </c>
      <c r="GL18" s="133">
        <v>337773.33</v>
      </c>
      <c r="GM18" s="133">
        <v>310179.19</v>
      </c>
      <c r="GN18" s="133">
        <v>306795.78999999998</v>
      </c>
      <c r="GO18" s="133">
        <v>348390.22</v>
      </c>
    </row>
    <row r="19" spans="1:197" s="132" customFormat="1" x14ac:dyDescent="0.3">
      <c r="A19" s="134"/>
      <c r="B19" s="135" t="s">
        <v>2135</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c r="GH19" s="133">
        <v>45384.59</v>
      </c>
      <c r="GI19" s="133">
        <v>50422.87</v>
      </c>
      <c r="GJ19" s="133">
        <v>47217.73</v>
      </c>
      <c r="GK19" s="133">
        <v>38500.910000000003</v>
      </c>
      <c r="GL19" s="133">
        <v>46315.54</v>
      </c>
      <c r="GM19" s="133">
        <v>37899.040000000001</v>
      </c>
      <c r="GN19" s="133">
        <v>44853.7</v>
      </c>
      <c r="GO19" s="133">
        <v>51889.57</v>
      </c>
    </row>
    <row r="20" spans="1:197" s="132" customFormat="1" x14ac:dyDescent="0.3">
      <c r="A20" s="134"/>
      <c r="B20" s="135" t="s">
        <v>1619</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c r="GH20" s="133">
        <v>564.9</v>
      </c>
      <c r="GI20" s="133">
        <v>1186.9000000000001</v>
      </c>
      <c r="GJ20" s="133">
        <v>1187.8</v>
      </c>
      <c r="GK20" s="133">
        <v>1090.9000000000001</v>
      </c>
      <c r="GL20" s="133">
        <v>1412.4</v>
      </c>
      <c r="GM20" s="133">
        <v>1715.5</v>
      </c>
      <c r="GN20" s="133">
        <v>1326.3</v>
      </c>
      <c r="GO20" s="133">
        <v>1450.9</v>
      </c>
    </row>
    <row r="21" spans="1:197" s="132" customFormat="1" x14ac:dyDescent="0.3">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c r="GH21" s="133">
        <v>261409.56</v>
      </c>
      <c r="GI21" s="133">
        <v>400161.18</v>
      </c>
      <c r="GJ21" s="133">
        <v>413455.11</v>
      </c>
      <c r="GK21" s="133">
        <v>353127.98</v>
      </c>
      <c r="GL21" s="133">
        <v>403256.76</v>
      </c>
      <c r="GM21" s="133">
        <v>395171.46</v>
      </c>
      <c r="GN21" s="133">
        <v>409245.13</v>
      </c>
      <c r="GO21" s="133">
        <v>480962.2</v>
      </c>
    </row>
    <row r="22" spans="1:197" s="132" customFormat="1" x14ac:dyDescent="0.3">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c r="GH22" s="136">
        <v>5751.53</v>
      </c>
      <c r="GI22" s="136">
        <v>8113.21</v>
      </c>
      <c r="GJ22" s="136">
        <v>11559.01</v>
      </c>
      <c r="GK22" s="136">
        <v>10860.14</v>
      </c>
      <c r="GL22" s="136">
        <v>8589.2900000000009</v>
      </c>
      <c r="GM22" s="136">
        <v>7022.04</v>
      </c>
      <c r="GN22" s="136">
        <v>8838.33</v>
      </c>
      <c r="GO22" s="136">
        <v>5160.22</v>
      </c>
    </row>
    <row r="23" spans="1:197" s="132" customFormat="1" x14ac:dyDescent="0.3">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c r="GH23" s="133">
        <v>3428.78</v>
      </c>
      <c r="GI23" s="133">
        <v>4347.83</v>
      </c>
      <c r="GJ23" s="133">
        <v>4061.83</v>
      </c>
      <c r="GK23" s="133">
        <v>3851.49</v>
      </c>
      <c r="GL23" s="133">
        <v>6561.55</v>
      </c>
      <c r="GM23" s="133">
        <v>9260.01</v>
      </c>
      <c r="GN23" s="133">
        <v>10256.24</v>
      </c>
      <c r="GO23" s="133">
        <v>8909.7999999999993</v>
      </c>
    </row>
    <row r="24" spans="1:197" s="132" customFormat="1" x14ac:dyDescent="0.3">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c r="GH24" s="133">
        <v>35363.870000000003</v>
      </c>
      <c r="GI24" s="133">
        <v>70517.429999999993</v>
      </c>
      <c r="GJ24" s="133">
        <v>84371.91</v>
      </c>
      <c r="GK24" s="133">
        <v>52320.08</v>
      </c>
      <c r="GL24" s="133">
        <v>12841.07</v>
      </c>
      <c r="GM24" s="133">
        <v>3651.6</v>
      </c>
      <c r="GN24" s="133">
        <v>8708.7999999999993</v>
      </c>
      <c r="GO24" s="133">
        <v>37252.559999999998</v>
      </c>
    </row>
    <row r="25" spans="1:197" s="137" customFormat="1" x14ac:dyDescent="0.3">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c r="GH25" s="136">
        <v>0</v>
      </c>
      <c r="GI25" s="136">
        <v>0</v>
      </c>
      <c r="GJ25" s="136">
        <v>0</v>
      </c>
      <c r="GK25" s="136">
        <v>0</v>
      </c>
      <c r="GL25" s="136">
        <v>0</v>
      </c>
      <c r="GM25" s="136">
        <v>0</v>
      </c>
      <c r="GN25" s="136">
        <v>0</v>
      </c>
      <c r="GO25" s="136">
        <v>0</v>
      </c>
    </row>
    <row r="26" spans="1:197" s="132" customFormat="1" collapsed="1" x14ac:dyDescent="0.25">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c r="GH26" s="136">
        <v>82526.410000000149</v>
      </c>
      <c r="GI26" s="136">
        <v>107046.51999999955</v>
      </c>
      <c r="GJ26" s="136">
        <v>105779.84999999963</v>
      </c>
      <c r="GK26" s="136">
        <v>92606.209999997169</v>
      </c>
      <c r="GL26" s="136">
        <v>119082.80000000075</v>
      </c>
      <c r="GM26" s="136">
        <v>115510.04000000097</v>
      </c>
      <c r="GN26" s="136">
        <v>111658.03999999911</v>
      </c>
      <c r="GO26" s="136">
        <v>126425.90999999642</v>
      </c>
    </row>
    <row r="27" spans="1:197" s="132" customFormat="1" x14ac:dyDescent="0.3">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c r="GH27" s="133">
        <v>-508920</v>
      </c>
      <c r="GI27" s="133">
        <v>-493620</v>
      </c>
      <c r="GJ27" s="133">
        <v>-516422</v>
      </c>
      <c r="GK27" s="133">
        <v>-370938</v>
      </c>
      <c r="GL27" s="133">
        <v>-358004</v>
      </c>
      <c r="GM27" s="133">
        <v>-719760</v>
      </c>
      <c r="GN27" s="133">
        <v>-576268</v>
      </c>
      <c r="GO27" s="133">
        <v>-605604</v>
      </c>
    </row>
    <row r="28" spans="1:197" s="132" customFormat="1" x14ac:dyDescent="0.3">
      <c r="A28" s="134"/>
      <c r="B28" s="135" t="s">
        <v>1620</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c r="GH28" s="133">
        <v>-5112</v>
      </c>
      <c r="GI28" s="133">
        <v>-8976</v>
      </c>
      <c r="GJ28" s="133">
        <v>-10536</v>
      </c>
      <c r="GK28" s="133">
        <v>-7896</v>
      </c>
      <c r="GL28" s="133">
        <v>-10032</v>
      </c>
      <c r="GM28" s="133">
        <v>-9696</v>
      </c>
      <c r="GN28" s="133">
        <v>-9024</v>
      </c>
      <c r="GO28" s="133">
        <v>-12552</v>
      </c>
    </row>
    <row r="29" spans="1:197" s="132" customFormat="1" x14ac:dyDescent="0.3">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c r="GH29" s="139">
        <v>7901259.0300000003</v>
      </c>
      <c r="GI29" s="139">
        <v>10505935.539999999</v>
      </c>
      <c r="GJ29" s="139">
        <v>10411299.970000001</v>
      </c>
      <c r="GK29" s="139">
        <v>8951060.8699999992</v>
      </c>
      <c r="GL29" s="139">
        <v>10718142.960000001</v>
      </c>
      <c r="GM29" s="139">
        <v>9897716.0399999991</v>
      </c>
      <c r="GN29" s="139">
        <v>9285351.1999999993</v>
      </c>
      <c r="GO29" s="139">
        <v>10434379.58</v>
      </c>
    </row>
    <row r="30" spans="1:197" s="132" customFormat="1" x14ac:dyDescent="0.3">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c r="GO30" s="140"/>
    </row>
    <row r="31" spans="1:197" s="132" customFormat="1" x14ac:dyDescent="0.3">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c r="GH31" s="133">
        <v>2015768.76</v>
      </c>
      <c r="GI31" s="133">
        <v>3195332.74</v>
      </c>
      <c r="GJ31" s="133">
        <v>3253615.9</v>
      </c>
      <c r="GK31" s="133">
        <v>2882298.16</v>
      </c>
      <c r="GL31" s="133">
        <v>3011611.73</v>
      </c>
      <c r="GM31" s="133">
        <v>2931735.04</v>
      </c>
      <c r="GN31" s="133">
        <v>2868793.21</v>
      </c>
      <c r="GO31" s="133">
        <v>3367766.29</v>
      </c>
    </row>
    <row r="32" spans="1:197" s="132" customFormat="1" x14ac:dyDescent="0.3">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c r="GH32" s="133">
        <v>5195.51</v>
      </c>
      <c r="GI32" s="133">
        <v>9600.64</v>
      </c>
      <c r="GJ32" s="133">
        <v>6721.02</v>
      </c>
      <c r="GK32" s="133">
        <v>6974.08</v>
      </c>
      <c r="GL32" s="133">
        <v>7507.24</v>
      </c>
      <c r="GM32" s="133">
        <v>7610.61</v>
      </c>
      <c r="GN32" s="133">
        <v>8258.25</v>
      </c>
      <c r="GO32" s="133">
        <v>10097.58</v>
      </c>
    </row>
    <row r="33" spans="1:197" s="132" customFormat="1" x14ac:dyDescent="0.3">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c r="GH33" s="133">
        <v>1374807.64</v>
      </c>
      <c r="GI33" s="133">
        <v>2107118.15</v>
      </c>
      <c r="GJ33" s="133">
        <v>2150025.4300000002</v>
      </c>
      <c r="GK33" s="133">
        <v>1909438.91</v>
      </c>
      <c r="GL33" s="133">
        <v>2050840.47</v>
      </c>
      <c r="GM33" s="133">
        <v>1974174.83</v>
      </c>
      <c r="GN33" s="133">
        <v>1983033.87</v>
      </c>
      <c r="GO33" s="133">
        <v>2276900.79</v>
      </c>
    </row>
    <row r="34" spans="1:197" s="132" customFormat="1" x14ac:dyDescent="0.3">
      <c r="A34" s="134"/>
      <c r="B34" s="135" t="s">
        <v>2135</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c r="GH34" s="133">
        <v>3617174.81</v>
      </c>
      <c r="GI34" s="133">
        <v>4391009.17</v>
      </c>
      <c r="GJ34" s="133">
        <v>5610793.9000000004</v>
      </c>
      <c r="GK34" s="133">
        <v>4922713.87</v>
      </c>
      <c r="GL34" s="133">
        <v>5974564.2800000003</v>
      </c>
      <c r="GM34" s="133">
        <v>3388622.39</v>
      </c>
      <c r="GN34" s="133">
        <v>6286116.2400000002</v>
      </c>
      <c r="GO34" s="133">
        <v>5619390.4500000002</v>
      </c>
    </row>
    <row r="35" spans="1:197" s="132" customFormat="1" x14ac:dyDescent="0.3">
      <c r="A35" s="134"/>
      <c r="B35" s="115" t="s">
        <v>1619</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c r="GH35" s="133">
        <v>15465.8</v>
      </c>
      <c r="GI35" s="133">
        <v>29982.2</v>
      </c>
      <c r="GJ35" s="133">
        <v>32282.3</v>
      </c>
      <c r="GK35" s="133">
        <v>28782.5</v>
      </c>
      <c r="GL35" s="133">
        <v>28306.38</v>
      </c>
      <c r="GM35" s="133">
        <v>30720.2</v>
      </c>
      <c r="GN35" s="133">
        <v>29793.8</v>
      </c>
      <c r="GO35" s="133">
        <v>34474.300000000003</v>
      </c>
    </row>
    <row r="36" spans="1:197" s="132" customFormat="1" x14ac:dyDescent="0.3">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c r="GH36" s="133">
        <v>5472295.8700000001</v>
      </c>
      <c r="GI36" s="133">
        <v>7314389.3399999999</v>
      </c>
      <c r="GJ36" s="133">
        <v>7635308.7000000002</v>
      </c>
      <c r="GK36" s="133">
        <v>6734383.7599999998</v>
      </c>
      <c r="GL36" s="133">
        <v>7370284.0199999996</v>
      </c>
      <c r="GM36" s="133">
        <v>6741364.9299999997</v>
      </c>
      <c r="GN36" s="133">
        <v>6682978.29</v>
      </c>
      <c r="GO36" s="133">
        <v>7818814.0300000003</v>
      </c>
    </row>
    <row r="37" spans="1:197" s="132" customFormat="1" x14ac:dyDescent="0.3">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c r="GH37" s="133">
        <v>80376.850000000006</v>
      </c>
      <c r="GI37" s="133">
        <v>98937.16</v>
      </c>
      <c r="GJ37" s="133">
        <v>100421.92</v>
      </c>
      <c r="GK37" s="133">
        <v>88995.56</v>
      </c>
      <c r="GL37" s="133">
        <v>76345.430000000008</v>
      </c>
      <c r="GM37" s="133">
        <v>42028.34</v>
      </c>
      <c r="GN37" s="133">
        <v>109278.02</v>
      </c>
      <c r="GO37" s="133">
        <v>91732.07</v>
      </c>
    </row>
    <row r="38" spans="1:197" s="132" customFormat="1" x14ac:dyDescent="0.3">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c r="GH38" s="133">
        <v>2301057.79</v>
      </c>
      <c r="GI38" s="133">
        <v>2963579.16</v>
      </c>
      <c r="GJ38" s="133">
        <v>3225926.3000000003</v>
      </c>
      <c r="GK38" s="133">
        <v>2636327.7999999998</v>
      </c>
      <c r="GL38" s="133">
        <v>2935722.95</v>
      </c>
      <c r="GM38" s="133">
        <v>2775555.54</v>
      </c>
      <c r="GN38" s="133">
        <v>2919928.94</v>
      </c>
      <c r="GO38" s="133">
        <v>3166912.94</v>
      </c>
    </row>
    <row r="39" spans="1:197" s="132" customFormat="1" x14ac:dyDescent="0.3">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c r="GH39" s="133">
        <v>4284.4799999999996</v>
      </c>
      <c r="GI39" s="133">
        <v>8437.7900000000009</v>
      </c>
      <c r="GJ39" s="133">
        <v>11605.05</v>
      </c>
      <c r="GK39" s="133">
        <v>7444.92</v>
      </c>
      <c r="GL39" s="133">
        <v>1598.76</v>
      </c>
      <c r="GM39" s="133">
        <v>225.6</v>
      </c>
      <c r="GN39" s="133">
        <v>1972.14</v>
      </c>
      <c r="GO39" s="133">
        <v>5026.04</v>
      </c>
    </row>
    <row r="40" spans="1:197" s="132" customFormat="1" x14ac:dyDescent="0.3">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c r="GH40" s="133">
        <v>552250.89</v>
      </c>
      <c r="GI40" s="133">
        <v>679094.31</v>
      </c>
      <c r="GJ40" s="133">
        <v>642385.29</v>
      </c>
      <c r="GK40" s="133">
        <v>504318.58</v>
      </c>
      <c r="GL40" s="133">
        <v>512350.56</v>
      </c>
      <c r="GM40" s="133">
        <v>667861.68000000005</v>
      </c>
      <c r="GN40" s="133">
        <v>819776.88</v>
      </c>
      <c r="GO40" s="133">
        <v>867294.52</v>
      </c>
    </row>
    <row r="41" spans="1:197" s="132" customFormat="1" x14ac:dyDescent="0.3">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c r="GH41" s="133">
        <v>1272955.06</v>
      </c>
      <c r="GI41" s="133">
        <v>1506371.44</v>
      </c>
      <c r="GJ41" s="133">
        <v>1462092.68</v>
      </c>
      <c r="GK41" s="133">
        <v>1020399.61</v>
      </c>
      <c r="GL41" s="133">
        <v>1167689.27</v>
      </c>
      <c r="GM41" s="133">
        <v>1781930.21</v>
      </c>
      <c r="GN41" s="133">
        <v>2272836.2799999998</v>
      </c>
      <c r="GO41" s="133">
        <v>2164403.66</v>
      </c>
    </row>
    <row r="42" spans="1:197" s="132" customFormat="1" x14ac:dyDescent="0.3">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c r="GH42" s="133">
        <v>1000</v>
      </c>
      <c r="GI42" s="133">
        <v>3500</v>
      </c>
      <c r="GJ42" s="133">
        <v>6000</v>
      </c>
      <c r="GK42" s="133">
        <v>4000</v>
      </c>
      <c r="GL42" s="133">
        <v>2500</v>
      </c>
      <c r="GM42" s="133">
        <v>5500</v>
      </c>
      <c r="GN42" s="133">
        <v>5500</v>
      </c>
      <c r="GO42" s="133">
        <v>5000</v>
      </c>
    </row>
    <row r="43" spans="1:197" s="137" customFormat="1" x14ac:dyDescent="0.3">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c r="GH43" s="136">
        <v>0</v>
      </c>
      <c r="GI43" s="136">
        <v>0</v>
      </c>
      <c r="GJ43" s="136">
        <v>0</v>
      </c>
      <c r="GK43" s="136">
        <v>0</v>
      </c>
      <c r="GL43" s="136">
        <v>0</v>
      </c>
      <c r="GM43" s="136">
        <v>0</v>
      </c>
      <c r="GN43" s="136">
        <v>0</v>
      </c>
      <c r="GO43" s="136">
        <v>0</v>
      </c>
    </row>
    <row r="44" spans="1:197" s="132" customFormat="1" collapsed="1" x14ac:dyDescent="0.25">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c r="GH44" s="136">
        <v>168406.93999999762</v>
      </c>
      <c r="GI44" s="136">
        <v>208636.78000000119</v>
      </c>
      <c r="GJ44" s="136">
        <v>220467.38999999687</v>
      </c>
      <c r="GK44" s="136">
        <v>180986.0700000003</v>
      </c>
      <c r="GL44" s="136">
        <v>225645.33000000194</v>
      </c>
      <c r="GM44" s="136">
        <v>212019.80999999866</v>
      </c>
      <c r="GN44" s="136">
        <v>211776.25999999791</v>
      </c>
      <c r="GO44" s="136">
        <v>251983.87999999896</v>
      </c>
    </row>
    <row r="45" spans="1:197" s="132" customFormat="1" x14ac:dyDescent="0.3">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c r="GH45" s="133">
        <v>-330192</v>
      </c>
      <c r="GI45" s="133">
        <v>-386732</v>
      </c>
      <c r="GJ45" s="133">
        <v>-408794</v>
      </c>
      <c r="GK45" s="133">
        <v>-304754</v>
      </c>
      <c r="GL45" s="133">
        <v>-262800</v>
      </c>
      <c r="GM45" s="133">
        <v>-564074</v>
      </c>
      <c r="GN45" s="133">
        <v>-482676</v>
      </c>
      <c r="GO45" s="133">
        <v>-523392</v>
      </c>
    </row>
    <row r="46" spans="1:197" s="132" customFormat="1" x14ac:dyDescent="0.3">
      <c r="A46" s="134"/>
      <c r="B46" s="135" t="s">
        <v>1620</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c r="GH46" s="133">
        <v>-22824</v>
      </c>
      <c r="GI46" s="133">
        <v>-37128</v>
      </c>
      <c r="GJ46" s="133">
        <v>-39408</v>
      </c>
      <c r="GK46" s="133">
        <v>-36480</v>
      </c>
      <c r="GL46" s="133">
        <v>-39792</v>
      </c>
      <c r="GM46" s="133">
        <v>-38400</v>
      </c>
      <c r="GN46" s="133">
        <v>-39576</v>
      </c>
      <c r="GO46" s="133">
        <v>-45144</v>
      </c>
    </row>
    <row r="47" spans="1:197" s="132" customFormat="1" x14ac:dyDescent="0.3">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c r="GH47" s="139">
        <v>16528024.4</v>
      </c>
      <c r="GI47" s="139">
        <v>22092128.879999999</v>
      </c>
      <c r="GJ47" s="139">
        <v>23909443.879999999</v>
      </c>
      <c r="GK47" s="139">
        <v>20585829.82</v>
      </c>
      <c r="GL47" s="139">
        <v>23062374.420000002</v>
      </c>
      <c r="GM47" s="139">
        <v>19956875.18</v>
      </c>
      <c r="GN47" s="139">
        <v>23677790.18</v>
      </c>
      <c r="GO47" s="139">
        <v>25111260.550000001</v>
      </c>
    </row>
    <row r="48" spans="1:197" s="132" customFormat="1" x14ac:dyDescent="0.3">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row>
    <row r="49" spans="1:197" s="132" customFormat="1" x14ac:dyDescent="0.3">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c r="GH49" s="133">
        <v>45127.42</v>
      </c>
      <c r="GI49" s="133">
        <v>61130.55</v>
      </c>
      <c r="GJ49" s="133">
        <v>62923.59</v>
      </c>
      <c r="GK49" s="133">
        <v>57195.3</v>
      </c>
      <c r="GL49" s="133">
        <v>63228.93</v>
      </c>
      <c r="GM49" s="133">
        <v>63078.77</v>
      </c>
      <c r="GN49" s="133">
        <v>59554.67</v>
      </c>
      <c r="GO49" s="133">
        <v>66675.490000000005</v>
      </c>
    </row>
    <row r="50" spans="1:197" s="132" customFormat="1" x14ac:dyDescent="0.3">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c r="GH50" s="133">
        <v>8708.4</v>
      </c>
      <c r="GI50" s="133">
        <v>9602.34</v>
      </c>
      <c r="GJ50" s="133">
        <v>9326.98</v>
      </c>
      <c r="GK50" s="133">
        <v>8888.82</v>
      </c>
      <c r="GL50" s="133">
        <v>9745.57</v>
      </c>
      <c r="GM50" s="133">
        <v>11360.66</v>
      </c>
      <c r="GN50" s="133">
        <v>6932.73</v>
      </c>
      <c r="GO50" s="133">
        <v>9459.1</v>
      </c>
    </row>
    <row r="51" spans="1:197" s="132" customFormat="1" x14ac:dyDescent="0.3">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c r="GH51" s="133">
        <v>16382.06</v>
      </c>
      <c r="GI51" s="133">
        <v>23687</v>
      </c>
      <c r="GJ51" s="133">
        <v>21550.66</v>
      </c>
      <c r="GK51" s="133">
        <v>22501.66</v>
      </c>
      <c r="GL51" s="133">
        <v>21853.8</v>
      </c>
      <c r="GM51" s="133">
        <v>22214.880000000001</v>
      </c>
      <c r="GN51" s="133">
        <v>19654.46</v>
      </c>
      <c r="GO51" s="133">
        <v>24507.439999999999</v>
      </c>
    </row>
    <row r="52" spans="1:197" s="132" customFormat="1" x14ac:dyDescent="0.3">
      <c r="A52" s="134"/>
      <c r="B52" s="135" t="s">
        <v>2135</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c r="GH52" s="133">
        <v>1654.72</v>
      </c>
      <c r="GI52" s="133">
        <v>1800.33</v>
      </c>
      <c r="GJ52" s="133">
        <v>1510.47</v>
      </c>
      <c r="GK52" s="133">
        <v>1347.51</v>
      </c>
      <c r="GL52" s="133">
        <v>1419.38</v>
      </c>
      <c r="GM52" s="133">
        <v>2173.5</v>
      </c>
      <c r="GN52" s="133">
        <v>1807.13</v>
      </c>
      <c r="GO52" s="133">
        <v>3113.67</v>
      </c>
    </row>
    <row r="53" spans="1:197" s="132" customFormat="1" x14ac:dyDescent="0.3">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c r="GH53" s="133">
        <v>6066.12</v>
      </c>
      <c r="GI53" s="133">
        <v>9114.11</v>
      </c>
      <c r="GJ53" s="133">
        <v>8407.2099999999991</v>
      </c>
      <c r="GK53" s="133">
        <v>7543.15</v>
      </c>
      <c r="GL53" s="133">
        <v>7829.74</v>
      </c>
      <c r="GM53" s="133">
        <v>8617.9599999999991</v>
      </c>
      <c r="GN53" s="133">
        <v>8021.67</v>
      </c>
      <c r="GO53" s="133">
        <v>9450.8700000000008</v>
      </c>
    </row>
    <row r="54" spans="1:197" s="132" customFormat="1" x14ac:dyDescent="0.3">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c r="GH54" s="133">
        <v>52972.49</v>
      </c>
      <c r="GI54" s="133">
        <v>68602.490000000005</v>
      </c>
      <c r="GJ54" s="133">
        <v>72357.45</v>
      </c>
      <c r="GK54" s="133">
        <v>70120</v>
      </c>
      <c r="GL54" s="133">
        <v>77434.13</v>
      </c>
      <c r="GM54" s="133">
        <v>70832.12</v>
      </c>
      <c r="GN54" s="133">
        <v>71994.22</v>
      </c>
      <c r="GO54" s="133">
        <v>82961.83</v>
      </c>
    </row>
    <row r="55" spans="1:197" s="132" customFormat="1" x14ac:dyDescent="0.25">
      <c r="A55" s="134"/>
      <c r="B55" s="143" t="s">
        <v>1894</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c r="GH55" s="133">
        <v>1436.48</v>
      </c>
      <c r="GI55" s="133">
        <v>1948.5</v>
      </c>
      <c r="GJ55" s="133">
        <v>1940.43</v>
      </c>
      <c r="GK55" s="133">
        <v>1615.48</v>
      </c>
      <c r="GL55" s="133">
        <v>2303</v>
      </c>
      <c r="GM55" s="133">
        <v>2542.4</v>
      </c>
      <c r="GN55" s="133">
        <v>1631.68</v>
      </c>
      <c r="GO55" s="133">
        <v>2583.84</v>
      </c>
    </row>
    <row r="56" spans="1:197" s="132" customFormat="1" collapsed="1" x14ac:dyDescent="0.3">
      <c r="A56" s="134"/>
      <c r="B56" s="135" t="s">
        <v>1811</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c r="GH56" s="133">
        <v>11688.859999999986</v>
      </c>
      <c r="GI56" s="133">
        <v>15180.059999999998</v>
      </c>
      <c r="GJ56" s="133">
        <v>14986.340000000026</v>
      </c>
      <c r="GK56" s="133">
        <v>13094.909999999974</v>
      </c>
      <c r="GL56" s="133">
        <v>16585.979999999981</v>
      </c>
      <c r="GM56" s="133">
        <v>15604.650000000023</v>
      </c>
      <c r="GN56" s="133">
        <v>13424.220000000001</v>
      </c>
      <c r="GO56" s="133">
        <v>15980.729999999981</v>
      </c>
    </row>
    <row r="57" spans="1:197" s="132" customFormat="1" x14ac:dyDescent="0.3">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c r="GH57" s="139">
        <v>144036.54999999999</v>
      </c>
      <c r="GI57" s="139">
        <v>191065.38</v>
      </c>
      <c r="GJ57" s="139">
        <v>193003.13</v>
      </c>
      <c r="GK57" s="139">
        <v>182306.83</v>
      </c>
      <c r="GL57" s="139">
        <v>200400.53</v>
      </c>
      <c r="GM57" s="139">
        <v>196424.94</v>
      </c>
      <c r="GN57" s="139">
        <v>183020.78</v>
      </c>
      <c r="GO57" s="139">
        <v>214732.97</v>
      </c>
    </row>
    <row r="58" spans="1:197" s="132" customFormat="1" x14ac:dyDescent="0.3">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row>
    <row r="59" spans="1:197" s="132" customFormat="1" x14ac:dyDescent="0.3">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c r="GH59" s="133">
        <v>131799.70000000001</v>
      </c>
      <c r="GI59" s="133">
        <v>251371.08</v>
      </c>
      <c r="GJ59" s="133">
        <v>247370.27</v>
      </c>
      <c r="GK59" s="133">
        <v>221273.47</v>
      </c>
      <c r="GL59" s="133">
        <v>232961.19</v>
      </c>
      <c r="GM59" s="133">
        <v>231946.77</v>
      </c>
      <c r="GN59" s="133">
        <v>221443.95</v>
      </c>
      <c r="GO59" s="133">
        <v>249240.4</v>
      </c>
    </row>
    <row r="60" spans="1:197" s="132" customFormat="1" x14ac:dyDescent="0.3">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c r="GH60" s="133">
        <v>69</v>
      </c>
      <c r="GI60" s="133">
        <v>349.83</v>
      </c>
      <c r="GJ60" s="133">
        <v>129.02000000000001</v>
      </c>
      <c r="GK60" s="133">
        <v>298.52</v>
      </c>
      <c r="GL60" s="133">
        <v>128.74</v>
      </c>
      <c r="GM60" s="133">
        <v>95.94</v>
      </c>
      <c r="GN60" s="133">
        <v>27.6</v>
      </c>
      <c r="GO60" s="133">
        <v>133.29</v>
      </c>
    </row>
    <row r="61" spans="1:197" s="132" customFormat="1" x14ac:dyDescent="0.3">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c r="GH61" s="133">
        <v>186561</v>
      </c>
      <c r="GI61" s="133">
        <v>349699.6</v>
      </c>
      <c r="GJ61" s="133">
        <v>382435.32</v>
      </c>
      <c r="GK61" s="133">
        <v>336705.07</v>
      </c>
      <c r="GL61" s="133">
        <v>340533.71</v>
      </c>
      <c r="GM61" s="133">
        <v>334267.25</v>
      </c>
      <c r="GN61" s="133">
        <v>349964.02</v>
      </c>
      <c r="GO61" s="133">
        <v>387759.02</v>
      </c>
    </row>
    <row r="62" spans="1:197" s="132" customFormat="1" x14ac:dyDescent="0.3">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c r="GH62" s="133">
        <v>147564.02000000002</v>
      </c>
      <c r="GI62" s="133">
        <v>308294.87</v>
      </c>
      <c r="GJ62" s="133">
        <v>312731.75</v>
      </c>
      <c r="GK62" s="133">
        <v>281759.82</v>
      </c>
      <c r="GL62" s="133">
        <v>296313.78999999998</v>
      </c>
      <c r="GM62" s="133">
        <v>307976.34999999998</v>
      </c>
      <c r="GN62" s="133">
        <v>295189.53000000003</v>
      </c>
      <c r="GO62" s="133">
        <v>333235.56999999995</v>
      </c>
    </row>
    <row r="63" spans="1:197" s="132" customFormat="1" x14ac:dyDescent="0.3">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c r="GH63" s="133">
        <v>27960.31</v>
      </c>
      <c r="GI63" s="133">
        <v>62173.8</v>
      </c>
      <c r="GJ63" s="133">
        <v>65150.25</v>
      </c>
      <c r="GK63" s="133">
        <v>61243.37</v>
      </c>
      <c r="GL63" s="133">
        <v>65130.879999999997</v>
      </c>
      <c r="GM63" s="133">
        <v>58074.12</v>
      </c>
      <c r="GN63" s="133">
        <v>59187.44</v>
      </c>
      <c r="GO63" s="133">
        <v>72559.06</v>
      </c>
    </row>
    <row r="64" spans="1:197" s="132" customFormat="1" x14ac:dyDescent="0.3">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c r="GH64" s="133">
        <v>26863.74</v>
      </c>
      <c r="GI64" s="133">
        <v>41965.58</v>
      </c>
      <c r="GJ64" s="133">
        <v>44889.1</v>
      </c>
      <c r="GK64" s="133">
        <v>37284.480000000003</v>
      </c>
      <c r="GL64" s="133">
        <v>40136.18</v>
      </c>
      <c r="GM64" s="133">
        <v>45729.87</v>
      </c>
      <c r="GN64" s="133">
        <v>43098.61</v>
      </c>
      <c r="GO64" s="133">
        <v>53504.12</v>
      </c>
    </row>
    <row r="65" spans="1:197" s="132" customFormat="1" x14ac:dyDescent="0.3">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c r="GH65" s="133">
        <v>1054470.67</v>
      </c>
      <c r="GI65" s="133">
        <v>2028566.8800000001</v>
      </c>
      <c r="GJ65" s="133">
        <v>2093067.48</v>
      </c>
      <c r="GK65" s="133">
        <v>1907835.9300000002</v>
      </c>
      <c r="GL65" s="133">
        <v>2029537.11</v>
      </c>
      <c r="GM65" s="133">
        <v>2022152.1800000002</v>
      </c>
      <c r="GN65" s="133">
        <v>1990116.52</v>
      </c>
      <c r="GO65" s="133">
        <v>2246952.9300000002</v>
      </c>
    </row>
    <row r="66" spans="1:197" s="132" customFormat="1" x14ac:dyDescent="0.3">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c r="GH66" s="133">
        <v>698535.97</v>
      </c>
      <c r="GI66" s="133">
        <v>1682346.5800000003</v>
      </c>
      <c r="GJ66" s="133">
        <v>1985772.0799999998</v>
      </c>
      <c r="GK66" s="133">
        <v>1654792.81</v>
      </c>
      <c r="GL66" s="133">
        <v>1838405.21</v>
      </c>
      <c r="GM66" s="133">
        <v>1363131.22</v>
      </c>
      <c r="GN66" s="133">
        <v>1714412.78</v>
      </c>
      <c r="GO66" s="133">
        <v>2020742.9399999997</v>
      </c>
    </row>
    <row r="67" spans="1:197" s="132" customFormat="1" x14ac:dyDescent="0.3">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c r="GH67" s="133">
        <v>210259.47</v>
      </c>
      <c r="GI67" s="133">
        <v>430981.49</v>
      </c>
      <c r="GJ67" s="133">
        <v>454882.75</v>
      </c>
      <c r="GK67" s="133">
        <v>369495.56</v>
      </c>
      <c r="GL67" s="133">
        <v>393807.98</v>
      </c>
      <c r="GM67" s="133">
        <v>384400.75</v>
      </c>
      <c r="GN67" s="133">
        <v>321799.27</v>
      </c>
      <c r="GO67" s="133">
        <v>399103.58</v>
      </c>
    </row>
    <row r="68" spans="1:197" s="132" customFormat="1" collapsed="1" x14ac:dyDescent="0.3">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c r="GH68" s="133">
        <v>38734.599999999627</v>
      </c>
      <c r="GI68" s="133">
        <v>46425.199999999255</v>
      </c>
      <c r="GJ68" s="133">
        <v>72353.800000000745</v>
      </c>
      <c r="GK68" s="133">
        <v>52219.799999999814</v>
      </c>
      <c r="GL68" s="133">
        <v>67300.599999998696</v>
      </c>
      <c r="GM68" s="133">
        <v>54495.399999999441</v>
      </c>
      <c r="GN68" s="133">
        <v>76805.11999999918</v>
      </c>
      <c r="GO68" s="133">
        <v>63112</v>
      </c>
    </row>
    <row r="69" spans="1:197" s="132" customFormat="1" x14ac:dyDescent="0.3">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c r="GH69" s="139">
        <v>2522818.48</v>
      </c>
      <c r="GI69" s="139">
        <v>5202174.91</v>
      </c>
      <c r="GJ69" s="139">
        <v>5658781.8200000003</v>
      </c>
      <c r="GK69" s="139">
        <v>4922908.83</v>
      </c>
      <c r="GL69" s="139">
        <v>5304255.3899999997</v>
      </c>
      <c r="GM69" s="139">
        <v>4802269.8499999996</v>
      </c>
      <c r="GN69" s="139">
        <v>5072044.84</v>
      </c>
      <c r="GO69" s="139">
        <v>5826342.9100000001</v>
      </c>
    </row>
    <row r="70" spans="1:197" s="132" customFormat="1" x14ac:dyDescent="0.3">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c r="GN70" s="142"/>
      <c r="GO70" s="142"/>
    </row>
    <row r="71" spans="1:197" s="132" customFormat="1" x14ac:dyDescent="0.3">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c r="GH71" s="133">
        <v>277549.25</v>
      </c>
      <c r="GI71" s="133">
        <v>333729.37</v>
      </c>
      <c r="GJ71" s="133">
        <v>368589.14</v>
      </c>
      <c r="GK71" s="133">
        <v>312460.71999999997</v>
      </c>
      <c r="GL71" s="133">
        <v>358440.25</v>
      </c>
      <c r="GM71" s="133">
        <v>347742.78</v>
      </c>
      <c r="GN71" s="133">
        <v>356497.68</v>
      </c>
      <c r="GO71" s="133">
        <v>396948.53</v>
      </c>
    </row>
    <row r="72" spans="1:197" s="132" customFormat="1" x14ac:dyDescent="0.3">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c r="GH72" s="133">
        <v>32173.86</v>
      </c>
      <c r="GI72" s="133">
        <v>42983.34</v>
      </c>
      <c r="GJ72" s="133">
        <v>44662.79</v>
      </c>
      <c r="GK72" s="133">
        <v>30856.52</v>
      </c>
      <c r="GL72" s="133">
        <v>38822.06</v>
      </c>
      <c r="GM72" s="133">
        <v>46224.26</v>
      </c>
      <c r="GN72" s="133">
        <v>38539.4</v>
      </c>
      <c r="GO72" s="133">
        <v>45283.360000000001</v>
      </c>
    </row>
    <row r="73" spans="1:197" s="132" customFormat="1" x14ac:dyDescent="0.3">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c r="GH73" s="133">
        <v>15193.93</v>
      </c>
      <c r="GI73" s="133">
        <v>18996.099999999999</v>
      </c>
      <c r="GJ73" s="133">
        <v>18155.59</v>
      </c>
      <c r="GK73" s="133">
        <v>17982.560000000001</v>
      </c>
      <c r="GL73" s="133">
        <v>20139.39</v>
      </c>
      <c r="GM73" s="133">
        <v>14531.44</v>
      </c>
      <c r="GN73" s="133">
        <v>21058</v>
      </c>
      <c r="GO73" s="133">
        <v>22549.4</v>
      </c>
    </row>
    <row r="74" spans="1:197" s="132" customFormat="1" x14ac:dyDescent="0.3">
      <c r="A74" s="134"/>
      <c r="B74" s="135" t="s">
        <v>2135</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c r="GH74" s="133">
        <v>26119.45</v>
      </c>
      <c r="GI74" s="133">
        <v>84309.82</v>
      </c>
      <c r="GJ74" s="133">
        <v>61048.69</v>
      </c>
      <c r="GK74" s="133">
        <v>41145.83</v>
      </c>
      <c r="GL74" s="133">
        <v>55526.73</v>
      </c>
      <c r="GM74" s="133">
        <v>37797.21</v>
      </c>
      <c r="GN74" s="133">
        <v>57422.95</v>
      </c>
      <c r="GO74" s="133">
        <v>44203.76</v>
      </c>
    </row>
    <row r="75" spans="1:197" s="132" customFormat="1" x14ac:dyDescent="0.3">
      <c r="A75" s="134"/>
      <c r="B75" s="115" t="s">
        <v>1619</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c r="GH75" s="133">
        <v>202.5</v>
      </c>
      <c r="GI75" s="133">
        <v>260.5</v>
      </c>
      <c r="GJ75" s="133">
        <v>576</v>
      </c>
      <c r="GK75" s="133">
        <v>198</v>
      </c>
      <c r="GL75" s="133">
        <v>625.5</v>
      </c>
      <c r="GM75" s="133">
        <v>544.5</v>
      </c>
      <c r="GN75" s="133">
        <v>670.5</v>
      </c>
      <c r="GO75" s="133">
        <v>328.5</v>
      </c>
    </row>
    <row r="76" spans="1:197" s="132" customFormat="1" x14ac:dyDescent="0.3">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c r="GH76" s="133">
        <v>135334.43</v>
      </c>
      <c r="GI76" s="133">
        <v>172979.27</v>
      </c>
      <c r="GJ76" s="133">
        <v>199970.86</v>
      </c>
      <c r="GK76" s="133">
        <v>192047.87</v>
      </c>
      <c r="GL76" s="133">
        <v>189103.09</v>
      </c>
      <c r="GM76" s="133">
        <v>139302.84</v>
      </c>
      <c r="GN76" s="133">
        <v>210926.52</v>
      </c>
      <c r="GO76" s="133">
        <v>186216.51</v>
      </c>
    </row>
    <row r="77" spans="1:197" s="132" customFormat="1" x14ac:dyDescent="0.3">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c r="GH77" s="133">
        <v>11464.04</v>
      </c>
      <c r="GI77" s="133">
        <v>21045.22</v>
      </c>
      <c r="GJ77" s="133">
        <v>13971.23</v>
      </c>
      <c r="GK77" s="133">
        <v>7996.84</v>
      </c>
      <c r="GL77" s="133">
        <v>13427.35</v>
      </c>
      <c r="GM77" s="133">
        <v>12831.54</v>
      </c>
      <c r="GN77" s="133">
        <v>10038.530000000001</v>
      </c>
      <c r="GO77" s="133">
        <v>8913.91</v>
      </c>
    </row>
    <row r="78" spans="1:197" s="132" customFormat="1" x14ac:dyDescent="0.3">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c r="GH78" s="133">
        <v>34265.660000000003</v>
      </c>
      <c r="GI78" s="133">
        <v>54182.229999999996</v>
      </c>
      <c r="GJ78" s="133">
        <v>53059.14</v>
      </c>
      <c r="GK78" s="133">
        <v>47025.990000000005</v>
      </c>
      <c r="GL78" s="133">
        <v>45820.79</v>
      </c>
      <c r="GM78" s="133">
        <v>39536.89</v>
      </c>
      <c r="GN78" s="133">
        <v>59640.57</v>
      </c>
      <c r="GO78" s="133">
        <v>50683.359999999993</v>
      </c>
    </row>
    <row r="79" spans="1:197" s="132" customFormat="1" x14ac:dyDescent="0.3">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c r="GH79" s="133">
        <v>4502.93</v>
      </c>
      <c r="GI79" s="133">
        <v>9205.36</v>
      </c>
      <c r="GJ79" s="133">
        <v>13039.45</v>
      </c>
      <c r="GK79" s="133">
        <v>14924.14</v>
      </c>
      <c r="GL79" s="133">
        <v>7238.51</v>
      </c>
      <c r="GM79" s="133">
        <v>1412.76</v>
      </c>
      <c r="GN79" s="133">
        <v>498.53</v>
      </c>
      <c r="GO79" s="133">
        <v>922.6</v>
      </c>
    </row>
    <row r="80" spans="1:197" s="132" customFormat="1" x14ac:dyDescent="0.3">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c r="GH80" s="133">
        <v>456.56</v>
      </c>
      <c r="GI80" s="133">
        <v>669.84</v>
      </c>
      <c r="GJ80" s="133">
        <v>565.66</v>
      </c>
      <c r="GK80" s="133">
        <v>1339.8</v>
      </c>
      <c r="GL80" s="133">
        <v>807.18</v>
      </c>
      <c r="GM80" s="133">
        <v>1276.9100000000001</v>
      </c>
      <c r="GN80" s="133">
        <v>1280.8800000000001</v>
      </c>
      <c r="GO80" s="133">
        <v>1688.69</v>
      </c>
    </row>
    <row r="81" spans="1:197" s="132" customFormat="1" x14ac:dyDescent="0.3">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c r="GH81" s="133">
        <v>1569.8</v>
      </c>
      <c r="GI81" s="133">
        <v>315.83999999999997</v>
      </c>
      <c r="GJ81" s="133">
        <v>1530.78</v>
      </c>
      <c r="GK81" s="133">
        <v>464</v>
      </c>
      <c r="GL81" s="133">
        <v>1024.8800000000001</v>
      </c>
      <c r="GM81" s="133">
        <v>915.62</v>
      </c>
      <c r="GN81" s="133">
        <v>2270</v>
      </c>
      <c r="GO81" s="133">
        <v>1240</v>
      </c>
    </row>
    <row r="82" spans="1:197" s="132" customFormat="1" x14ac:dyDescent="0.3">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c r="GH82" s="133">
        <v>49392.159999999996</v>
      </c>
      <c r="GI82" s="133">
        <v>71455.08</v>
      </c>
      <c r="GJ82" s="133">
        <v>85150.17</v>
      </c>
      <c r="GK82" s="133">
        <v>74987.06</v>
      </c>
      <c r="GL82" s="133">
        <v>80636.009999999995</v>
      </c>
      <c r="GM82" s="133">
        <v>72738.570000000007</v>
      </c>
      <c r="GN82" s="133">
        <v>86235.91</v>
      </c>
      <c r="GO82" s="133">
        <v>89972.38</v>
      </c>
    </row>
    <row r="83" spans="1:197" s="132" customFormat="1" x14ac:dyDescent="0.3">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c r="GH83" s="133">
        <v>44007.67</v>
      </c>
      <c r="GI83" s="133">
        <v>79008.11</v>
      </c>
      <c r="GJ83" s="133">
        <v>96411.27</v>
      </c>
      <c r="GK83" s="133">
        <v>82216.56</v>
      </c>
      <c r="GL83" s="133">
        <v>97333.37</v>
      </c>
      <c r="GM83" s="133">
        <v>58794.69</v>
      </c>
      <c r="GN83" s="133">
        <v>75121.81</v>
      </c>
      <c r="GO83" s="133">
        <v>99547.53</v>
      </c>
    </row>
    <row r="84" spans="1:197" s="132" customFormat="1" x14ac:dyDescent="0.3">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c r="GH84" s="133">
        <v>3205.25</v>
      </c>
      <c r="GI84" s="133">
        <v>5714.7</v>
      </c>
      <c r="GJ84" s="133">
        <v>6778.95</v>
      </c>
      <c r="GK84" s="133">
        <v>6372.6</v>
      </c>
      <c r="GL84" s="133">
        <v>8552.7000000000007</v>
      </c>
      <c r="GM84" s="133">
        <v>5521.2</v>
      </c>
      <c r="GN84" s="133">
        <v>7030.5</v>
      </c>
      <c r="GO84" s="133">
        <v>6297.35</v>
      </c>
    </row>
    <row r="85" spans="1:197" s="132" customFormat="1" x14ac:dyDescent="0.3">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c r="GH85" s="133">
        <v>1330.8</v>
      </c>
      <c r="GI85" s="133">
        <v>1585.4</v>
      </c>
      <c r="GJ85" s="133">
        <v>3398</v>
      </c>
      <c r="GK85" s="133">
        <v>1792.4</v>
      </c>
      <c r="GL85" s="133">
        <v>3212</v>
      </c>
      <c r="GM85" s="133">
        <v>2721.6</v>
      </c>
      <c r="GN85" s="133">
        <v>2332.8000000000002</v>
      </c>
      <c r="GO85" s="133">
        <v>3335</v>
      </c>
    </row>
    <row r="86" spans="1:197" s="137" customFormat="1" x14ac:dyDescent="0.3">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c r="GH86" s="136">
        <v>0</v>
      </c>
      <c r="GI86" s="136">
        <v>0</v>
      </c>
      <c r="GJ86" s="136">
        <v>0</v>
      </c>
      <c r="GK86" s="136">
        <v>0</v>
      </c>
      <c r="GL86" s="136">
        <v>0</v>
      </c>
      <c r="GM86" s="136">
        <v>0</v>
      </c>
      <c r="GN86" s="136">
        <v>0</v>
      </c>
      <c r="GO86" s="136">
        <v>0</v>
      </c>
    </row>
    <row r="87" spans="1:197" s="132" customFormat="1" collapsed="1" x14ac:dyDescent="0.25">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c r="GH87" s="136">
        <v>85595.319999999716</v>
      </c>
      <c r="GI87" s="136">
        <v>101955.17000000027</v>
      </c>
      <c r="GJ87" s="136">
        <v>105732.52999999991</v>
      </c>
      <c r="GK87" s="136">
        <v>84436.249999999884</v>
      </c>
      <c r="GL87" s="136">
        <v>105086.71999999997</v>
      </c>
      <c r="GM87" s="136">
        <v>103005.38</v>
      </c>
      <c r="GN87" s="136">
        <v>122940.49999999988</v>
      </c>
      <c r="GO87" s="136">
        <v>131059.66000000003</v>
      </c>
    </row>
    <row r="88" spans="1:197" s="132" customFormat="1" x14ac:dyDescent="0.3">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c r="GH88" s="133">
        <v>-25000</v>
      </c>
      <c r="GI88" s="133">
        <v>-20300</v>
      </c>
      <c r="GJ88" s="133">
        <v>-25786</v>
      </c>
      <c r="GK88" s="133">
        <v>-16222</v>
      </c>
      <c r="GL88" s="133">
        <v>-12854</v>
      </c>
      <c r="GM88" s="133">
        <v>-38194</v>
      </c>
      <c r="GN88" s="133">
        <v>-29176</v>
      </c>
      <c r="GO88" s="133">
        <v>-27999</v>
      </c>
    </row>
    <row r="89" spans="1:197" s="132" customFormat="1" x14ac:dyDescent="0.3">
      <c r="A89" s="134"/>
      <c r="B89" s="135" t="s">
        <v>1620</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c r="GH89" s="133">
        <v>-480</v>
      </c>
      <c r="GI89" s="133">
        <v>-600</v>
      </c>
      <c r="GJ89" s="133">
        <v>-576</v>
      </c>
      <c r="GK89" s="133">
        <v>-480</v>
      </c>
      <c r="GL89" s="133">
        <v>-1224</v>
      </c>
      <c r="GM89" s="133">
        <v>-384</v>
      </c>
      <c r="GN89" s="133">
        <v>-768</v>
      </c>
      <c r="GO89" s="133">
        <v>-624</v>
      </c>
    </row>
    <row r="90" spans="1:197" s="132" customFormat="1" x14ac:dyDescent="0.3">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c r="GH90" s="139">
        <v>696883.61</v>
      </c>
      <c r="GI90" s="139">
        <v>977495.35</v>
      </c>
      <c r="GJ90" s="139">
        <v>1046278.25</v>
      </c>
      <c r="GK90" s="139">
        <v>899545.14</v>
      </c>
      <c r="GL90" s="139">
        <v>1011718.53</v>
      </c>
      <c r="GM90" s="139">
        <v>846320.19</v>
      </c>
      <c r="GN90" s="139">
        <v>1022561.08</v>
      </c>
      <c r="GO90" s="139">
        <v>1060567.54</v>
      </c>
    </row>
    <row r="91" spans="1:197" s="132" customFormat="1" x14ac:dyDescent="0.3">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c r="GO91" s="147"/>
    </row>
    <row r="92" spans="1:197" s="132" customFormat="1" ht="15.6" x14ac:dyDescent="0.3">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row>
    <row r="93" spans="1:197" s="132" customFormat="1" x14ac:dyDescent="0.3">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c r="GH93" s="133">
        <v>7940805.0700000003</v>
      </c>
      <c r="GI93" s="133">
        <v>11025967.220000001</v>
      </c>
      <c r="GJ93" s="133">
        <v>11024886.710000001</v>
      </c>
      <c r="GK93" s="133">
        <v>9643694.1300000008</v>
      </c>
      <c r="GL93" s="133">
        <v>11123455.51</v>
      </c>
      <c r="GM93" s="133">
        <v>10497390.189999999</v>
      </c>
      <c r="GN93" s="133">
        <v>10050061.810000001</v>
      </c>
      <c r="GO93" s="133">
        <v>11424439.439999999</v>
      </c>
    </row>
    <row r="94" spans="1:197" s="132" customFormat="1" x14ac:dyDescent="0.3">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c r="GH94" s="133">
        <v>2314027.25</v>
      </c>
      <c r="GI94" s="133">
        <v>2860304.33</v>
      </c>
      <c r="GJ94" s="133">
        <v>2879831.6</v>
      </c>
      <c r="GK94" s="133">
        <v>2330101.4700000002</v>
      </c>
      <c r="GL94" s="133">
        <v>2749336.42</v>
      </c>
      <c r="GM94" s="133">
        <v>2889167.8</v>
      </c>
      <c r="GN94" s="133">
        <v>2478946.5499999998</v>
      </c>
      <c r="GO94" s="133">
        <v>2713258.8</v>
      </c>
    </row>
    <row r="95" spans="1:197" s="132" customFormat="1" x14ac:dyDescent="0.3">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c r="GH95" s="133">
        <v>1648804.6</v>
      </c>
      <c r="GI95" s="133">
        <v>2534365.19</v>
      </c>
      <c r="GJ95" s="133">
        <v>2548976.81</v>
      </c>
      <c r="GK95" s="133">
        <v>2273910.2799999998</v>
      </c>
      <c r="GL95" s="133">
        <v>2430606.9900000002</v>
      </c>
      <c r="GM95" s="133">
        <v>2321100.34</v>
      </c>
      <c r="GN95" s="133">
        <v>2330542.12</v>
      </c>
      <c r="GO95" s="133">
        <v>2672347.85</v>
      </c>
    </row>
    <row r="96" spans="1:197" s="132" customFormat="1" x14ac:dyDescent="0.3">
      <c r="A96" s="134"/>
      <c r="B96" s="135" t="s">
        <v>2135</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c r="GH96" s="133">
        <v>3876894.57</v>
      </c>
      <c r="GI96" s="133">
        <v>4877241.79</v>
      </c>
      <c r="GJ96" s="133">
        <v>6103006.1100000003</v>
      </c>
      <c r="GK96" s="133">
        <v>5340413.1900000004</v>
      </c>
      <c r="GL96" s="133">
        <v>6418359.6399999997</v>
      </c>
      <c r="GM96" s="133">
        <v>3800759.39</v>
      </c>
      <c r="GN96" s="133">
        <v>6740164.04</v>
      </c>
      <c r="GO96" s="133">
        <v>6106356.4699999997</v>
      </c>
    </row>
    <row r="97" spans="1:197" s="132" customFormat="1" x14ac:dyDescent="0.3">
      <c r="A97" s="134"/>
      <c r="B97" s="115" t="s">
        <v>1619</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c r="GH97" s="133">
        <v>16233.2</v>
      </c>
      <c r="GI97" s="133">
        <v>31429.599999999999</v>
      </c>
      <c r="GJ97" s="133">
        <v>34046.1</v>
      </c>
      <c r="GK97" s="133">
        <v>30071.4</v>
      </c>
      <c r="GL97" s="133">
        <v>30344.28</v>
      </c>
      <c r="GM97" s="133">
        <v>32980.199999999997</v>
      </c>
      <c r="GN97" s="133">
        <v>31790.6</v>
      </c>
      <c r="GO97" s="133">
        <v>36253.699999999997</v>
      </c>
    </row>
    <row r="98" spans="1:197" s="132" customFormat="1" x14ac:dyDescent="0.3">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c r="GH98" s="133">
        <v>5903066.29</v>
      </c>
      <c r="GI98" s="133">
        <v>7958817.7000000002</v>
      </c>
      <c r="GJ98" s="133">
        <v>8322292.1299999999</v>
      </c>
      <c r="GK98" s="133">
        <v>7348346.1299999999</v>
      </c>
      <c r="GL98" s="133">
        <v>8035604.4900000002</v>
      </c>
      <c r="GM98" s="133">
        <v>7342531.3099999996</v>
      </c>
      <c r="GN98" s="133">
        <v>7370359.0499999998</v>
      </c>
      <c r="GO98" s="133">
        <v>8568002.6699999999</v>
      </c>
    </row>
    <row r="99" spans="1:197" s="132" customFormat="1" x14ac:dyDescent="0.3">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c r="GH99" s="133">
        <v>97592.42</v>
      </c>
      <c r="GI99" s="133">
        <v>128095.59</v>
      </c>
      <c r="GJ99" s="133">
        <v>125952.15999999999</v>
      </c>
      <c r="GK99" s="133">
        <v>107852.54</v>
      </c>
      <c r="GL99" s="133">
        <v>98362.07</v>
      </c>
      <c r="GM99" s="133">
        <v>61881.920000000006</v>
      </c>
      <c r="GN99" s="133">
        <v>128154.87999999999</v>
      </c>
      <c r="GO99" s="133">
        <v>105806.2</v>
      </c>
    </row>
    <row r="100" spans="1:197" s="132" customFormat="1" x14ac:dyDescent="0.3">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c r="GH100" s="133">
        <v>2486316.25</v>
      </c>
      <c r="GI100" s="133">
        <v>3330404.09</v>
      </c>
      <c r="GJ100" s="133">
        <v>3595779.02</v>
      </c>
      <c r="GK100" s="133">
        <v>2968965.1</v>
      </c>
      <c r="GL100" s="133">
        <v>3284419.08</v>
      </c>
      <c r="GM100" s="133">
        <v>3132328.79</v>
      </c>
      <c r="GN100" s="133">
        <v>3285015.2800000003</v>
      </c>
      <c r="GO100" s="133">
        <v>3559741.67</v>
      </c>
    </row>
    <row r="101" spans="1:197" s="132" customFormat="1" x14ac:dyDescent="0.3">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c r="GH101" s="133">
        <v>44151.28</v>
      </c>
      <c r="GI101" s="133">
        <v>88160.58</v>
      </c>
      <c r="GJ101" s="133">
        <v>109016.41</v>
      </c>
      <c r="GK101" s="133">
        <v>74689.14</v>
      </c>
      <c r="GL101" s="133">
        <v>21678.34</v>
      </c>
      <c r="GM101" s="133">
        <v>5289.96</v>
      </c>
      <c r="GN101" s="133">
        <v>11179.47</v>
      </c>
      <c r="GO101" s="133">
        <v>43201.2</v>
      </c>
    </row>
    <row r="102" spans="1:197" s="132" customFormat="1" x14ac:dyDescent="0.3">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c r="GH102" s="133">
        <v>552350.57999999996</v>
      </c>
      <c r="GI102" s="133">
        <v>680332.14</v>
      </c>
      <c r="GJ102" s="133">
        <v>643364.67000000004</v>
      </c>
      <c r="GK102" s="133">
        <v>504438.58</v>
      </c>
      <c r="GL102" s="133">
        <v>512766.27</v>
      </c>
      <c r="GM102" s="133">
        <v>668819.93999999994</v>
      </c>
      <c r="GN102" s="133">
        <v>820785.69</v>
      </c>
      <c r="GO102" s="133">
        <v>867936.49</v>
      </c>
    </row>
    <row r="103" spans="1:197" s="132" customFormat="1" x14ac:dyDescent="0.3">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c r="GH103" s="133">
        <v>1272955.06</v>
      </c>
      <c r="GI103" s="133">
        <v>1506371.44</v>
      </c>
      <c r="GJ103" s="133">
        <v>1462092.68</v>
      </c>
      <c r="GK103" s="133">
        <v>1020399.61</v>
      </c>
      <c r="GL103" s="133">
        <v>1167689.27</v>
      </c>
      <c r="GM103" s="133">
        <v>1781930.21</v>
      </c>
      <c r="GN103" s="133">
        <v>2272836.2799999998</v>
      </c>
      <c r="GO103" s="133">
        <v>2164403.66</v>
      </c>
    </row>
    <row r="104" spans="1:197" s="132" customFormat="1" x14ac:dyDescent="0.3">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c r="GH104" s="133">
        <v>1000</v>
      </c>
      <c r="GI104" s="133">
        <v>3500</v>
      </c>
      <c r="GJ104" s="133">
        <v>6000</v>
      </c>
      <c r="GK104" s="133">
        <v>4000</v>
      </c>
      <c r="GL104" s="133">
        <v>2500</v>
      </c>
      <c r="GM104" s="133">
        <v>5500</v>
      </c>
      <c r="GN104" s="133">
        <v>5500</v>
      </c>
      <c r="GO104" s="133">
        <v>5000</v>
      </c>
    </row>
    <row r="105" spans="1:197" s="132" customFormat="1" x14ac:dyDescent="0.3">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c r="GH105" s="133">
        <v>53429.05</v>
      </c>
      <c r="GI105" s="133">
        <v>69272.33</v>
      </c>
      <c r="GJ105" s="133">
        <v>72923.11</v>
      </c>
      <c r="GK105" s="133">
        <v>71459.8</v>
      </c>
      <c r="GL105" s="133">
        <v>78241.31</v>
      </c>
      <c r="GM105" s="133">
        <v>72109.03</v>
      </c>
      <c r="GN105" s="133">
        <v>73275.100000000006</v>
      </c>
      <c r="GO105" s="133">
        <v>84650.52</v>
      </c>
    </row>
    <row r="106" spans="1:197" s="132" customFormat="1" x14ac:dyDescent="0.3">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c r="GH106" s="133">
        <v>28611.34</v>
      </c>
      <c r="GI106" s="133">
        <v>42492.66</v>
      </c>
      <c r="GJ106" s="133">
        <v>46539.88</v>
      </c>
      <c r="GK106" s="133">
        <v>37892.480000000003</v>
      </c>
      <c r="GL106" s="133">
        <v>41695.18</v>
      </c>
      <c r="GM106" s="133">
        <v>47189.49</v>
      </c>
      <c r="GN106" s="133">
        <v>45600.61</v>
      </c>
      <c r="GO106" s="133">
        <v>54929.96</v>
      </c>
    </row>
    <row r="107" spans="1:197" s="132" customFormat="1" x14ac:dyDescent="0.3">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c r="GH107" s="133">
        <v>1104315.94</v>
      </c>
      <c r="GI107" s="133">
        <v>2101252.44</v>
      </c>
      <c r="GJ107" s="133">
        <v>2178832.73</v>
      </c>
      <c r="GK107" s="133">
        <v>1983448.46</v>
      </c>
      <c r="GL107" s="133">
        <v>2110986.48</v>
      </c>
      <c r="GM107" s="133">
        <v>2095715.01</v>
      </c>
      <c r="GN107" s="133">
        <v>2077102.31</v>
      </c>
      <c r="GO107" s="133">
        <v>2338843.9500000002</v>
      </c>
    </row>
    <row r="108" spans="1:197" s="132" customFormat="1" x14ac:dyDescent="0.3">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c r="GH108" s="133">
        <v>743360.24</v>
      </c>
      <c r="GI108" s="133">
        <v>1763532.5900000003</v>
      </c>
      <c r="GJ108" s="133">
        <v>2085163.4500000002</v>
      </c>
      <c r="GK108" s="133">
        <v>1739440.27</v>
      </c>
      <c r="GL108" s="133">
        <v>1938047.0499999998</v>
      </c>
      <c r="GM108" s="133">
        <v>1424234.26</v>
      </c>
      <c r="GN108" s="133">
        <v>1792362.79</v>
      </c>
      <c r="GO108" s="133">
        <v>2123706.54</v>
      </c>
    </row>
    <row r="109" spans="1:197" s="132" customFormat="1" x14ac:dyDescent="0.3">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c r="GH109" s="133">
        <v>213464.72</v>
      </c>
      <c r="GI109" s="133">
        <v>436696.19</v>
      </c>
      <c r="GJ109" s="133">
        <v>461661.7</v>
      </c>
      <c r="GK109" s="133">
        <v>375868.15999999997</v>
      </c>
      <c r="GL109" s="133">
        <v>402360.68</v>
      </c>
      <c r="GM109" s="133">
        <v>389921.95</v>
      </c>
      <c r="GN109" s="133">
        <v>328829.77</v>
      </c>
      <c r="GO109" s="133">
        <v>405400.93</v>
      </c>
    </row>
    <row r="110" spans="1:197" s="132" customFormat="1" x14ac:dyDescent="0.3">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c r="GH110" s="133">
        <v>40065.4</v>
      </c>
      <c r="GI110" s="133">
        <v>48010.6</v>
      </c>
      <c r="GJ110" s="133">
        <v>75799.8</v>
      </c>
      <c r="GK110" s="133">
        <v>54084.2</v>
      </c>
      <c r="GL110" s="133">
        <v>70608.600000000006</v>
      </c>
      <c r="GM110" s="133">
        <v>57265</v>
      </c>
      <c r="GN110" s="133">
        <v>79161.919999999998</v>
      </c>
      <c r="GO110" s="133">
        <v>66543</v>
      </c>
    </row>
    <row r="111" spans="1:197" s="137" customFormat="1" x14ac:dyDescent="0.3">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c r="GH111" s="136">
        <v>0</v>
      </c>
      <c r="GI111" s="136">
        <v>0</v>
      </c>
      <c r="GJ111" s="136">
        <v>0</v>
      </c>
      <c r="GK111" s="136">
        <v>0</v>
      </c>
      <c r="GL111" s="136">
        <v>0</v>
      </c>
      <c r="GM111" s="136">
        <v>0</v>
      </c>
      <c r="GN111" s="136">
        <v>0</v>
      </c>
      <c r="GO111" s="136">
        <v>0</v>
      </c>
    </row>
    <row r="112" spans="1:197" s="132" customFormat="1" collapsed="1" x14ac:dyDescent="0.25">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c r="GH112" s="136">
        <v>348106.81000000238</v>
      </c>
      <c r="GI112" s="136">
        <v>429909.57999999821</v>
      </c>
      <c r="GJ112" s="136">
        <v>444211.98000000417</v>
      </c>
      <c r="GK112" s="136">
        <v>369418.54999999702</v>
      </c>
      <c r="GL112" s="136">
        <v>464632.17000000179</v>
      </c>
      <c r="GM112" s="136">
        <v>444047.40999999642</v>
      </c>
      <c r="GN112" s="136">
        <v>456611.80999998748</v>
      </c>
      <c r="GO112" s="136">
        <v>521871.49999999255</v>
      </c>
    </row>
    <row r="113" spans="1:197" s="132" customFormat="1" x14ac:dyDescent="0.3">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c r="GH113" s="133">
        <v>-864112</v>
      </c>
      <c r="GI113" s="133">
        <v>-900652</v>
      </c>
      <c r="GJ113" s="133">
        <v>-951002</v>
      </c>
      <c r="GK113" s="133">
        <v>-691914</v>
      </c>
      <c r="GL113" s="133">
        <v>-633658</v>
      </c>
      <c r="GM113" s="133">
        <v>-1322028</v>
      </c>
      <c r="GN113" s="133">
        <v>-1088120</v>
      </c>
      <c r="GO113" s="133">
        <v>-1156995</v>
      </c>
    </row>
    <row r="114" spans="1:197" s="132" customFormat="1" ht="14.4" thickBot="1" x14ac:dyDescent="0.35">
      <c r="A114" s="134"/>
      <c r="B114" s="135" t="s">
        <v>1620</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c r="GH114" s="133">
        <v>-28416</v>
      </c>
      <c r="GI114" s="133">
        <v>-46704</v>
      </c>
      <c r="GJ114" s="133">
        <v>-50568</v>
      </c>
      <c r="GK114" s="133">
        <v>-44928</v>
      </c>
      <c r="GL114" s="133">
        <v>-51144</v>
      </c>
      <c r="GM114" s="133">
        <v>-48528</v>
      </c>
      <c r="GN114" s="133">
        <v>-49392</v>
      </c>
      <c r="GO114" s="133">
        <v>-58416</v>
      </c>
    </row>
    <row r="115" spans="1:197" s="132" customFormat="1" ht="14.4" thickBot="1" x14ac:dyDescent="0.35">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c r="GH115" s="119">
        <v>27793022.07</v>
      </c>
      <c r="GI115" s="119">
        <v>38968800.059999995</v>
      </c>
      <c r="GJ115" s="119">
        <v>41218807.050000004</v>
      </c>
      <c r="GK115" s="119">
        <v>35541651.489999995</v>
      </c>
      <c r="GL115" s="119">
        <v>40296891.830000006</v>
      </c>
      <c r="GM115" s="119">
        <v>35699606.199999996</v>
      </c>
      <c r="GN115" s="119">
        <v>39240768.079999998</v>
      </c>
      <c r="GO115" s="119">
        <v>42647283.550000004</v>
      </c>
    </row>
    <row r="116" spans="1:197" s="132" customFormat="1" x14ac:dyDescent="0.3">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c r="GO116" s="150"/>
    </row>
    <row r="117" spans="1:197" s="132" customFormat="1" x14ac:dyDescent="0.3">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c r="GO117" s="151"/>
    </row>
    <row r="118" spans="1:197" s="132" customFormat="1" x14ac:dyDescent="0.3">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c r="GH118" s="133">
        <v>20735.46</v>
      </c>
      <c r="GI118" s="133">
        <v>18289.689999999999</v>
      </c>
      <c r="GJ118" s="133">
        <v>15265.8</v>
      </c>
      <c r="GK118" s="133">
        <v>11012.03</v>
      </c>
      <c r="GL118" s="133">
        <v>16856.68</v>
      </c>
      <c r="GM118" s="133">
        <v>10473.6</v>
      </c>
      <c r="GN118" s="133">
        <v>9443.6200000000008</v>
      </c>
      <c r="GO118" s="133">
        <v>10527.78</v>
      </c>
    </row>
    <row r="119" spans="1:197" s="132" customFormat="1" x14ac:dyDescent="0.3">
      <c r="A119" s="134"/>
      <c r="B119" s="115" t="s">
        <v>1621</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c r="GH119" s="133">
        <v>7713723.1399999997</v>
      </c>
      <c r="GI119" s="133">
        <v>8525436.1600000001</v>
      </c>
      <c r="GJ119" s="133">
        <v>8444257.3000000007</v>
      </c>
      <c r="GK119" s="133">
        <v>7643655.54</v>
      </c>
      <c r="GL119" s="133">
        <v>9013573.1099999994</v>
      </c>
      <c r="GM119" s="133">
        <v>8192664.8399999999</v>
      </c>
      <c r="GN119" s="133">
        <v>7482322.2300000004</v>
      </c>
      <c r="GO119" s="133">
        <v>8221890.1200000001</v>
      </c>
    </row>
    <row r="120" spans="1:197" s="137" customFormat="1" x14ac:dyDescent="0.3">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c r="GH120" s="136">
        <v>222.07</v>
      </c>
      <c r="GI120" s="136">
        <v>291.14999999999998</v>
      </c>
      <c r="GJ120" s="136">
        <v>533</v>
      </c>
      <c r="GK120" s="136">
        <v>287.14999999999998</v>
      </c>
      <c r="GL120" s="136">
        <v>434.35</v>
      </c>
      <c r="GM120" s="136">
        <v>96.3</v>
      </c>
      <c r="GN120" s="136">
        <v>134.55000000000001</v>
      </c>
      <c r="GO120" s="136">
        <v>52.3</v>
      </c>
    </row>
    <row r="121" spans="1:197" s="132" customFormat="1" x14ac:dyDescent="0.3">
      <c r="A121" s="134"/>
      <c r="B121" s="115" t="s">
        <v>1622</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c r="GH121" s="133">
        <v>8715589.3000000007</v>
      </c>
      <c r="GI121" s="133">
        <v>9700073.5199999996</v>
      </c>
      <c r="GJ121" s="133">
        <v>9602590.1699999999</v>
      </c>
      <c r="GK121" s="133">
        <v>8526170.5</v>
      </c>
      <c r="GL121" s="133">
        <v>10098826.77</v>
      </c>
      <c r="GM121" s="133">
        <v>9327076.3000000007</v>
      </c>
      <c r="GN121" s="133">
        <v>8551620.6500000004</v>
      </c>
      <c r="GO121" s="133">
        <v>9430550.9000000004</v>
      </c>
    </row>
    <row r="122" spans="1:197" s="132" customFormat="1" collapsed="1" x14ac:dyDescent="0.3">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c r="GH122" s="136">
        <v>16850149.390000001</v>
      </c>
      <c r="GI122" s="136">
        <v>18777753.770000003</v>
      </c>
      <c r="GJ122" s="136">
        <v>18535523.499999996</v>
      </c>
      <c r="GK122" s="136">
        <v>16274765.020000001</v>
      </c>
      <c r="GL122" s="136">
        <v>19369627.250000004</v>
      </c>
      <c r="GM122" s="136">
        <v>18144554.420000002</v>
      </c>
      <c r="GN122" s="136">
        <v>16681556.440000001</v>
      </c>
      <c r="GO122" s="136">
        <v>18576054.120000001</v>
      </c>
    </row>
    <row r="123" spans="1:197" s="132" customFormat="1" x14ac:dyDescent="0.3">
      <c r="A123" s="134"/>
      <c r="B123" s="115" t="s">
        <v>2136</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c r="GH123" s="133">
        <v>-113378.82</v>
      </c>
      <c r="GI123" s="133">
        <v>-79064.95</v>
      </c>
      <c r="GJ123" s="133">
        <v>-96471.12</v>
      </c>
      <c r="GK123" s="133">
        <v>-70530.320000000007</v>
      </c>
      <c r="GL123" s="133">
        <v>-54231.199999999997</v>
      </c>
      <c r="GM123" s="133">
        <v>-1509888.81</v>
      </c>
      <c r="GN123" s="133">
        <v>-641722.81999999995</v>
      </c>
      <c r="GO123" s="133">
        <v>-298641.73</v>
      </c>
    </row>
    <row r="124" spans="1:197" s="132" customFormat="1" x14ac:dyDescent="0.3">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c r="GH124" s="139">
        <v>33187040.539999999</v>
      </c>
      <c r="GI124" s="139">
        <v>36942779.340000004</v>
      </c>
      <c r="GJ124" s="139">
        <v>36501698.649999999</v>
      </c>
      <c r="GK124" s="139">
        <v>32385359.920000002</v>
      </c>
      <c r="GL124" s="139">
        <v>38445086.960000001</v>
      </c>
      <c r="GM124" s="139">
        <v>34164976.649999999</v>
      </c>
      <c r="GN124" s="139">
        <v>32083354.670000002</v>
      </c>
      <c r="GO124" s="139">
        <v>35940433.490000002</v>
      </c>
    </row>
    <row r="125" spans="1:197" s="132" customFormat="1" x14ac:dyDescent="0.3">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row>
    <row r="126" spans="1:197" s="132" customFormat="1" x14ac:dyDescent="0.3">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c r="GH126" s="133">
        <v>1091.9100000000001</v>
      </c>
      <c r="GI126" s="133">
        <v>3630.92</v>
      </c>
      <c r="GJ126" s="133">
        <v>-188.42</v>
      </c>
      <c r="GK126" s="133">
        <v>4078.64</v>
      </c>
      <c r="GL126" s="133">
        <v>275.8</v>
      </c>
      <c r="GM126" s="133">
        <v>615.42999999999995</v>
      </c>
      <c r="GN126" s="133">
        <v>1857.33</v>
      </c>
      <c r="GO126" s="133">
        <v>1022</v>
      </c>
    </row>
    <row r="127" spans="1:197" s="132" customFormat="1" x14ac:dyDescent="0.3">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c r="GH127" s="133">
        <v>328315.71000000002</v>
      </c>
      <c r="GI127" s="133">
        <v>360451.18</v>
      </c>
      <c r="GJ127" s="133">
        <v>414791.39</v>
      </c>
      <c r="GK127" s="133">
        <v>347775.78</v>
      </c>
      <c r="GL127" s="133">
        <v>458622.85</v>
      </c>
      <c r="GM127" s="133">
        <v>335901.19</v>
      </c>
      <c r="GN127" s="133">
        <v>369850.87</v>
      </c>
      <c r="GO127" s="133">
        <v>420679.67</v>
      </c>
    </row>
    <row r="128" spans="1:197" s="132" customFormat="1" x14ac:dyDescent="0.3">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c r="GH128" s="133">
        <v>8021.44</v>
      </c>
      <c r="GI128" s="133">
        <v>23475.1</v>
      </c>
      <c r="GJ128" s="133">
        <v>12533.47</v>
      </c>
      <c r="GK128" s="133">
        <v>12368.27</v>
      </c>
      <c r="GL128" s="133">
        <v>10406.76</v>
      </c>
      <c r="GM128" s="133">
        <v>14928</v>
      </c>
      <c r="GN128" s="133">
        <v>8457.6299999999992</v>
      </c>
      <c r="GO128" s="133">
        <v>10659.61</v>
      </c>
    </row>
    <row r="129" spans="1:197" s="132" customFormat="1" x14ac:dyDescent="0.3">
      <c r="A129" s="134"/>
      <c r="B129" s="115" t="s">
        <v>1623</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c r="GH129" s="133">
        <v>8558168.0700000003</v>
      </c>
      <c r="GI129" s="133">
        <v>9116740.2599999998</v>
      </c>
      <c r="GJ129" s="133">
        <v>11030843.729999999</v>
      </c>
      <c r="GK129" s="133">
        <v>8974096.2200000007</v>
      </c>
      <c r="GL129" s="133">
        <v>11899552.899999999</v>
      </c>
      <c r="GM129" s="133">
        <v>8668700.3200000003</v>
      </c>
      <c r="GN129" s="133">
        <v>9241102.5999999996</v>
      </c>
      <c r="GO129" s="133">
        <v>10546270.02</v>
      </c>
    </row>
    <row r="130" spans="1:197" s="132" customFormat="1" x14ac:dyDescent="0.3">
      <c r="A130" s="134"/>
      <c r="B130" s="115" t="s">
        <v>1624</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c r="GH130" s="133">
        <v>-100871.62</v>
      </c>
      <c r="GI130" s="133">
        <v>-66315.259999999995</v>
      </c>
      <c r="GJ130" s="133">
        <v>-83317.13</v>
      </c>
      <c r="GK130" s="133">
        <v>-57203.77</v>
      </c>
      <c r="GL130" s="133">
        <v>-46712.11</v>
      </c>
      <c r="GM130" s="133">
        <v>-403392.27</v>
      </c>
      <c r="GN130" s="133">
        <v>-386330.34</v>
      </c>
      <c r="GO130" s="133">
        <v>-294634.96000000002</v>
      </c>
    </row>
    <row r="131" spans="1:197" s="132" customFormat="1" x14ac:dyDescent="0.3">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c r="GH131" s="139">
        <v>8794725.5099999998</v>
      </c>
      <c r="GI131" s="139">
        <v>9437982.1999999993</v>
      </c>
      <c r="GJ131" s="139">
        <v>11374663.039999999</v>
      </c>
      <c r="GK131" s="139">
        <v>9281115.1400000006</v>
      </c>
      <c r="GL131" s="139">
        <v>12322146.199999999</v>
      </c>
      <c r="GM131" s="139">
        <v>8616752.6699999999</v>
      </c>
      <c r="GN131" s="139">
        <v>9234938.0899999999</v>
      </c>
      <c r="GO131" s="139">
        <v>10683996.34</v>
      </c>
    </row>
    <row r="132" spans="1:197" s="132" customFormat="1" x14ac:dyDescent="0.3">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c r="GO132" s="152"/>
    </row>
    <row r="133" spans="1:197" s="132" customFormat="1" x14ac:dyDescent="0.3">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c r="GH133" s="133">
        <v>293.58</v>
      </c>
      <c r="GI133" s="133">
        <v>767.02</v>
      </c>
      <c r="GJ133" s="133">
        <v>552.53</v>
      </c>
      <c r="GK133" s="133">
        <v>265.87</v>
      </c>
      <c r="GL133" s="133">
        <v>144.37</v>
      </c>
      <c r="GM133" s="133">
        <v>571.49</v>
      </c>
      <c r="GN133" s="133">
        <v>5.78</v>
      </c>
      <c r="GO133" s="133">
        <v>5.0199999999999996</v>
      </c>
    </row>
    <row r="134" spans="1:197" s="132" customFormat="1" x14ac:dyDescent="0.3">
      <c r="A134" s="134"/>
      <c r="B134" s="115" t="s">
        <v>1623</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c r="GH134" s="133">
        <v>1402.22</v>
      </c>
      <c r="GI134" s="133">
        <v>1318.83</v>
      </c>
      <c r="GJ134" s="133">
        <v>1252.99</v>
      </c>
      <c r="GK134" s="133">
        <v>963.63</v>
      </c>
      <c r="GL134" s="133">
        <v>568.36</v>
      </c>
      <c r="GM134" s="133">
        <v>938.2</v>
      </c>
      <c r="GN134" s="133">
        <v>1135.24</v>
      </c>
      <c r="GO134" s="133">
        <v>1346.3</v>
      </c>
    </row>
    <row r="135" spans="1:197" s="132" customFormat="1" x14ac:dyDescent="0.3">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c r="GH135" s="139">
        <v>1695.8</v>
      </c>
      <c r="GI135" s="139">
        <v>2085.85</v>
      </c>
      <c r="GJ135" s="139">
        <v>1805.52</v>
      </c>
      <c r="GK135" s="139">
        <v>1229.5</v>
      </c>
      <c r="GL135" s="139">
        <v>712.73</v>
      </c>
      <c r="GM135" s="139">
        <v>1509.69</v>
      </c>
      <c r="GN135" s="139">
        <v>1141.02</v>
      </c>
      <c r="GO135" s="139">
        <v>1351.32</v>
      </c>
    </row>
    <row r="136" spans="1:197" s="132" customFormat="1" x14ac:dyDescent="0.3">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c r="GO136" s="152"/>
    </row>
    <row r="137" spans="1:197" s="132" customFormat="1" x14ac:dyDescent="0.3">
      <c r="A137" s="134"/>
      <c r="B137" s="115" t="s">
        <v>2051</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c r="GH137" s="133">
        <v>489764.93</v>
      </c>
      <c r="GI137" s="133">
        <v>814981.01</v>
      </c>
      <c r="GJ137" s="133">
        <v>1023376.78</v>
      </c>
      <c r="GK137" s="133">
        <v>905364.96</v>
      </c>
      <c r="GL137" s="133">
        <v>1103912.07</v>
      </c>
      <c r="GM137" s="133">
        <v>757974.28</v>
      </c>
      <c r="GN137" s="133">
        <v>897899.6</v>
      </c>
      <c r="GO137" s="133">
        <v>995101.05</v>
      </c>
    </row>
    <row r="138" spans="1:197" s="132" customFormat="1" x14ac:dyDescent="0.3">
      <c r="A138" s="134"/>
      <c r="B138" s="115" t="s">
        <v>1623</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c r="GH138" s="133">
        <v>19323.389999999989</v>
      </c>
      <c r="GI138" s="133">
        <v>22329.469999999961</v>
      </c>
      <c r="GJ138" s="133">
        <v>26583.800000000036</v>
      </c>
      <c r="GK138" s="133">
        <v>21158.750000000036</v>
      </c>
      <c r="GL138" s="133">
        <v>29312.070000000018</v>
      </c>
      <c r="GM138" s="133">
        <v>18905.739999999932</v>
      </c>
      <c r="GN138" s="133">
        <v>24481.029999999995</v>
      </c>
      <c r="GO138" s="133">
        <v>23104.809999999969</v>
      </c>
    </row>
    <row r="139" spans="1:197" s="132" customFormat="1" x14ac:dyDescent="0.3">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c r="GH139" s="133">
        <v>-1531.84</v>
      </c>
      <c r="GI139" s="133">
        <v>-796.26</v>
      </c>
      <c r="GJ139" s="133">
        <v>-1237.26</v>
      </c>
      <c r="GK139" s="133">
        <v>-716.46</v>
      </c>
      <c r="GL139" s="133">
        <v>-527.04999999999995</v>
      </c>
      <c r="GM139" s="133">
        <v>-9145.94</v>
      </c>
      <c r="GN139" s="133">
        <v>-9627.91</v>
      </c>
      <c r="GO139" s="133">
        <v>-6100.22</v>
      </c>
    </row>
    <row r="140" spans="1:197" s="132" customFormat="1" x14ac:dyDescent="0.3">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c r="GH140" s="139">
        <v>507556.48</v>
      </c>
      <c r="GI140" s="139">
        <v>836514.22</v>
      </c>
      <c r="GJ140" s="139">
        <v>1048723.32</v>
      </c>
      <c r="GK140" s="139">
        <v>925807.25</v>
      </c>
      <c r="GL140" s="139">
        <v>1132697.0900000001</v>
      </c>
      <c r="GM140" s="139">
        <v>767734.08</v>
      </c>
      <c r="GN140" s="139">
        <v>912752.72</v>
      </c>
      <c r="GO140" s="139">
        <v>1012105.64</v>
      </c>
    </row>
    <row r="141" spans="1:197" s="132" customFormat="1" x14ac:dyDescent="0.3">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row>
    <row r="142" spans="1:197" s="132" customFormat="1" x14ac:dyDescent="0.3">
      <c r="A142" s="134"/>
      <c r="B142" s="135" t="s">
        <v>1723</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c r="GH142" s="133">
        <v>158503.48000000001</v>
      </c>
      <c r="GI142" s="133">
        <v>291727.69</v>
      </c>
      <c r="GJ142" s="133">
        <v>306434.09000000003</v>
      </c>
      <c r="GK142" s="133">
        <v>273805.11</v>
      </c>
      <c r="GL142" s="133">
        <v>295607.39</v>
      </c>
      <c r="GM142" s="133">
        <v>273979.07</v>
      </c>
      <c r="GN142" s="133">
        <v>271483.18</v>
      </c>
      <c r="GO142" s="133">
        <v>322138.78999999998</v>
      </c>
    </row>
    <row r="143" spans="1:197" s="132" customFormat="1" collapsed="1" x14ac:dyDescent="0.3">
      <c r="A143" s="134"/>
      <c r="B143" s="115" t="s">
        <v>1623</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c r="GH143" s="133">
        <v>103.3600000000024</v>
      </c>
      <c r="GI143" s="133">
        <v>399.34999999998126</v>
      </c>
      <c r="GJ143" s="133">
        <v>315.50999999998385</v>
      </c>
      <c r="GK143" s="133">
        <v>336.73999999999069</v>
      </c>
      <c r="GL143" s="133">
        <v>260.65999999997894</v>
      </c>
      <c r="GM143" s="133">
        <v>113.24000000000706</v>
      </c>
      <c r="GN143" s="133">
        <v>110.71000000001914</v>
      </c>
      <c r="GO143" s="133">
        <v>140.58999999999833</v>
      </c>
    </row>
    <row r="144" spans="1:197" s="132" customFormat="1" x14ac:dyDescent="0.3">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c r="GH144" s="133">
        <v>-4784.42</v>
      </c>
      <c r="GI144" s="133">
        <v>-6197.12</v>
      </c>
      <c r="GJ144" s="133">
        <v>-6610.09</v>
      </c>
      <c r="GK144" s="133">
        <v>-5018.25</v>
      </c>
      <c r="GL144" s="133">
        <v>-4289.12</v>
      </c>
      <c r="GM144" s="133">
        <v>-13162.92</v>
      </c>
      <c r="GN144" s="133">
        <v>-11569.44</v>
      </c>
      <c r="GO144" s="133">
        <v>-11970.03</v>
      </c>
    </row>
    <row r="145" spans="1:197" s="132" customFormat="1" x14ac:dyDescent="0.3">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c r="GH145" s="139">
        <v>153822.42000000001</v>
      </c>
      <c r="GI145" s="139">
        <v>285929.92</v>
      </c>
      <c r="GJ145" s="139">
        <v>300139.51</v>
      </c>
      <c r="GK145" s="139">
        <v>269123.59999999998</v>
      </c>
      <c r="GL145" s="139">
        <v>291578.93</v>
      </c>
      <c r="GM145" s="139">
        <v>260929.39</v>
      </c>
      <c r="GN145" s="139">
        <v>260024.45</v>
      </c>
      <c r="GO145" s="139">
        <v>310309.34999999998</v>
      </c>
    </row>
    <row r="146" spans="1:197" s="132" customFormat="1" x14ac:dyDescent="0.3">
      <c r="A146" s="134"/>
      <c r="B146" s="130" t="s">
        <v>2302</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c r="GN146" s="152"/>
      <c r="GO146" s="152"/>
    </row>
    <row r="147" spans="1:197" s="132" customFormat="1" x14ac:dyDescent="0.3">
      <c r="A147" s="134"/>
      <c r="B147" s="135" t="s">
        <v>2167</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c r="GH147" s="133">
        <v>186701.27</v>
      </c>
      <c r="GI147" s="133">
        <v>259293.12</v>
      </c>
      <c r="GJ147" s="133">
        <v>270779.65999999997</v>
      </c>
      <c r="GK147" s="133">
        <v>235542.7</v>
      </c>
      <c r="GL147" s="133">
        <v>263669.56</v>
      </c>
      <c r="GM147" s="133">
        <v>278103.2</v>
      </c>
      <c r="GN147" s="133">
        <v>250619.31</v>
      </c>
      <c r="GO147" s="133">
        <v>302247.02</v>
      </c>
    </row>
    <row r="148" spans="1:197" s="132" customFormat="1" x14ac:dyDescent="0.3">
      <c r="A148" s="134"/>
      <c r="B148" s="135" t="s">
        <v>2166</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c r="GH148" s="133">
        <v>8860.3400000000202</v>
      </c>
      <c r="GI148" s="133">
        <v>12302.499999999984</v>
      </c>
      <c r="GJ148" s="133">
        <v>11752.100000000046</v>
      </c>
      <c r="GK148" s="133">
        <v>9886.159999999998</v>
      </c>
      <c r="GL148" s="133">
        <v>10521.720000000028</v>
      </c>
      <c r="GM148" s="133">
        <v>9913.5600000000049</v>
      </c>
      <c r="GN148" s="133">
        <v>9569.9400000000096</v>
      </c>
      <c r="GO148" s="133">
        <v>12438.829999999994</v>
      </c>
    </row>
    <row r="149" spans="1:197" s="132" customFormat="1" x14ac:dyDescent="0.3">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c r="GH149" s="133">
        <v>-976.38</v>
      </c>
      <c r="GI149" s="133">
        <v>-772.58</v>
      </c>
      <c r="GJ149" s="133">
        <v>-660.8</v>
      </c>
      <c r="GK149" s="133">
        <v>-376.88</v>
      </c>
      <c r="GL149" s="133">
        <v>-370.19</v>
      </c>
      <c r="GM149" s="133">
        <v>-5008.18</v>
      </c>
      <c r="GN149" s="133">
        <v>-4040.96</v>
      </c>
      <c r="GO149" s="133">
        <v>-3708.71</v>
      </c>
    </row>
    <row r="150" spans="1:197" s="132" customFormat="1" ht="14.4" thickBot="1" x14ac:dyDescent="0.35">
      <c r="A150" s="134"/>
      <c r="B150" s="110" t="s">
        <v>2303</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c r="GH150" s="139">
        <v>194585.23</v>
      </c>
      <c r="GI150" s="139">
        <v>270823.03999999998</v>
      </c>
      <c r="GJ150" s="139">
        <v>281870.96000000002</v>
      </c>
      <c r="GK150" s="139">
        <v>245051.98</v>
      </c>
      <c r="GL150" s="139">
        <v>273821.09000000003</v>
      </c>
      <c r="GM150" s="139">
        <v>283008.58</v>
      </c>
      <c r="GN150" s="139">
        <v>256148.29</v>
      </c>
      <c r="GO150" s="139">
        <v>310977.14</v>
      </c>
    </row>
    <row r="151" spans="1:197" s="132" customFormat="1" ht="14.4" thickBot="1" x14ac:dyDescent="0.35">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c r="GH151" s="119">
        <v>42839425.979999989</v>
      </c>
      <c r="GI151" s="119">
        <v>47776114.570000008</v>
      </c>
      <c r="GJ151" s="119">
        <v>49508901</v>
      </c>
      <c r="GK151" s="119">
        <v>43107687.390000001</v>
      </c>
      <c r="GL151" s="119">
        <v>52466043</v>
      </c>
      <c r="GM151" s="119">
        <v>44094911.059999995</v>
      </c>
      <c r="GN151" s="119">
        <v>42748359.24000001</v>
      </c>
      <c r="GO151" s="119">
        <v>48259173.280000001</v>
      </c>
    </row>
    <row r="152" spans="1:197" s="132" customFormat="1" x14ac:dyDescent="0.3">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c r="GM152" s="153"/>
      <c r="GN152" s="153"/>
      <c r="GO152" s="153"/>
    </row>
    <row r="153" spans="1:197" s="132" customFormat="1" x14ac:dyDescent="0.3">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c r="GH153" s="133">
        <v>173.04</v>
      </c>
      <c r="GI153" s="133">
        <v>0</v>
      </c>
      <c r="GJ153" s="133">
        <v>128.30000000000001</v>
      </c>
      <c r="GK153" s="133">
        <v>118.21</v>
      </c>
      <c r="GL153" s="133">
        <v>56.49</v>
      </c>
      <c r="GM153" s="133">
        <v>32.35</v>
      </c>
      <c r="GN153" s="133">
        <v>0</v>
      </c>
      <c r="GO153" s="133">
        <v>0</v>
      </c>
    </row>
    <row r="154" spans="1:197" s="132" customFormat="1" x14ac:dyDescent="0.3">
      <c r="A154" s="134"/>
      <c r="B154" s="115" t="s">
        <v>1621</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c r="GH154" s="133">
        <v>177158.56</v>
      </c>
      <c r="GI154" s="133">
        <v>205170.24</v>
      </c>
      <c r="GJ154" s="133">
        <v>191037.4</v>
      </c>
      <c r="GK154" s="133">
        <v>168345.24</v>
      </c>
      <c r="GL154" s="133">
        <v>220182.84</v>
      </c>
      <c r="GM154" s="133">
        <v>183552.04</v>
      </c>
      <c r="GN154" s="133">
        <v>163171.26999999999</v>
      </c>
      <c r="GO154" s="133">
        <v>170288.6</v>
      </c>
    </row>
    <row r="155" spans="1:197" s="132" customFormat="1" x14ac:dyDescent="0.3">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c r="GH155" s="133">
        <v>0</v>
      </c>
      <c r="GI155" s="133">
        <v>0</v>
      </c>
      <c r="GJ155" s="133">
        <v>0</v>
      </c>
      <c r="GK155" s="133">
        <v>0</v>
      </c>
      <c r="GL155" s="133">
        <v>0</v>
      </c>
      <c r="GM155" s="133">
        <v>0</v>
      </c>
      <c r="GN155" s="133">
        <v>0</v>
      </c>
      <c r="GO155" s="133">
        <v>0</v>
      </c>
    </row>
    <row r="156" spans="1:197" s="132" customFormat="1" x14ac:dyDescent="0.3">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c r="GH156" s="133">
        <v>630.65</v>
      </c>
      <c r="GI156" s="133">
        <v>877.41</v>
      </c>
      <c r="GJ156" s="133">
        <v>943.78</v>
      </c>
      <c r="GK156" s="133">
        <v>770.51</v>
      </c>
      <c r="GL156" s="133">
        <v>948.35</v>
      </c>
      <c r="GM156" s="133">
        <v>929.02</v>
      </c>
      <c r="GN156" s="133">
        <v>961.44</v>
      </c>
      <c r="GO156" s="133">
        <v>1431.51</v>
      </c>
    </row>
    <row r="157" spans="1:197" s="132" customFormat="1" x14ac:dyDescent="0.3">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c r="GH157" s="133">
        <v>0</v>
      </c>
      <c r="GI157" s="133">
        <v>0</v>
      </c>
      <c r="GJ157" s="133">
        <v>0</v>
      </c>
      <c r="GK157" s="133">
        <v>0</v>
      </c>
      <c r="GL157" s="133">
        <v>0</v>
      </c>
      <c r="GM157" s="133">
        <v>0</v>
      </c>
      <c r="GN157" s="133">
        <v>0</v>
      </c>
      <c r="GO157" s="133">
        <v>0</v>
      </c>
    </row>
    <row r="158" spans="1:197" s="132" customFormat="1" x14ac:dyDescent="0.3">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c r="GM158" s="133">
        <v>0</v>
      </c>
      <c r="GN158" s="133">
        <v>0</v>
      </c>
      <c r="GO158" s="133">
        <v>0</v>
      </c>
    </row>
    <row r="159" spans="1:197" s="132" customFormat="1" x14ac:dyDescent="0.3">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c r="GH159" s="133">
        <v>1352.58</v>
      </c>
      <c r="GI159" s="133">
        <v>2255.67</v>
      </c>
      <c r="GJ159" s="133">
        <v>2489.2600000000002</v>
      </c>
      <c r="GK159" s="133">
        <v>1699.59</v>
      </c>
      <c r="GL159" s="133">
        <v>2996.74</v>
      </c>
      <c r="GM159" s="133">
        <v>719.43</v>
      </c>
      <c r="GN159" s="133">
        <v>2703.66</v>
      </c>
      <c r="GO159" s="133">
        <v>1420.61</v>
      </c>
    </row>
    <row r="160" spans="1:197" s="132" customFormat="1" x14ac:dyDescent="0.3">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c r="GH160" s="133">
        <v>8360.66</v>
      </c>
      <c r="GI160" s="133">
        <v>12226.13</v>
      </c>
      <c r="GJ160" s="133">
        <v>15175.17</v>
      </c>
      <c r="GK160" s="133">
        <v>12863.84</v>
      </c>
      <c r="GL160" s="133">
        <v>13661.77</v>
      </c>
      <c r="GM160" s="133">
        <v>14252.08</v>
      </c>
      <c r="GN160" s="133">
        <v>13635.87</v>
      </c>
      <c r="GO160" s="133">
        <v>15467.12</v>
      </c>
    </row>
    <row r="161" spans="1:197" s="137" customFormat="1" x14ac:dyDescent="0.3">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c r="GH161" s="136">
        <v>0</v>
      </c>
      <c r="GI161" s="136">
        <v>0</v>
      </c>
      <c r="GJ161" s="136">
        <v>0</v>
      </c>
      <c r="GK161" s="136">
        <v>0</v>
      </c>
      <c r="GL161" s="136">
        <v>0</v>
      </c>
      <c r="GM161" s="136">
        <v>0</v>
      </c>
      <c r="GN161" s="136">
        <v>0</v>
      </c>
      <c r="GO161" s="136">
        <v>0</v>
      </c>
    </row>
    <row r="162" spans="1:197" s="132" customFormat="1" collapsed="1" x14ac:dyDescent="0.3">
      <c r="A162" s="134"/>
      <c r="B162" s="115" t="s">
        <v>1623</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c r="GH162" s="133">
        <v>794350</v>
      </c>
      <c r="GI162" s="133">
        <v>922813.12000000011</v>
      </c>
      <c r="GJ162" s="133">
        <v>888746.01</v>
      </c>
      <c r="GK162" s="133">
        <v>777158.97</v>
      </c>
      <c r="GL162" s="133">
        <v>1014616.2999999999</v>
      </c>
      <c r="GM162" s="133">
        <v>868075.7</v>
      </c>
      <c r="GN162" s="133">
        <v>841427.55999999994</v>
      </c>
      <c r="GO162" s="133">
        <v>831691.62</v>
      </c>
    </row>
    <row r="163" spans="1:197" s="132" customFormat="1" x14ac:dyDescent="0.3">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c r="GH163" s="133">
        <v>-3927.37</v>
      </c>
      <c r="GI163" s="133">
        <v>-3026.2299999999996</v>
      </c>
      <c r="GJ163" s="133">
        <v>-3279.73</v>
      </c>
      <c r="GK163" s="133">
        <v>-2493.15</v>
      </c>
      <c r="GL163" s="133">
        <v>-1940.36</v>
      </c>
      <c r="GM163" s="133">
        <v>-47849.240000000005</v>
      </c>
      <c r="GN163" s="133">
        <v>-21354.960000000003</v>
      </c>
      <c r="GO163" s="133">
        <v>-11103.12</v>
      </c>
    </row>
    <row r="164" spans="1:197" s="154" customFormat="1" ht="14.4" thickBot="1" x14ac:dyDescent="0.35">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c r="GH164" s="139">
        <v>978098.12</v>
      </c>
      <c r="GI164" s="139">
        <v>1140316.3400000001</v>
      </c>
      <c r="GJ164" s="139">
        <v>1095240.19</v>
      </c>
      <c r="GK164" s="139">
        <v>958463.21</v>
      </c>
      <c r="GL164" s="139">
        <v>1250522.1299999999</v>
      </c>
      <c r="GM164" s="139">
        <v>1019711.38</v>
      </c>
      <c r="GN164" s="139">
        <v>1000544.84</v>
      </c>
      <c r="GO164" s="139">
        <v>1009196.34</v>
      </c>
    </row>
    <row r="165" spans="1:197" s="132" customFormat="1" ht="14.4" thickBot="1" x14ac:dyDescent="0.35">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c r="GH165" s="119">
        <v>43817524.099999987</v>
      </c>
      <c r="GI165" s="119">
        <v>48916430.910000011</v>
      </c>
      <c r="GJ165" s="119">
        <v>50604141.189999998</v>
      </c>
      <c r="GK165" s="119">
        <v>44066150.600000001</v>
      </c>
      <c r="GL165" s="119">
        <v>53716565.130000003</v>
      </c>
      <c r="GM165" s="119">
        <v>45114622.439999998</v>
      </c>
      <c r="GN165" s="119">
        <v>43748904.080000013</v>
      </c>
      <c r="GO165" s="119">
        <v>49268369.620000005</v>
      </c>
    </row>
    <row r="166" spans="1:197" s="132" customFormat="1" x14ac:dyDescent="0.3">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c r="GN166" s="152"/>
      <c r="GO166" s="152"/>
    </row>
    <row r="167" spans="1:197" s="132" customFormat="1" x14ac:dyDescent="0.3">
      <c r="A167" s="134"/>
      <c r="B167" s="135" t="s">
        <v>2138</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c r="GH167" s="133">
        <v>4488571.8499999996</v>
      </c>
      <c r="GI167" s="133">
        <v>5829061.4900000002</v>
      </c>
      <c r="GJ167" s="133">
        <v>5864725</v>
      </c>
      <c r="GK167" s="133">
        <v>5016656.6399999997</v>
      </c>
      <c r="GL167" s="133">
        <v>5981194.3700000001</v>
      </c>
      <c r="GM167" s="133">
        <v>5269940.3600000003</v>
      </c>
      <c r="GN167" s="133">
        <v>5311568.0599999996</v>
      </c>
      <c r="GO167" s="133">
        <v>5979704.1900000004</v>
      </c>
    </row>
    <row r="168" spans="1:197" s="132" customFormat="1" x14ac:dyDescent="0.3">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c r="GH168" s="133">
        <v>57611.55</v>
      </c>
      <c r="GI168" s="133">
        <v>77753.11</v>
      </c>
      <c r="GJ168" s="133">
        <v>77278.98</v>
      </c>
      <c r="GK168" s="133">
        <v>66457.53</v>
      </c>
      <c r="GL168" s="133">
        <v>78614.28</v>
      </c>
      <c r="GM168" s="133">
        <v>66474.77</v>
      </c>
      <c r="GN168" s="133">
        <v>70483.81</v>
      </c>
      <c r="GO168" s="133">
        <v>77424.19</v>
      </c>
    </row>
    <row r="169" spans="1:197" s="132" customFormat="1" x14ac:dyDescent="0.3">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c r="GH169" s="133">
        <v>1453.45</v>
      </c>
      <c r="GI169" s="133">
        <v>2039.8</v>
      </c>
      <c r="GJ169" s="133">
        <v>1780.65</v>
      </c>
      <c r="GK169" s="133">
        <v>1493.92</v>
      </c>
      <c r="GL169" s="133">
        <v>1738.06</v>
      </c>
      <c r="GM169" s="133">
        <v>1492.4</v>
      </c>
      <c r="GN169" s="133">
        <v>1752.51</v>
      </c>
      <c r="GO169" s="133">
        <v>1739.1</v>
      </c>
    </row>
    <row r="170" spans="1:197" s="132" customFormat="1" x14ac:dyDescent="0.3">
      <c r="A170" s="134"/>
      <c r="B170" s="115" t="s">
        <v>1629</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c r="GH170" s="133">
        <v>1218.6300000000001</v>
      </c>
      <c r="GI170" s="133">
        <v>1456.84</v>
      </c>
      <c r="GJ170" s="133">
        <v>1463.64</v>
      </c>
      <c r="GK170" s="133">
        <v>1235.03</v>
      </c>
      <c r="GL170" s="133">
        <v>1232.17</v>
      </c>
      <c r="GM170" s="133">
        <v>1185.6600000000001</v>
      </c>
      <c r="GN170" s="133">
        <v>1087.45</v>
      </c>
      <c r="GO170" s="133">
        <v>1200.96</v>
      </c>
    </row>
    <row r="171" spans="1:197" s="132" customFormat="1" x14ac:dyDescent="0.3">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c r="GH171" s="133">
        <v>32338.460000000428</v>
      </c>
      <c r="GI171" s="133">
        <v>36697.660000000149</v>
      </c>
      <c r="GJ171" s="133">
        <v>40872.549999999814</v>
      </c>
      <c r="GK171" s="133">
        <v>35704.570000000298</v>
      </c>
      <c r="GL171" s="133">
        <v>44236.089999999851</v>
      </c>
      <c r="GM171" s="133">
        <v>29965.889999999665</v>
      </c>
      <c r="GN171" s="133">
        <v>35610.810000000522</v>
      </c>
      <c r="GO171" s="133">
        <v>37389.729999999516</v>
      </c>
    </row>
    <row r="172" spans="1:197" s="132" customFormat="1" x14ac:dyDescent="0.3">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c r="GH172" s="133">
        <v>-726412</v>
      </c>
      <c r="GI172" s="133">
        <v>-596322</v>
      </c>
      <c r="GJ172" s="133">
        <v>-689472</v>
      </c>
      <c r="GK172" s="133">
        <v>-458080</v>
      </c>
      <c r="GL172" s="133">
        <v>-349724</v>
      </c>
      <c r="GM172" s="133">
        <v>-1149898</v>
      </c>
      <c r="GN172" s="133">
        <v>-900786</v>
      </c>
      <c r="GO172" s="133">
        <v>-883355</v>
      </c>
    </row>
    <row r="173" spans="1:197" s="132" customFormat="1" x14ac:dyDescent="0.3">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c r="GH173" s="139">
        <v>3854781.94</v>
      </c>
      <c r="GI173" s="139">
        <v>5350686.9000000004</v>
      </c>
      <c r="GJ173" s="139">
        <v>5296648.82</v>
      </c>
      <c r="GK173" s="139">
        <v>4663467.6900000004</v>
      </c>
      <c r="GL173" s="139">
        <v>5757290.9699999997</v>
      </c>
      <c r="GM173" s="139">
        <v>4219161.08</v>
      </c>
      <c r="GN173" s="139">
        <v>4519716.6399999997</v>
      </c>
      <c r="GO173" s="139">
        <v>5214103.17</v>
      </c>
    </row>
    <row r="174" spans="1:197" s="132" customFormat="1" x14ac:dyDescent="0.3">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c r="GN174" s="152"/>
      <c r="GO174" s="152"/>
    </row>
    <row r="175" spans="1:197" s="132" customFormat="1" x14ac:dyDescent="0.3">
      <c r="A175" s="134"/>
      <c r="B175" s="135" t="s">
        <v>2138</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c r="GH175" s="133">
        <v>12298.8</v>
      </c>
      <c r="GI175" s="133">
        <v>7901.05</v>
      </c>
      <c r="GJ175" s="133">
        <v>7341.35</v>
      </c>
      <c r="GK175" s="133">
        <v>7401.5</v>
      </c>
      <c r="GL175" s="133">
        <v>9729.5</v>
      </c>
      <c r="GM175" s="133">
        <v>5708.78</v>
      </c>
      <c r="GN175" s="133">
        <v>9459.6</v>
      </c>
      <c r="GO175" s="133">
        <v>8979.35</v>
      </c>
    </row>
    <row r="176" spans="1:197" s="132" customFormat="1" x14ac:dyDescent="0.3">
      <c r="A176" s="134"/>
      <c r="B176" s="115" t="s">
        <v>1627</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c r="GH176" s="133">
        <v>24.33</v>
      </c>
      <c r="GI176" s="133">
        <v>5.73</v>
      </c>
      <c r="GJ176" s="133">
        <v>2.27</v>
      </c>
      <c r="GK176" s="133">
        <v>0</v>
      </c>
      <c r="GL176" s="133">
        <v>10.66</v>
      </c>
      <c r="GM176" s="133">
        <v>2.27</v>
      </c>
      <c r="GN176" s="133">
        <v>2.27</v>
      </c>
      <c r="GO176" s="133">
        <v>0</v>
      </c>
    </row>
    <row r="177" spans="1:197" s="132" customFormat="1" x14ac:dyDescent="0.3">
      <c r="A177" s="134"/>
      <c r="B177" s="115" t="s">
        <v>1623</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c r="GH177" s="133">
        <v>0</v>
      </c>
      <c r="GI177" s="133">
        <v>0</v>
      </c>
      <c r="GJ177" s="133">
        <v>0</v>
      </c>
      <c r="GK177" s="133">
        <v>0</v>
      </c>
      <c r="GL177" s="133">
        <v>0</v>
      </c>
      <c r="GM177" s="133">
        <v>2.8400000000001455</v>
      </c>
      <c r="GN177" s="133">
        <v>0</v>
      </c>
      <c r="GO177" s="133">
        <v>0</v>
      </c>
    </row>
    <row r="178" spans="1:197" s="132" customFormat="1" x14ac:dyDescent="0.3">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c r="GH178" s="133">
        <v>-76</v>
      </c>
      <c r="GI178" s="133">
        <v>-50</v>
      </c>
      <c r="GJ178" s="133">
        <v>-34</v>
      </c>
      <c r="GK178" s="133">
        <v>-30</v>
      </c>
      <c r="GL178" s="133">
        <v>-32</v>
      </c>
      <c r="GM178" s="133">
        <v>-90</v>
      </c>
      <c r="GN178" s="133">
        <v>-86</v>
      </c>
      <c r="GO178" s="133">
        <v>-100</v>
      </c>
    </row>
    <row r="179" spans="1:197" s="132" customFormat="1" ht="14.4" thickBot="1" x14ac:dyDescent="0.35">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c r="GH179" s="139">
        <v>12247.13</v>
      </c>
      <c r="GI179" s="139">
        <v>7856.78</v>
      </c>
      <c r="GJ179" s="139">
        <v>7309.62</v>
      </c>
      <c r="GK179" s="139">
        <v>7371.5</v>
      </c>
      <c r="GL179" s="139">
        <v>9708.16</v>
      </c>
      <c r="GM179" s="139">
        <v>5623.89</v>
      </c>
      <c r="GN179" s="139">
        <v>9375.8700000000008</v>
      </c>
      <c r="GO179" s="139">
        <v>8879.35</v>
      </c>
    </row>
    <row r="180" spans="1:197" s="132" customFormat="1" ht="14.4" thickBot="1" x14ac:dyDescent="0.35">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c r="GH180" s="119">
        <v>3867029.07</v>
      </c>
      <c r="GI180" s="119">
        <v>5358543.6800000006</v>
      </c>
      <c r="GJ180" s="119">
        <v>5303958.4400000004</v>
      </c>
      <c r="GK180" s="119">
        <v>4670839.1900000004</v>
      </c>
      <c r="GL180" s="119">
        <v>5766999.1299999999</v>
      </c>
      <c r="GM180" s="119">
        <v>4224784.97</v>
      </c>
      <c r="GN180" s="119">
        <v>4529092.51</v>
      </c>
      <c r="GO180" s="119">
        <v>5222982.5199999996</v>
      </c>
    </row>
    <row r="181" spans="1:197" s="132" customFormat="1" x14ac:dyDescent="0.3">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c r="GN181" s="152"/>
      <c r="GO181" s="152"/>
    </row>
    <row r="182" spans="1:197" s="132" customFormat="1" x14ac:dyDescent="0.3">
      <c r="A182" s="134"/>
      <c r="B182" s="115" t="s">
        <v>1895</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c r="GH182" s="133">
        <v>2997860.39</v>
      </c>
      <c r="GI182" s="133">
        <v>3595678.04</v>
      </c>
      <c r="GJ182" s="133">
        <v>3691840.91</v>
      </c>
      <c r="GK182" s="133">
        <v>3180022.93</v>
      </c>
      <c r="GL182" s="133">
        <v>3674859.74</v>
      </c>
      <c r="GM182" s="133">
        <v>2489437.94</v>
      </c>
      <c r="GN182" s="133">
        <v>2786000.7</v>
      </c>
      <c r="GO182" s="133">
        <v>3393543.96</v>
      </c>
    </row>
    <row r="183" spans="1:197" s="132" customFormat="1" x14ac:dyDescent="0.3">
      <c r="A183" s="134"/>
      <c r="B183" s="115" t="s">
        <v>1926</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c r="GH183" s="133">
        <v>785910.76</v>
      </c>
      <c r="GI183" s="133">
        <v>804485.53</v>
      </c>
      <c r="GJ183" s="133">
        <v>887044.23</v>
      </c>
      <c r="GK183" s="133">
        <v>766564.76</v>
      </c>
      <c r="GL183" s="133">
        <v>892633.94</v>
      </c>
      <c r="GM183" s="133">
        <v>1011797.4</v>
      </c>
      <c r="GN183" s="133">
        <v>847280.13</v>
      </c>
      <c r="GO183" s="133">
        <v>863171.45</v>
      </c>
    </row>
    <row r="184" spans="1:197" x14ac:dyDescent="0.3">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c r="GH184" s="133">
        <v>2112625.6</v>
      </c>
      <c r="GI184" s="133">
        <v>2682527.2999999998</v>
      </c>
      <c r="GJ184" s="133">
        <v>2714336.91</v>
      </c>
      <c r="GK184" s="133">
        <v>2271443.56</v>
      </c>
      <c r="GL184" s="133">
        <v>2628495.0499999998</v>
      </c>
      <c r="GM184" s="133">
        <v>1319517.49</v>
      </c>
      <c r="GN184" s="133">
        <v>1823386.85</v>
      </c>
      <c r="GO184" s="133">
        <v>2294109.48</v>
      </c>
    </row>
    <row r="185" spans="1:197" s="132" customFormat="1" x14ac:dyDescent="0.3">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450</v>
      </c>
      <c r="GL185" s="133">
        <v>0</v>
      </c>
      <c r="GM185" s="133">
        <v>0</v>
      </c>
      <c r="GN185" s="133">
        <v>0</v>
      </c>
      <c r="GO185" s="133">
        <v>0</v>
      </c>
    </row>
    <row r="186" spans="1:197" s="132" customFormat="1" x14ac:dyDescent="0.3">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c r="GH186" s="133">
        <v>5571131.0999999996</v>
      </c>
      <c r="GI186" s="133">
        <v>6956279.0499999998</v>
      </c>
      <c r="GJ186" s="133">
        <v>7495711.3099999996</v>
      </c>
      <c r="GK186" s="133">
        <v>6110119.8799999999</v>
      </c>
      <c r="GL186" s="133">
        <v>6754765.6399999997</v>
      </c>
      <c r="GM186" s="133">
        <v>6239542.0300000003</v>
      </c>
      <c r="GN186" s="133">
        <v>6145640.0599999996</v>
      </c>
      <c r="GO186" s="133">
        <v>6945457.9100000001</v>
      </c>
    </row>
    <row r="187" spans="1:197" s="132" customFormat="1" x14ac:dyDescent="0.3">
      <c r="A187" s="134"/>
      <c r="B187" s="115" t="s">
        <v>1631</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c r="GH187" s="133">
        <v>73226.44</v>
      </c>
      <c r="GI187" s="133">
        <v>101531.04</v>
      </c>
      <c r="GJ187" s="133">
        <v>91998.91</v>
      </c>
      <c r="GK187" s="133">
        <v>72322.94</v>
      </c>
      <c r="GL187" s="133">
        <v>81667.05</v>
      </c>
      <c r="GM187" s="133">
        <v>106740.35</v>
      </c>
      <c r="GN187" s="133">
        <v>89028.29</v>
      </c>
      <c r="GO187" s="133">
        <v>106218.99</v>
      </c>
    </row>
    <row r="188" spans="1:197" s="132" customFormat="1" x14ac:dyDescent="0.3">
      <c r="A188" s="134"/>
      <c r="B188" s="115" t="s">
        <v>1831</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c r="GH188" s="133">
        <v>84939.980000000447</v>
      </c>
      <c r="GI188" s="133">
        <v>82803.640000000596</v>
      </c>
      <c r="GJ188" s="133">
        <v>121198.55000000075</v>
      </c>
      <c r="GK188" s="133">
        <v>106532.12000000291</v>
      </c>
      <c r="GL188" s="133">
        <v>113084.6799999997</v>
      </c>
      <c r="GM188" s="133">
        <v>85412.240000000224</v>
      </c>
      <c r="GN188" s="133">
        <v>92357.230000004172</v>
      </c>
      <c r="GO188" s="133">
        <v>103373.06999999844</v>
      </c>
    </row>
    <row r="189" spans="1:197" ht="14.4" thickBot="1" x14ac:dyDescent="0.35">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c r="GH189" s="133">
        <v>-46549.4</v>
      </c>
      <c r="GI189" s="133">
        <v>-31895.119999999999</v>
      </c>
      <c r="GJ189" s="133">
        <v>-37605.57</v>
      </c>
      <c r="GK189" s="133">
        <v>-21594.48</v>
      </c>
      <c r="GL189" s="133">
        <v>-15968.43</v>
      </c>
      <c r="GM189" s="133">
        <v>-421650.6</v>
      </c>
      <c r="GN189" s="133">
        <v>-269166.05</v>
      </c>
      <c r="GO189" s="133">
        <v>-174546.19</v>
      </c>
    </row>
    <row r="190" spans="1:197" ht="14.4" thickBot="1" x14ac:dyDescent="0.35">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c r="GH190" s="119">
        <v>11579144.869999999</v>
      </c>
      <c r="GI190" s="119">
        <v>14191409.48</v>
      </c>
      <c r="GJ190" s="119">
        <v>14965075.25</v>
      </c>
      <c r="GK190" s="119">
        <v>12485861.710000001</v>
      </c>
      <c r="GL190" s="119">
        <v>14129537.67</v>
      </c>
      <c r="GM190" s="119">
        <v>10830796.85</v>
      </c>
      <c r="GN190" s="119">
        <v>11514527.210000001</v>
      </c>
      <c r="GO190" s="119">
        <v>13531328.67</v>
      </c>
    </row>
    <row r="191" spans="1:197" x14ac:dyDescent="0.3">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c r="GN191" s="152"/>
      <c r="GO191" s="152"/>
    </row>
    <row r="192" spans="1:197" x14ac:dyDescent="0.3">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c r="GH192" s="133">
        <v>5684386.3899999997</v>
      </c>
      <c r="GI192" s="133">
        <v>6503357.9199999999</v>
      </c>
      <c r="GJ192" s="133">
        <v>6399960.2300000004</v>
      </c>
      <c r="GK192" s="133">
        <v>5595289.6200000001</v>
      </c>
      <c r="GL192" s="133">
        <v>7413347.29</v>
      </c>
      <c r="GM192" s="133">
        <v>6703961.2199999997</v>
      </c>
      <c r="GN192" s="133">
        <v>6293632.9400000004</v>
      </c>
      <c r="GO192" s="133">
        <v>7339313.79</v>
      </c>
    </row>
    <row r="193" spans="1:197" ht="14.4" thickBot="1" x14ac:dyDescent="0.35">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c r="GH193" s="133">
        <v>2754950.58</v>
      </c>
      <c r="GI193" s="133">
        <v>3371299.91</v>
      </c>
      <c r="GJ193" s="133">
        <v>3477665.3</v>
      </c>
      <c r="GK193" s="133">
        <v>2977137.09</v>
      </c>
      <c r="GL193" s="133">
        <v>3393018.01</v>
      </c>
      <c r="GM193" s="133">
        <v>3299879.43</v>
      </c>
      <c r="GN193" s="133">
        <v>3167100.92</v>
      </c>
      <c r="GO193" s="133">
        <v>3428309.71</v>
      </c>
    </row>
    <row r="194" spans="1:197" ht="14.4" thickBot="1" x14ac:dyDescent="0.35">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c r="GH194" s="119">
        <v>8439336.9700000007</v>
      </c>
      <c r="GI194" s="119">
        <v>9874657.8300000001</v>
      </c>
      <c r="GJ194" s="119">
        <v>9877625.5299999993</v>
      </c>
      <c r="GK194" s="119">
        <v>8572426.7100000009</v>
      </c>
      <c r="GL194" s="119">
        <v>10806365.300000001</v>
      </c>
      <c r="GM194" s="119">
        <v>10003840.65</v>
      </c>
      <c r="GN194" s="119">
        <v>9460733.8599999994</v>
      </c>
      <c r="GO194" s="119">
        <v>10767623.5</v>
      </c>
    </row>
    <row r="195" spans="1:197" x14ac:dyDescent="0.3">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c r="GN195" s="152"/>
      <c r="GO195" s="152"/>
    </row>
    <row r="196" spans="1:197" x14ac:dyDescent="0.3">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c r="GH196" s="133">
        <v>0</v>
      </c>
      <c r="GI196" s="133">
        <v>0</v>
      </c>
      <c r="GJ196" s="133">
        <v>0</v>
      </c>
      <c r="GK196" s="133">
        <v>0</v>
      </c>
      <c r="GL196" s="133">
        <v>546.85</v>
      </c>
      <c r="GM196" s="133">
        <v>0</v>
      </c>
      <c r="GN196" s="133">
        <v>0</v>
      </c>
      <c r="GO196" s="133">
        <v>0</v>
      </c>
    </row>
    <row r="197" spans="1:197" x14ac:dyDescent="0.3">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c r="GH197" s="133">
        <v>269831.73</v>
      </c>
      <c r="GI197" s="133">
        <v>417835.45</v>
      </c>
      <c r="GJ197" s="133">
        <v>616349.86</v>
      </c>
      <c r="GK197" s="133">
        <v>720669.32</v>
      </c>
      <c r="GL197" s="133">
        <v>530742.61</v>
      </c>
      <c r="GM197" s="133">
        <v>108845.99</v>
      </c>
      <c r="GN197" s="133">
        <v>29448.48</v>
      </c>
      <c r="GO197" s="133">
        <v>122978.46</v>
      </c>
    </row>
    <row r="198" spans="1:197" ht="14.4" thickBot="1" x14ac:dyDescent="0.35">
      <c r="A198" s="134"/>
      <c r="B198" s="115" t="s">
        <v>1632</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c r="GH198" s="133">
        <v>18783.57</v>
      </c>
      <c r="GI198" s="133">
        <v>28748.62</v>
      </c>
      <c r="GJ198" s="133">
        <v>30023.49</v>
      </c>
      <c r="GK198" s="133">
        <v>28223.61</v>
      </c>
      <c r="GL198" s="133">
        <v>30095.68</v>
      </c>
      <c r="GM198" s="133">
        <v>25783.11</v>
      </c>
      <c r="GN198" s="133">
        <v>14823.73</v>
      </c>
      <c r="GO198" s="133">
        <v>31155.439999999999</v>
      </c>
    </row>
    <row r="199" spans="1:197" ht="14.4" thickBot="1" x14ac:dyDescent="0.35">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c r="GH199" s="119">
        <v>288615.3</v>
      </c>
      <c r="GI199" s="119">
        <v>446584.07</v>
      </c>
      <c r="GJ199" s="119">
        <v>646373.35</v>
      </c>
      <c r="GK199" s="119">
        <v>748892.92999999993</v>
      </c>
      <c r="GL199" s="119">
        <v>561385.14</v>
      </c>
      <c r="GM199" s="119">
        <v>134629.1</v>
      </c>
      <c r="GN199" s="119">
        <v>44272.21</v>
      </c>
      <c r="GO199" s="119">
        <v>154133.9</v>
      </c>
    </row>
    <row r="200" spans="1:197" x14ac:dyDescent="0.3">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row>
    <row r="201" spans="1:197" s="132" customFormat="1" ht="15" customHeight="1" x14ac:dyDescent="0.3">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c r="GH201" s="133">
        <v>83736.929999999993</v>
      </c>
      <c r="GI201" s="133">
        <v>101374.48</v>
      </c>
      <c r="GJ201" s="133">
        <v>104932.06</v>
      </c>
      <c r="GK201" s="133">
        <v>91688.07</v>
      </c>
      <c r="GL201" s="133">
        <v>110535.17</v>
      </c>
      <c r="GM201" s="133">
        <v>102500.98</v>
      </c>
      <c r="GN201" s="133">
        <v>100183.93</v>
      </c>
      <c r="GO201" s="133">
        <v>106648.51</v>
      </c>
    </row>
    <row r="202" spans="1:197" s="132" customFormat="1" x14ac:dyDescent="0.3">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c r="GH202" s="133">
        <v>702056.92</v>
      </c>
      <c r="GI202" s="133">
        <v>843643</v>
      </c>
      <c r="GJ202" s="133">
        <v>885017.98</v>
      </c>
      <c r="GK202" s="133">
        <v>753268.93</v>
      </c>
      <c r="GL202" s="133">
        <v>892742.12</v>
      </c>
      <c r="GM202" s="133">
        <v>788036.02</v>
      </c>
      <c r="GN202" s="133">
        <v>776089.04</v>
      </c>
      <c r="GO202" s="133">
        <v>854430.76</v>
      </c>
    </row>
    <row r="203" spans="1:197" s="132" customFormat="1" x14ac:dyDescent="0.3">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c r="GH203" s="133">
        <v>8731762.3000000007</v>
      </c>
      <c r="GI203" s="133">
        <v>10454975.220000001</v>
      </c>
      <c r="GJ203" s="133">
        <v>11088210.6</v>
      </c>
      <c r="GK203" s="133">
        <v>9733260.7400000002</v>
      </c>
      <c r="GL203" s="133">
        <v>11201120.84</v>
      </c>
      <c r="GM203" s="133">
        <v>10022521.59</v>
      </c>
      <c r="GN203" s="133">
        <v>9826855.8000000007</v>
      </c>
      <c r="GO203" s="133">
        <v>10559230.960000001</v>
      </c>
    </row>
    <row r="204" spans="1:197" s="132" customFormat="1" x14ac:dyDescent="0.3">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c r="GH204" s="133">
        <v>198.47</v>
      </c>
      <c r="GI204" s="133">
        <v>94.98</v>
      </c>
      <c r="GJ204" s="133">
        <v>66.3</v>
      </c>
      <c r="GK204" s="133">
        <v>123.38</v>
      </c>
      <c r="GL204" s="133">
        <v>114</v>
      </c>
      <c r="GM204" s="133">
        <v>127.2</v>
      </c>
      <c r="GN204" s="133">
        <v>51.6</v>
      </c>
      <c r="GO204" s="133">
        <v>70.599999999999994</v>
      </c>
    </row>
    <row r="205" spans="1:197" s="132" customFormat="1" x14ac:dyDescent="0.3">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c r="GH205" s="133">
        <v>315.14</v>
      </c>
      <c r="GI205" s="133">
        <v>307.43</v>
      </c>
      <c r="GJ205" s="133">
        <v>481.73</v>
      </c>
      <c r="GK205" s="133">
        <v>633.25</v>
      </c>
      <c r="GL205" s="133">
        <v>179.19</v>
      </c>
      <c r="GM205" s="133">
        <v>335.42</v>
      </c>
      <c r="GN205" s="133">
        <v>137.63</v>
      </c>
      <c r="GO205" s="133">
        <v>121.06</v>
      </c>
    </row>
    <row r="206" spans="1:197" s="132" customFormat="1" x14ac:dyDescent="0.3">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c r="GH206" s="133">
        <v>49165147.229999997</v>
      </c>
      <c r="GI206" s="133">
        <v>55014970.979999997</v>
      </c>
      <c r="GJ206" s="133">
        <v>56460112.829999998</v>
      </c>
      <c r="GK206" s="133">
        <v>49605290.189999998</v>
      </c>
      <c r="GL206" s="133">
        <v>56871490.710000001</v>
      </c>
      <c r="GM206" s="133">
        <v>51410552.009999998</v>
      </c>
      <c r="GN206" s="133">
        <v>49951491</v>
      </c>
      <c r="GO206" s="133">
        <v>54429995.75</v>
      </c>
    </row>
    <row r="207" spans="1:197" s="132" customFormat="1" x14ac:dyDescent="0.3">
      <c r="A207" s="134"/>
      <c r="B207" s="135" t="s">
        <v>1893</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c r="GH207" s="133">
        <v>958.15</v>
      </c>
      <c r="GI207" s="133">
        <v>2057.52</v>
      </c>
      <c r="GJ207" s="133">
        <v>1427.84</v>
      </c>
      <c r="GK207" s="133">
        <v>1099.3699999999999</v>
      </c>
      <c r="GL207" s="133">
        <v>2404.29</v>
      </c>
      <c r="GM207" s="133">
        <v>2154.0500000000002</v>
      </c>
      <c r="GN207" s="133">
        <v>1414.88</v>
      </c>
      <c r="GO207" s="133">
        <v>2259.2800000000002</v>
      </c>
    </row>
    <row r="208" spans="1:197" s="132" customFormat="1" x14ac:dyDescent="0.3">
      <c r="A208" s="134"/>
      <c r="B208" s="135" t="s">
        <v>2158</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c r="GH208" s="133">
        <v>63707.25</v>
      </c>
      <c r="GI208" s="133">
        <v>92992.29</v>
      </c>
      <c r="GJ208" s="133">
        <v>322776.62</v>
      </c>
      <c r="GK208" s="133">
        <v>662618.51</v>
      </c>
      <c r="GL208" s="133">
        <v>369556.17</v>
      </c>
      <c r="GM208" s="133">
        <v>100580.1</v>
      </c>
      <c r="GN208" s="133">
        <v>86273.04</v>
      </c>
      <c r="GO208" s="133">
        <v>99238.92</v>
      </c>
    </row>
    <row r="209" spans="1:197" x14ac:dyDescent="0.3">
      <c r="A209" s="134"/>
      <c r="B209" s="135" t="s">
        <v>2160</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c r="GH209" s="133">
        <v>4001.85</v>
      </c>
      <c r="GI209" s="133">
        <v>5713.6</v>
      </c>
      <c r="GJ209" s="133">
        <v>1202027.5900000001</v>
      </c>
      <c r="GK209" s="133">
        <v>1676889.33</v>
      </c>
      <c r="GL209" s="133">
        <v>576922.51</v>
      </c>
      <c r="GM209" s="133">
        <v>34457.67</v>
      </c>
      <c r="GN209" s="133">
        <v>9168.09</v>
      </c>
      <c r="GO209" s="133">
        <v>6618.67</v>
      </c>
    </row>
    <row r="210" spans="1:197" s="164" customFormat="1" x14ac:dyDescent="0.3">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c r="GH210" s="136">
        <v>224.25</v>
      </c>
      <c r="GI210" s="136">
        <v>101.25</v>
      </c>
      <c r="GJ210" s="136">
        <v>95494.5</v>
      </c>
      <c r="GK210" s="136">
        <v>171534.76</v>
      </c>
      <c r="GL210" s="136">
        <v>68325.69</v>
      </c>
      <c r="GM210" s="136">
        <v>5745.57</v>
      </c>
      <c r="GN210" s="136">
        <v>1464.98</v>
      </c>
      <c r="GO210" s="136">
        <v>500.25</v>
      </c>
    </row>
    <row r="211" spans="1:197" s="132" customFormat="1" x14ac:dyDescent="0.3">
      <c r="A211" s="134"/>
      <c r="B211" s="115" t="s">
        <v>2132</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c r="GH211" s="133">
        <v>70513.47</v>
      </c>
      <c r="GI211" s="133">
        <v>78532.38</v>
      </c>
      <c r="GJ211" s="133">
        <v>78604.429999999993</v>
      </c>
      <c r="GK211" s="133">
        <v>67885.070000000007</v>
      </c>
      <c r="GL211" s="133">
        <v>72857.320000000007</v>
      </c>
      <c r="GM211" s="133">
        <v>72049.59</v>
      </c>
      <c r="GN211" s="133">
        <v>69463.87</v>
      </c>
      <c r="GO211" s="133">
        <v>77884.78</v>
      </c>
    </row>
    <row r="212" spans="1:197" s="132" customFormat="1" ht="14.4" thickBot="1" x14ac:dyDescent="0.35">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c r="GH212" s="133">
        <v>-1237160.74</v>
      </c>
      <c r="GI212" s="133">
        <v>-849827.24</v>
      </c>
      <c r="GJ212" s="133">
        <v>-967286.87</v>
      </c>
      <c r="GK212" s="133">
        <v>-649198.28</v>
      </c>
      <c r="GL212" s="133">
        <v>-429120.02</v>
      </c>
      <c r="GM212" s="133">
        <v>-4029749.85</v>
      </c>
      <c r="GN212" s="133">
        <v>-3195148.79</v>
      </c>
      <c r="GO212" s="133">
        <v>-2681110.6</v>
      </c>
    </row>
    <row r="213" spans="1:197" s="132" customFormat="1" ht="14.4" thickBot="1" x14ac:dyDescent="0.35">
      <c r="A213" s="134"/>
      <c r="B213" s="104" t="s">
        <v>2333</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c r="GH213" s="119">
        <v>57585461.219999991</v>
      </c>
      <c r="GI213" s="119">
        <v>65744935.890000001</v>
      </c>
      <c r="GJ213" s="119">
        <v>69271865.610000014</v>
      </c>
      <c r="GK213" s="119">
        <v>62115093.319999993</v>
      </c>
      <c r="GL213" s="119">
        <v>69737127.99000001</v>
      </c>
      <c r="GM213" s="119">
        <v>58509310.350000001</v>
      </c>
      <c r="GN213" s="119">
        <v>57627445.07</v>
      </c>
      <c r="GO213" s="119">
        <v>63455888.940000005</v>
      </c>
    </row>
    <row r="214" spans="1:197" s="132" customFormat="1" ht="14.4" thickBot="1" x14ac:dyDescent="0.35">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c r="GH214" s="133">
        <v>2838741.44</v>
      </c>
      <c r="GI214" s="133">
        <v>2993435.5</v>
      </c>
      <c r="GJ214" s="133">
        <v>3116865.71</v>
      </c>
      <c r="GK214" s="133">
        <v>2360089.5</v>
      </c>
      <c r="GL214" s="133">
        <v>3144668.88</v>
      </c>
      <c r="GM214" s="133">
        <v>2666880.4300000002</v>
      </c>
      <c r="GN214" s="133">
        <v>1778239.25</v>
      </c>
      <c r="GO214" s="133">
        <v>3032666.6</v>
      </c>
    </row>
    <row r="215" spans="1:197" s="132" customFormat="1" ht="14.4" thickBot="1" x14ac:dyDescent="0.35">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c r="GH215" s="119">
        <v>60424202.659999996</v>
      </c>
      <c r="GI215" s="119">
        <v>68738371.390000001</v>
      </c>
      <c r="GJ215" s="119">
        <v>72388731.319999993</v>
      </c>
      <c r="GK215" s="119">
        <v>64475182.82</v>
      </c>
      <c r="GL215" s="119">
        <v>72881796.870000005</v>
      </c>
      <c r="GM215" s="119">
        <v>61176190.780000001</v>
      </c>
      <c r="GN215" s="119">
        <v>59405684.32</v>
      </c>
      <c r="GO215" s="119">
        <v>66488555.539999999</v>
      </c>
    </row>
    <row r="216" spans="1:197" s="132" customFormat="1" x14ac:dyDescent="0.3">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c r="GN216" s="152"/>
      <c r="GO216" s="152"/>
    </row>
    <row r="217" spans="1:197" s="132" customFormat="1" x14ac:dyDescent="0.3">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c r="GH217" s="133">
        <v>15766445.279999999</v>
      </c>
      <c r="GI217" s="133">
        <v>17000437.440000001</v>
      </c>
      <c r="GJ217" s="133">
        <v>17679377.25</v>
      </c>
      <c r="GK217" s="133">
        <v>15717980.789999999</v>
      </c>
      <c r="GL217" s="133">
        <v>17337981.960000001</v>
      </c>
      <c r="GM217" s="133">
        <v>15610592.01</v>
      </c>
      <c r="GN217" s="133">
        <v>15625941.91</v>
      </c>
      <c r="GO217" s="133">
        <v>16571673.66</v>
      </c>
    </row>
    <row r="218" spans="1:197" s="132" customFormat="1" x14ac:dyDescent="0.3">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c r="GH218" s="133">
        <v>62894.720000000001</v>
      </c>
      <c r="GI218" s="133">
        <v>74012.91</v>
      </c>
      <c r="GJ218" s="133">
        <v>81262.33</v>
      </c>
      <c r="GK218" s="133">
        <v>74175.28</v>
      </c>
      <c r="GL218" s="133">
        <v>94761.81</v>
      </c>
      <c r="GM218" s="133">
        <v>69711.78</v>
      </c>
      <c r="GN218" s="133">
        <v>81629.69</v>
      </c>
      <c r="GO218" s="133">
        <v>86662.21</v>
      </c>
    </row>
    <row r="219" spans="1:197" s="132" customFormat="1" x14ac:dyDescent="0.3">
      <c r="A219" s="134"/>
      <c r="B219" s="115" t="s">
        <v>1633</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c r="GH219" s="133">
        <v>2882169.13</v>
      </c>
      <c r="GI219" s="133">
        <v>3218175.5</v>
      </c>
      <c r="GJ219" s="133">
        <v>4267807.5599999996</v>
      </c>
      <c r="GK219" s="133">
        <v>4228159.3</v>
      </c>
      <c r="GL219" s="133">
        <v>4663502.8499999996</v>
      </c>
      <c r="GM219" s="133">
        <v>3358127.98</v>
      </c>
      <c r="GN219" s="133">
        <v>3488856.76</v>
      </c>
      <c r="GO219" s="133">
        <v>4289527.28</v>
      </c>
    </row>
    <row r="220" spans="1:197" s="132" customFormat="1" x14ac:dyDescent="0.3">
      <c r="A220" s="134"/>
      <c r="B220" s="115" t="s">
        <v>1634</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c r="GH220" s="133">
        <v>2299</v>
      </c>
      <c r="GI220" s="133">
        <v>2609.77</v>
      </c>
      <c r="GJ220" s="133">
        <v>2136.16</v>
      </c>
      <c r="GK220" s="133">
        <v>6919.59</v>
      </c>
      <c r="GL220" s="133">
        <v>2776.91</v>
      </c>
      <c r="GM220" s="133">
        <v>3676.68</v>
      </c>
      <c r="GN220" s="133">
        <v>5960.26</v>
      </c>
      <c r="GO220" s="133">
        <v>10788.83</v>
      </c>
    </row>
    <row r="221" spans="1:197" s="132" customFormat="1" ht="14.4" collapsed="1" thickBot="1" x14ac:dyDescent="0.35">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c r="GH221" s="133">
        <v>191959.66000000015</v>
      </c>
      <c r="GI221" s="133">
        <v>249244.16000000015</v>
      </c>
      <c r="GJ221" s="133">
        <v>212083.89000000432</v>
      </c>
      <c r="GK221" s="133">
        <v>243620.97000000253</v>
      </c>
      <c r="GL221" s="133">
        <v>265590.98000000417</v>
      </c>
      <c r="GM221" s="133">
        <v>345503.6799999997</v>
      </c>
      <c r="GN221" s="133">
        <v>358964.95999999717</v>
      </c>
      <c r="GO221" s="133">
        <v>368837.39999999851</v>
      </c>
    </row>
    <row r="222" spans="1:197" s="132" customFormat="1" ht="14.4" thickBot="1" x14ac:dyDescent="0.35">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c r="GH222" s="119">
        <v>18905767.789999999</v>
      </c>
      <c r="GI222" s="119">
        <v>20544479.780000001</v>
      </c>
      <c r="GJ222" s="119">
        <v>22242667.190000001</v>
      </c>
      <c r="GK222" s="119">
        <v>20270855.93</v>
      </c>
      <c r="GL222" s="119">
        <v>22364614.510000002</v>
      </c>
      <c r="GM222" s="119">
        <v>19387612.129999999</v>
      </c>
      <c r="GN222" s="119">
        <v>19561353.579999998</v>
      </c>
      <c r="GO222" s="119">
        <v>21327489.379999999</v>
      </c>
    </row>
    <row r="223" spans="1:197" ht="14.4" thickBot="1" x14ac:dyDescent="0.35">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c r="GH223" s="119">
        <v>175114642.82999998</v>
      </c>
      <c r="GI223" s="119">
        <v>207039277.20000002</v>
      </c>
      <c r="GJ223" s="119">
        <v>217247379.31999999</v>
      </c>
      <c r="GK223" s="119">
        <v>190831861.38000003</v>
      </c>
      <c r="GL223" s="119">
        <v>220524155.57999998</v>
      </c>
      <c r="GM223" s="119">
        <v>186572083.11999997</v>
      </c>
      <c r="GN223" s="119">
        <v>187505335.85000002</v>
      </c>
      <c r="GO223" s="119">
        <v>209407766.68000001</v>
      </c>
    </row>
    <row r="224" spans="1:197" ht="14.4" x14ac:dyDescent="0.3">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c r="GO224" s="162"/>
    </row>
    <row r="225" spans="3:197"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c r="GN225" s="162"/>
      <c r="GO225" s="162"/>
    </row>
    <row r="226" spans="3:197"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c r="GN226" s="162"/>
      <c r="GO226" s="162"/>
    </row>
    <row r="227" spans="3:197"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c r="GN227" s="162"/>
      <c r="GO227" s="162"/>
    </row>
    <row r="228" spans="3:197"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c r="GN228" s="162"/>
      <c r="GO228" s="162"/>
    </row>
    <row r="229" spans="3:197"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c r="GN229" s="162"/>
      <c r="GO229" s="162"/>
    </row>
    <row r="230" spans="3:197"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c r="GN230" s="162"/>
      <c r="GO230" s="162"/>
    </row>
    <row r="231" spans="3:197"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c r="GN231" s="162"/>
      <c r="GO231" s="162"/>
    </row>
    <row r="232" spans="3:197"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c r="GN232" s="162"/>
      <c r="GO232" s="162"/>
    </row>
    <row r="233" spans="3:197"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c r="GN233" s="162"/>
      <c r="GO233" s="162"/>
    </row>
    <row r="234" spans="3:197"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c r="GN234" s="162"/>
      <c r="GO234" s="162"/>
    </row>
    <row r="235" spans="3:197"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c r="GN235" s="162"/>
      <c r="GO235" s="162"/>
    </row>
    <row r="236" spans="3:197"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c r="GN236" s="162"/>
      <c r="GO236" s="162"/>
    </row>
    <row r="237" spans="3:197"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c r="GN237" s="162"/>
      <c r="GO237" s="162"/>
    </row>
    <row r="238" spans="3:197"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c r="GN238" s="162"/>
      <c r="GO238" s="162"/>
    </row>
    <row r="239" spans="3:197"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row>
    <row r="240" spans="3:197"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c r="GN240" s="162"/>
      <c r="GO240" s="162"/>
    </row>
    <row r="241" spans="3:197"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c r="GN241" s="162"/>
      <c r="GO241" s="162"/>
    </row>
    <row r="242" spans="3:197"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c r="GN242" s="162"/>
      <c r="GO242" s="162"/>
    </row>
    <row r="243" spans="3:197"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c r="GN243" s="162"/>
      <c r="GO243" s="162"/>
    </row>
    <row r="244" spans="3:197"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c r="GN244" s="162"/>
      <c r="GO244" s="162"/>
    </row>
    <row r="245" spans="3:197"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c r="GN245" s="162"/>
      <c r="GO245" s="162"/>
    </row>
    <row r="246" spans="3:197"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c r="GN246" s="162"/>
      <c r="GO246" s="162"/>
    </row>
    <row r="247" spans="3:197"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c r="GN247" s="162"/>
      <c r="GO247" s="162"/>
    </row>
    <row r="248" spans="3:197"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c r="GN248" s="162"/>
      <c r="GO248" s="162"/>
    </row>
    <row r="249" spans="3:197"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c r="GN249" s="162"/>
      <c r="GO249" s="162"/>
    </row>
    <row r="250" spans="3:197"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c r="GN250" s="162"/>
      <c r="GO250" s="162"/>
    </row>
    <row r="251" spans="3:197"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c r="GN251" s="162"/>
      <c r="GO251" s="162"/>
    </row>
    <row r="252" spans="3:197"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row>
    <row r="253" spans="3:197"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c r="GN253" s="162"/>
      <c r="GO253" s="162"/>
    </row>
    <row r="254" spans="3:197"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row>
    <row r="255" spans="3:197"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c r="GN255" s="162"/>
      <c r="GO255" s="162"/>
    </row>
    <row r="256" spans="3:197"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row>
    <row r="257" spans="3:197"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c r="GN257" s="162"/>
      <c r="GO257" s="162"/>
    </row>
    <row r="258" spans="3:197"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row>
    <row r="259" spans="3:197"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c r="GN259" s="162"/>
      <c r="GO259" s="162"/>
    </row>
    <row r="260" spans="3:197"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c r="GN260" s="162"/>
      <c r="GO260" s="162"/>
    </row>
    <row r="261" spans="3:197"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c r="GN261" s="162"/>
      <c r="GO261" s="162"/>
    </row>
    <row r="262" spans="3:197"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c r="GN262" s="162"/>
      <c r="GO262" s="162"/>
    </row>
    <row r="263" spans="3:197"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c r="GN263" s="162"/>
      <c r="GO263" s="162"/>
    </row>
    <row r="264" spans="3:197"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c r="GN264" s="162"/>
      <c r="GO264" s="162"/>
    </row>
    <row r="265" spans="3:197"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c r="GN265" s="162"/>
      <c r="GO265" s="162"/>
    </row>
    <row r="266" spans="3:197"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c r="GN266" s="162"/>
      <c r="GO266" s="162"/>
    </row>
    <row r="267" spans="3:197"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row>
    <row r="268" spans="3:197"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c r="GN268" s="162"/>
      <c r="GO268" s="162"/>
    </row>
    <row r="269" spans="3:197"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c r="GN269" s="162"/>
      <c r="GO269" s="162"/>
    </row>
    <row r="270" spans="3:197"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c r="GN270" s="162"/>
      <c r="GO270" s="162"/>
    </row>
    <row r="271" spans="3:197"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c r="GN271" s="162"/>
      <c r="GO271" s="162"/>
    </row>
    <row r="272" spans="3:197"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c r="GN272" s="162"/>
      <c r="GO272" s="162"/>
    </row>
    <row r="273" spans="3:197"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c r="GN273" s="162"/>
      <c r="GO273" s="162"/>
    </row>
    <row r="274" spans="3:197"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c r="GN274" s="162"/>
      <c r="GO274" s="162"/>
    </row>
    <row r="275" spans="3:197"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c r="GN275" s="162"/>
      <c r="GO275" s="162"/>
    </row>
    <row r="276" spans="3:197"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c r="GN276" s="162"/>
      <c r="GO276" s="162"/>
    </row>
    <row r="277" spans="3:197"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c r="GN277" s="162"/>
      <c r="GO277" s="162"/>
    </row>
    <row r="278" spans="3:197"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c r="GN278" s="162"/>
      <c r="GO278" s="162"/>
    </row>
    <row r="279" spans="3:197"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c r="GN279" s="162"/>
      <c r="GO279" s="162"/>
    </row>
    <row r="280" spans="3:197"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c r="GN280" s="162"/>
      <c r="GO280" s="162"/>
    </row>
    <row r="281" spans="3:197"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c r="GN281" s="162"/>
      <c r="GO281" s="162"/>
    </row>
    <row r="282" spans="3:197"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c r="GN282" s="162"/>
      <c r="GO282" s="162"/>
    </row>
    <row r="283" spans="3:197"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c r="GN283" s="162"/>
      <c r="GO283" s="162"/>
    </row>
    <row r="284" spans="3:197"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c r="GN284" s="162"/>
      <c r="GO284" s="162"/>
    </row>
    <row r="285" spans="3:197"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c r="GN285" s="162"/>
      <c r="GO285" s="162"/>
    </row>
    <row r="286" spans="3:197"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c r="GN286" s="162"/>
      <c r="GO286" s="162"/>
    </row>
    <row r="287" spans="3:197"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c r="GN287" s="162"/>
      <c r="GO287" s="162"/>
    </row>
    <row r="288" spans="3:197"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c r="GN288" s="162"/>
      <c r="GO288" s="162"/>
    </row>
    <row r="289" spans="3:197"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c r="GN289" s="162"/>
      <c r="GO289" s="162"/>
    </row>
    <row r="290" spans="3:197"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c r="GN290" s="162"/>
      <c r="GO290" s="162"/>
    </row>
    <row r="291" spans="3:197"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c r="GN291" s="162"/>
      <c r="GO291" s="162"/>
    </row>
    <row r="292" spans="3:197"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c r="GN292" s="162"/>
      <c r="GO292" s="162"/>
    </row>
    <row r="293" spans="3:197"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c r="GN293" s="162"/>
      <c r="GO293" s="162"/>
    </row>
    <row r="294" spans="3:197"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c r="GN294" s="162"/>
      <c r="GO294" s="162"/>
    </row>
    <row r="295" spans="3:197"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c r="GN295" s="162"/>
      <c r="GO295" s="162"/>
    </row>
    <row r="296" spans="3:197"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c r="GN296" s="162"/>
      <c r="GO296" s="162"/>
    </row>
    <row r="297" spans="3:197"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row>
    <row r="298" spans="3:197"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c r="GN298" s="162"/>
      <c r="GO298" s="162"/>
    </row>
    <row r="299" spans="3:197"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c r="GN299" s="162"/>
      <c r="GO299" s="162"/>
    </row>
    <row r="300" spans="3:197"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c r="GN300" s="162"/>
      <c r="GO300" s="162"/>
    </row>
    <row r="301" spans="3:197"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c r="GN301" s="162"/>
      <c r="GO301" s="162"/>
    </row>
    <row r="302" spans="3:197"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c r="GN302" s="162"/>
      <c r="GO302" s="162"/>
    </row>
    <row r="303" spans="3:197"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c r="GN303" s="162"/>
      <c r="GO303" s="162"/>
    </row>
    <row r="304" spans="3:197"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c r="GN304" s="162"/>
      <c r="GO304" s="162"/>
    </row>
    <row r="305" spans="3:197"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c r="GN305" s="162"/>
      <c r="GO305" s="162"/>
    </row>
    <row r="306" spans="3:197"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c r="GN306" s="162"/>
      <c r="GO306" s="162"/>
    </row>
    <row r="307" spans="3:197"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c r="GN307" s="162"/>
      <c r="GO307" s="162"/>
    </row>
    <row r="308" spans="3:197"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c r="GN308" s="162"/>
      <c r="GO308" s="162"/>
    </row>
    <row r="309" spans="3:197"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c r="GN309" s="162"/>
      <c r="GO309" s="162"/>
    </row>
    <row r="310" spans="3:197"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c r="GN310" s="162"/>
      <c r="GO310" s="162"/>
    </row>
    <row r="311" spans="3:197"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c r="GN311" s="162"/>
      <c r="GO311" s="162"/>
    </row>
    <row r="312" spans="3:197"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c r="GN312" s="162"/>
      <c r="GO312" s="162"/>
    </row>
    <row r="313" spans="3:197"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c r="GN313" s="162"/>
      <c r="GO313" s="162"/>
    </row>
    <row r="314" spans="3:197"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c r="GN314" s="162"/>
      <c r="GO314" s="162"/>
    </row>
    <row r="315" spans="3:197"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c r="GN315" s="162"/>
      <c r="GO315" s="162"/>
    </row>
    <row r="316" spans="3:197"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c r="GN316" s="162"/>
      <c r="GO316" s="162"/>
    </row>
    <row r="317" spans="3:197"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c r="GN317" s="162"/>
      <c r="GO317" s="162"/>
    </row>
    <row r="318" spans="3:197"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row>
    <row r="319" spans="3:197"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c r="GN319" s="162"/>
      <c r="GO319" s="162"/>
    </row>
    <row r="320" spans="3:197"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c r="GN320" s="162"/>
      <c r="GO320" s="162"/>
    </row>
    <row r="321" spans="3:197"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c r="GN321" s="162"/>
      <c r="GO321" s="162"/>
    </row>
    <row r="322" spans="3:197"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c r="GN322" s="162"/>
      <c r="GO322" s="162"/>
    </row>
    <row r="323" spans="3:197"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c r="GN323" s="162"/>
      <c r="GO323" s="162"/>
    </row>
    <row r="324" spans="3:197"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c r="GN324" s="162"/>
      <c r="GO324" s="162"/>
    </row>
    <row r="325" spans="3:197"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c r="GN325" s="162"/>
      <c r="GO325" s="162"/>
    </row>
    <row r="326" spans="3:197"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c r="GN326" s="162"/>
      <c r="GO326" s="162"/>
    </row>
    <row r="327" spans="3:197"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c r="GN327" s="162"/>
      <c r="GO327" s="162"/>
    </row>
    <row r="328" spans="3:197"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c r="GN328" s="162"/>
      <c r="GO328" s="162"/>
    </row>
    <row r="329" spans="3:197"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c r="GN329" s="162"/>
      <c r="GO329" s="162"/>
    </row>
    <row r="330" spans="3:197"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c r="GN330" s="162"/>
      <c r="GO330" s="162"/>
    </row>
    <row r="331" spans="3:197"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c r="GN331" s="162"/>
      <c r="GO331" s="162"/>
    </row>
    <row r="332" spans="3:197"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c r="GN332" s="162"/>
      <c r="GO332" s="162"/>
    </row>
    <row r="333" spans="3:197"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c r="GN333" s="162"/>
      <c r="GO333" s="162"/>
    </row>
    <row r="334" spans="3:197"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c r="GN334" s="162"/>
      <c r="GO334" s="162"/>
    </row>
    <row r="335" spans="3:197"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row>
    <row r="336" spans="3:197"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c r="GN336" s="162"/>
      <c r="GO336" s="162"/>
    </row>
    <row r="337" spans="3:197"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c r="GN337" s="162"/>
      <c r="GO337" s="162"/>
    </row>
    <row r="338" spans="3:197"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c r="GN338" s="162"/>
      <c r="GO338" s="162"/>
    </row>
    <row r="339" spans="3:197"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c r="GN339" s="162"/>
      <c r="GO339" s="162"/>
    </row>
    <row r="340" spans="3:197"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c r="GN340" s="162"/>
      <c r="GO340" s="162"/>
    </row>
    <row r="341" spans="3:197"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c r="GN341" s="162"/>
      <c r="GO341" s="162"/>
    </row>
    <row r="342" spans="3:197"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c r="GN342" s="162"/>
      <c r="GO342" s="162"/>
    </row>
    <row r="343" spans="3:197"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c r="GN343" s="162"/>
      <c r="GO343" s="162"/>
    </row>
    <row r="344" spans="3:197"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c r="GN344" s="162"/>
      <c r="GO344" s="162"/>
    </row>
    <row r="345" spans="3:197"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c r="GN345" s="162"/>
      <c r="GO345" s="162"/>
    </row>
    <row r="346" spans="3:197"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c r="GN346" s="162"/>
      <c r="GO346" s="162"/>
    </row>
    <row r="347" spans="3:197"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c r="GN347" s="162"/>
      <c r="GO347" s="162"/>
    </row>
    <row r="348" spans="3:197"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c r="GN348" s="162"/>
      <c r="GO348" s="162"/>
    </row>
    <row r="349" spans="3:197"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c r="GN349" s="162"/>
      <c r="GO349" s="162"/>
    </row>
    <row r="350" spans="3:197"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c r="GN350" s="162"/>
      <c r="GO350" s="162"/>
    </row>
    <row r="351" spans="3:197"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c r="GN351" s="162"/>
      <c r="GO351" s="162"/>
    </row>
    <row r="352" spans="3:197"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c r="GN352" s="162"/>
      <c r="GO352" s="162"/>
    </row>
    <row r="353" spans="3:197"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c r="GN353" s="162"/>
      <c r="GO353" s="162"/>
    </row>
    <row r="354" spans="3:197"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c r="GN354" s="162"/>
      <c r="GO354" s="162"/>
    </row>
    <row r="355" spans="3:197"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c r="GN355" s="162"/>
      <c r="GO355" s="162"/>
    </row>
    <row r="356" spans="3:197"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c r="GN356" s="162"/>
      <c r="GO356" s="162"/>
    </row>
    <row r="357" spans="3:197"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c r="GN357" s="162"/>
      <c r="GO357" s="162"/>
    </row>
    <row r="358" spans="3:197"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row>
    <row r="359" spans="3:197"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c r="GN359" s="162"/>
      <c r="GO359" s="162"/>
    </row>
    <row r="360" spans="3:197"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row>
    <row r="361" spans="3:197"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c r="GN361" s="162"/>
      <c r="GO361" s="162"/>
    </row>
    <row r="362" spans="3:197"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c r="GN362" s="162"/>
      <c r="GO362" s="162"/>
    </row>
    <row r="363" spans="3:197"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c r="GN363" s="162"/>
      <c r="GO363" s="162"/>
    </row>
    <row r="364" spans="3:197"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c r="GN364" s="162"/>
      <c r="GO364" s="162"/>
    </row>
    <row r="365" spans="3:197"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c r="GN365" s="162"/>
      <c r="GO365" s="162"/>
    </row>
    <row r="366" spans="3:197"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c r="GN366" s="162"/>
      <c r="GO366" s="162"/>
    </row>
    <row r="367" spans="3:197"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c r="GN367" s="162"/>
      <c r="GO367" s="162"/>
    </row>
    <row r="368" spans="3:197"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c r="GN368" s="162"/>
      <c r="GO368" s="162"/>
    </row>
    <row r="369" spans="3:197"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c r="GN369" s="162"/>
      <c r="GO369" s="162"/>
    </row>
    <row r="370" spans="3:197"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c r="GN370" s="162"/>
      <c r="GO370" s="162"/>
    </row>
    <row r="371" spans="3:197"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c r="GN371" s="162"/>
      <c r="GO371" s="162"/>
    </row>
    <row r="372" spans="3:197"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c r="GN372" s="162"/>
      <c r="GO372" s="162"/>
    </row>
    <row r="373" spans="3:197"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c r="GN373" s="162"/>
      <c r="GO373" s="162"/>
    </row>
    <row r="374" spans="3:197"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c r="GN374" s="162"/>
      <c r="GO374" s="162"/>
    </row>
    <row r="375" spans="3:197"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c r="GN375" s="162"/>
      <c r="GO375" s="162"/>
    </row>
    <row r="376" spans="3:197"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row>
    <row r="377" spans="3:197"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c r="GN377" s="162"/>
      <c r="GO377" s="162"/>
    </row>
    <row r="378" spans="3:197"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c r="GN378" s="162"/>
      <c r="GO378" s="162"/>
    </row>
    <row r="379" spans="3:197"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c r="GN379" s="162"/>
      <c r="GO379" s="162"/>
    </row>
    <row r="380" spans="3:197"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c r="GN380" s="162"/>
      <c r="GO380" s="162"/>
    </row>
    <row r="381" spans="3:197"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c r="GN381" s="162"/>
      <c r="GO381" s="162"/>
    </row>
    <row r="382" spans="3:197"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c r="GN382" s="162"/>
      <c r="GO382" s="162"/>
    </row>
    <row r="383" spans="3:197"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row>
    <row r="384" spans="3:197"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c r="GN384" s="162"/>
      <c r="GO384" s="162"/>
    </row>
    <row r="385" spans="3:197"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c r="GN385" s="162"/>
      <c r="GO385" s="162"/>
    </row>
    <row r="386" spans="3:197"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c r="GN386" s="162"/>
      <c r="GO386" s="162"/>
    </row>
    <row r="387" spans="3:197"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c r="GN387" s="162"/>
      <c r="GO387" s="162"/>
    </row>
    <row r="388" spans="3:197"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c r="GN388" s="162"/>
      <c r="GO388" s="162"/>
    </row>
    <row r="389" spans="3:197"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row>
    <row r="390" spans="3:197"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c r="GN390" s="162"/>
      <c r="GO390" s="162"/>
    </row>
    <row r="391" spans="3:197"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c r="GN391" s="162"/>
      <c r="GO391" s="162"/>
    </row>
    <row r="392" spans="3:197"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c r="GN392" s="162"/>
      <c r="GO392" s="162"/>
    </row>
    <row r="393" spans="3:197"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c r="GN393" s="162"/>
      <c r="GO393" s="162"/>
    </row>
    <row r="394" spans="3:197"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c r="GN394" s="162"/>
      <c r="GO394" s="162"/>
    </row>
    <row r="395" spans="3:197"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c r="GN395" s="162"/>
      <c r="GO395" s="162"/>
    </row>
    <row r="396" spans="3:197"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c r="GN396" s="162"/>
      <c r="GO396" s="162"/>
    </row>
    <row r="397" spans="3:197"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c r="GN397" s="162"/>
      <c r="GO397" s="162"/>
    </row>
    <row r="398" spans="3:197"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c r="GN398" s="162"/>
      <c r="GO398" s="162"/>
    </row>
    <row r="399" spans="3:197"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row>
    <row r="400" spans="3:197"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c r="GN400" s="162"/>
      <c r="GO400" s="162"/>
    </row>
    <row r="401" spans="3:197"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c r="GN401" s="162"/>
      <c r="GO401" s="162"/>
    </row>
    <row r="402" spans="3:197"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c r="GN402" s="162"/>
      <c r="GO402" s="162"/>
    </row>
    <row r="403" spans="3:197"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c r="GN403" s="162"/>
      <c r="GO403" s="162"/>
    </row>
    <row r="404" spans="3:197"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c r="GN404" s="162"/>
      <c r="GO404" s="162"/>
    </row>
    <row r="405" spans="3:197"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c r="GN405" s="162"/>
      <c r="GO405" s="162"/>
    </row>
    <row r="406" spans="3:197"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c r="GN406" s="162"/>
      <c r="GO406" s="162"/>
    </row>
    <row r="407" spans="3:197"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c r="GN407" s="162"/>
      <c r="GO407" s="162"/>
    </row>
    <row r="408" spans="3:197"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c r="GN408" s="162"/>
      <c r="GO408" s="162"/>
    </row>
    <row r="409" spans="3:197"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c r="GN409" s="162"/>
      <c r="GO409" s="162"/>
    </row>
    <row r="410" spans="3:197"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c r="GN410" s="162"/>
      <c r="GO410" s="162"/>
    </row>
    <row r="411" spans="3:197"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c r="GN411" s="162"/>
      <c r="GO411" s="162"/>
    </row>
    <row r="412" spans="3:197"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c r="GN412" s="162"/>
      <c r="GO412" s="162"/>
    </row>
    <row r="413" spans="3:197"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c r="GN413" s="162"/>
      <c r="GO413" s="162"/>
    </row>
    <row r="414" spans="3:197"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c r="GN414" s="162"/>
      <c r="GO414" s="162"/>
    </row>
    <row r="415" spans="3:197"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c r="GN415" s="162"/>
      <c r="GO415" s="162"/>
    </row>
    <row r="416" spans="3:197"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c r="GN416" s="162"/>
      <c r="GO416" s="162"/>
    </row>
    <row r="417" spans="3:197"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c r="GN417" s="162"/>
      <c r="GO417" s="162"/>
    </row>
    <row r="418" spans="3:197"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c r="GN418" s="162"/>
      <c r="GO418" s="162"/>
    </row>
    <row r="419" spans="3:197"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c r="GN419" s="162"/>
      <c r="GO419" s="162"/>
    </row>
    <row r="420" spans="3:197"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c r="GN420" s="162"/>
      <c r="GO420" s="162"/>
    </row>
    <row r="421" spans="3:197"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c r="GN421" s="162"/>
      <c r="GO421" s="162"/>
    </row>
    <row r="422" spans="3:197"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c r="GN422" s="162"/>
      <c r="GO422" s="162"/>
    </row>
    <row r="423" spans="3:197"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c r="GN423" s="162"/>
      <c r="GO423" s="162"/>
    </row>
    <row r="424" spans="3:197"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c r="GN424" s="162"/>
      <c r="GO424" s="162"/>
    </row>
    <row r="425" spans="3:197"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c r="GN425" s="162"/>
      <c r="GO425" s="162"/>
    </row>
    <row r="426" spans="3:197"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c r="GN426" s="162"/>
      <c r="GO426" s="162"/>
    </row>
    <row r="427" spans="3:197"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c r="GN427" s="162"/>
      <c r="GO427" s="162"/>
    </row>
    <row r="428" spans="3:197"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c r="GN428" s="162"/>
      <c r="GO428" s="162"/>
    </row>
    <row r="429" spans="3:197"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c r="GN429" s="162"/>
      <c r="GO429" s="162"/>
    </row>
    <row r="430" spans="3:197"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c r="GN430" s="162"/>
      <c r="GO430" s="162"/>
    </row>
    <row r="431" spans="3:197"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c r="GN431" s="162"/>
      <c r="GO431" s="162"/>
    </row>
    <row r="432" spans="3:197"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c r="GN432" s="162"/>
      <c r="GO432" s="162"/>
    </row>
    <row r="433" spans="3:197"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c r="GN433" s="162"/>
      <c r="GO433" s="162"/>
    </row>
    <row r="434" spans="3:197"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c r="GN434" s="162"/>
      <c r="GO434" s="162"/>
    </row>
    <row r="435" spans="3:197"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c r="GN435" s="162"/>
      <c r="GO435" s="162"/>
    </row>
    <row r="436" spans="3:197"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c r="GN436" s="162"/>
      <c r="GO436" s="162"/>
    </row>
    <row r="437" spans="3:197"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c r="GN437" s="162"/>
      <c r="GO437" s="162"/>
    </row>
    <row r="438" spans="3:197"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c r="GN438" s="162"/>
      <c r="GO438" s="162"/>
    </row>
    <row r="439" spans="3:197"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c r="GN439" s="162"/>
      <c r="GO439" s="162"/>
    </row>
    <row r="440" spans="3:197"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c r="GM440" s="162"/>
      <c r="GN440" s="162"/>
      <c r="GO440" s="162"/>
    </row>
    <row r="441" spans="3:197"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c r="GM441" s="162"/>
      <c r="GN441" s="162"/>
      <c r="GO441" s="162"/>
    </row>
    <row r="442" spans="3:197"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c r="GL442" s="162"/>
      <c r="GM442" s="162"/>
      <c r="GN442" s="162"/>
      <c r="GO442" s="162"/>
    </row>
    <row r="443" spans="3:197"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c r="GL443" s="162"/>
      <c r="GM443" s="162"/>
      <c r="GN443" s="162"/>
      <c r="GO443" s="162"/>
    </row>
    <row r="444" spans="3:197"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c r="GL444" s="162"/>
      <c r="GM444" s="162"/>
      <c r="GN444" s="162"/>
      <c r="GO444" s="162"/>
    </row>
    <row r="445" spans="3:197"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c r="GN445" s="162"/>
      <c r="GO445" s="162"/>
    </row>
    <row r="446" spans="3:197"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c r="GL446" s="162"/>
      <c r="GM446" s="162"/>
      <c r="GN446" s="162"/>
      <c r="GO446" s="162"/>
    </row>
    <row r="447" spans="3:197"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c r="GL447" s="162"/>
      <c r="GM447" s="162"/>
      <c r="GN447" s="162"/>
      <c r="GO447" s="162"/>
    </row>
    <row r="448" spans="3:197"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c r="GL448" s="162"/>
      <c r="GM448" s="162"/>
      <c r="GN448" s="162"/>
      <c r="GO448" s="162"/>
    </row>
    <row r="449" spans="3:197"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c r="GL449" s="162"/>
      <c r="GM449" s="162"/>
      <c r="GN449" s="162"/>
      <c r="GO449" s="162"/>
    </row>
    <row r="450" spans="3:197"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c r="GL450" s="162"/>
      <c r="GM450" s="162"/>
      <c r="GN450" s="162"/>
      <c r="GO450" s="162"/>
    </row>
    <row r="451" spans="3:197"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c r="GL451" s="162"/>
      <c r="GM451" s="162"/>
      <c r="GN451" s="162"/>
      <c r="GO451" s="162"/>
    </row>
    <row r="452" spans="3:197"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c r="GL452" s="162"/>
      <c r="GM452" s="162"/>
      <c r="GN452" s="162"/>
      <c r="GO452" s="162"/>
    </row>
    <row r="453" spans="3:197"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c r="GL453" s="162"/>
      <c r="GM453" s="162"/>
      <c r="GN453" s="162"/>
      <c r="GO453" s="162"/>
    </row>
    <row r="454" spans="3:197"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c r="GL454" s="162"/>
      <c r="GM454" s="162"/>
      <c r="GN454" s="162"/>
      <c r="GO454" s="162"/>
    </row>
    <row r="455" spans="3:197"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c r="GL455" s="162"/>
      <c r="GM455" s="162"/>
      <c r="GN455" s="162"/>
      <c r="GO455" s="162"/>
    </row>
    <row r="456" spans="3:197"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c r="GL456" s="162"/>
      <c r="GM456" s="162"/>
      <c r="GN456" s="162"/>
      <c r="GO456" s="162"/>
    </row>
    <row r="457" spans="3:197"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c r="GL457" s="162"/>
      <c r="GM457" s="162"/>
      <c r="GN457" s="162"/>
      <c r="GO457" s="162"/>
    </row>
    <row r="458" spans="3:197"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c r="GL458" s="162"/>
      <c r="GM458" s="162"/>
      <c r="GN458" s="162"/>
      <c r="GO458" s="162"/>
    </row>
    <row r="459" spans="3:197"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c r="GL459" s="162"/>
      <c r="GM459" s="162"/>
      <c r="GN459" s="162"/>
      <c r="GO459" s="162"/>
    </row>
    <row r="460" spans="3:197"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c r="GL460" s="162"/>
      <c r="GM460" s="162"/>
      <c r="GN460" s="162"/>
      <c r="GO460" s="162"/>
    </row>
    <row r="461" spans="3:197"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c r="GL461" s="162"/>
      <c r="GM461" s="162"/>
      <c r="GN461" s="162"/>
      <c r="GO461" s="162"/>
    </row>
    <row r="462" spans="3:197"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c r="GL462" s="162"/>
      <c r="GM462" s="162"/>
      <c r="GN462" s="162"/>
      <c r="GO462" s="162"/>
    </row>
    <row r="463" spans="3:197"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c r="GL463" s="162"/>
      <c r="GM463" s="162"/>
      <c r="GN463" s="162"/>
      <c r="GO463" s="162"/>
    </row>
    <row r="464" spans="3:197"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c r="GL464" s="162"/>
      <c r="GM464" s="162"/>
      <c r="GN464" s="162"/>
      <c r="GO464" s="162"/>
    </row>
    <row r="465" spans="3:197"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c r="GL465" s="162"/>
      <c r="GM465" s="162"/>
      <c r="GN465" s="162"/>
      <c r="GO465" s="162"/>
    </row>
    <row r="466" spans="3:197"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c r="GM466" s="162"/>
      <c r="GN466" s="162"/>
      <c r="GO466" s="162"/>
    </row>
    <row r="467" spans="3:197"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c r="GL467" s="162"/>
      <c r="GM467" s="162"/>
      <c r="GN467" s="162"/>
      <c r="GO467" s="162"/>
    </row>
    <row r="468" spans="3:197"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c r="GL468" s="162"/>
      <c r="GM468" s="162"/>
      <c r="GN468" s="162"/>
      <c r="GO468" s="162"/>
    </row>
    <row r="469" spans="3:197"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c r="GL469" s="162"/>
      <c r="GM469" s="162"/>
      <c r="GN469" s="162"/>
      <c r="GO469" s="162"/>
    </row>
    <row r="470" spans="3:197"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c r="GL470" s="162"/>
      <c r="GM470" s="162"/>
      <c r="GN470" s="162"/>
      <c r="GO470" s="162"/>
    </row>
    <row r="471" spans="3:197"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c r="GL471" s="162"/>
      <c r="GM471" s="162"/>
      <c r="GN471" s="162"/>
      <c r="GO471" s="162"/>
    </row>
    <row r="472" spans="3:197"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c r="GL472" s="162"/>
      <c r="GM472" s="162"/>
      <c r="GN472" s="162"/>
      <c r="GO472" s="162"/>
    </row>
    <row r="473" spans="3:197"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c r="GL473" s="162"/>
      <c r="GM473" s="162"/>
      <c r="GN473" s="162"/>
      <c r="GO473" s="162"/>
    </row>
    <row r="474" spans="3:197"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c r="GM474" s="162"/>
      <c r="GN474" s="162"/>
      <c r="GO474" s="162"/>
    </row>
    <row r="475" spans="3:197"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c r="GL475" s="162"/>
      <c r="GM475" s="162"/>
      <c r="GN475" s="162"/>
      <c r="GO475" s="162"/>
    </row>
    <row r="476" spans="3:197"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c r="GL476" s="162"/>
      <c r="GM476" s="162"/>
      <c r="GN476" s="162"/>
      <c r="GO476" s="162"/>
    </row>
    <row r="477" spans="3:197"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c r="GL477" s="162"/>
      <c r="GM477" s="162"/>
      <c r="GN477" s="162"/>
      <c r="GO477" s="162"/>
    </row>
    <row r="478" spans="3:197"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c r="GL478" s="162"/>
      <c r="GM478" s="162"/>
      <c r="GN478" s="162"/>
      <c r="GO478" s="162"/>
    </row>
    <row r="479" spans="3:197"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c r="GL479" s="162"/>
      <c r="GM479" s="162"/>
      <c r="GN479" s="162"/>
      <c r="GO479" s="162"/>
    </row>
    <row r="480" spans="3:197"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c r="GL480" s="162"/>
      <c r="GM480" s="162"/>
      <c r="GN480" s="162"/>
      <c r="GO480" s="162"/>
    </row>
    <row r="481" spans="3:197"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c r="GL481" s="162"/>
      <c r="GM481" s="162"/>
      <c r="GN481" s="162"/>
      <c r="GO481" s="162"/>
    </row>
    <row r="482" spans="3:197"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c r="GL482" s="162"/>
      <c r="GM482" s="162"/>
      <c r="GN482" s="162"/>
      <c r="GO482" s="162"/>
    </row>
    <row r="483" spans="3:197"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c r="GL483" s="162"/>
      <c r="GM483" s="162"/>
      <c r="GN483" s="162"/>
      <c r="GO483" s="162"/>
    </row>
    <row r="484" spans="3:197"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c r="GL484" s="162"/>
      <c r="GM484" s="162"/>
      <c r="GN484" s="162"/>
      <c r="GO484" s="162"/>
    </row>
    <row r="485" spans="3:197"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c r="GN485" s="162"/>
      <c r="GO485" s="162"/>
    </row>
    <row r="486" spans="3:197"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c r="GL486" s="162"/>
      <c r="GM486" s="162"/>
      <c r="GN486" s="162"/>
      <c r="GO486" s="162"/>
    </row>
    <row r="487" spans="3:197"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c r="GL487" s="162"/>
      <c r="GM487" s="162"/>
      <c r="GN487" s="162"/>
      <c r="GO487" s="162"/>
    </row>
    <row r="488" spans="3:197"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c r="GL488" s="162"/>
      <c r="GM488" s="162"/>
      <c r="GN488" s="162"/>
      <c r="GO488" s="162"/>
    </row>
    <row r="489" spans="3:197"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c r="GL489" s="162"/>
      <c r="GM489" s="162"/>
      <c r="GN489" s="162"/>
      <c r="GO489" s="162"/>
    </row>
    <row r="490" spans="3:197"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c r="GL490" s="162"/>
      <c r="GM490" s="162"/>
      <c r="GN490" s="162"/>
      <c r="GO490" s="162"/>
    </row>
    <row r="491" spans="3:197"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c r="GL491" s="162"/>
      <c r="GM491" s="162"/>
      <c r="GN491" s="162"/>
      <c r="GO491" s="162"/>
    </row>
    <row r="492" spans="3:197"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c r="GL492" s="162"/>
      <c r="GM492" s="162"/>
      <c r="GN492" s="162"/>
      <c r="GO492" s="162"/>
    </row>
    <row r="493" spans="3:197"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c r="GL493" s="162"/>
      <c r="GM493" s="162"/>
      <c r="GN493" s="162"/>
      <c r="GO493" s="162"/>
    </row>
    <row r="494" spans="3:197"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c r="GL494" s="162"/>
      <c r="GM494" s="162"/>
      <c r="GN494" s="162"/>
      <c r="GO494" s="162"/>
    </row>
    <row r="495" spans="3:197"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c r="GL495" s="162"/>
      <c r="GM495" s="162"/>
      <c r="GN495" s="162"/>
      <c r="GO495" s="162"/>
    </row>
    <row r="496" spans="3:197"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c r="GL496" s="162"/>
      <c r="GM496" s="162"/>
      <c r="GN496" s="162"/>
      <c r="GO496" s="162"/>
    </row>
    <row r="497" spans="3:197"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c r="GL497" s="162"/>
      <c r="GM497" s="162"/>
      <c r="GN497" s="162"/>
      <c r="GO497" s="162"/>
    </row>
    <row r="498" spans="3:197"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c r="GL498" s="162"/>
      <c r="GM498" s="162"/>
      <c r="GN498" s="162"/>
      <c r="GO498" s="162"/>
    </row>
    <row r="499" spans="3:197"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c r="GL499" s="162"/>
      <c r="GM499" s="162"/>
      <c r="GN499" s="162"/>
      <c r="GO499" s="162"/>
    </row>
    <row r="500" spans="3:197"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c r="GL500" s="162"/>
      <c r="GM500" s="162"/>
      <c r="GN500" s="162"/>
      <c r="GO500" s="162"/>
    </row>
    <row r="501" spans="3:197"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c r="GL501" s="162"/>
      <c r="GM501" s="162"/>
      <c r="GN501" s="162"/>
      <c r="GO501" s="162"/>
    </row>
    <row r="502" spans="3:197"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c r="GL502" s="162"/>
      <c r="GM502" s="162"/>
      <c r="GN502" s="162"/>
      <c r="GO502" s="162"/>
    </row>
    <row r="503" spans="3:197"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c r="GL503" s="162"/>
      <c r="GM503" s="162"/>
      <c r="GN503" s="162"/>
      <c r="GO503" s="162"/>
    </row>
    <row r="504" spans="3:197"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c r="GL504" s="162"/>
      <c r="GM504" s="162"/>
      <c r="GN504" s="162"/>
      <c r="GO504" s="162"/>
    </row>
    <row r="505" spans="3:197"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c r="GL505" s="162"/>
      <c r="GM505" s="162"/>
      <c r="GN505" s="162"/>
      <c r="GO505" s="162"/>
    </row>
    <row r="506" spans="3:197"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c r="GL506" s="162"/>
      <c r="GM506" s="162"/>
      <c r="GN506" s="162"/>
      <c r="GO506" s="162"/>
    </row>
    <row r="507" spans="3:197"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c r="GL507" s="162"/>
      <c r="GM507" s="162"/>
      <c r="GN507" s="162"/>
      <c r="GO507" s="162"/>
    </row>
    <row r="508" spans="3:197"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c r="GL508" s="162"/>
      <c r="GM508" s="162"/>
      <c r="GN508" s="162"/>
      <c r="GO508" s="162"/>
    </row>
    <row r="509" spans="3:197"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c r="GL509" s="162"/>
      <c r="GM509" s="162"/>
      <c r="GN509" s="162"/>
      <c r="GO509" s="162"/>
    </row>
    <row r="510" spans="3:197"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c r="GL510" s="162"/>
      <c r="GM510" s="162"/>
      <c r="GN510" s="162"/>
      <c r="GO510" s="162"/>
    </row>
    <row r="511" spans="3:197"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c r="GL511" s="162"/>
      <c r="GM511" s="162"/>
      <c r="GN511" s="162"/>
      <c r="GO511" s="162"/>
    </row>
    <row r="512" spans="3:197"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c r="GL512" s="162"/>
      <c r="GM512" s="162"/>
      <c r="GN512" s="162"/>
      <c r="GO512" s="162"/>
    </row>
    <row r="513" spans="3:197"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c r="GL513" s="162"/>
      <c r="GM513" s="162"/>
      <c r="GN513" s="162"/>
      <c r="GO513" s="162"/>
    </row>
    <row r="514" spans="3:197"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c r="GM514" s="162"/>
      <c r="GN514" s="162"/>
      <c r="GO514" s="162"/>
    </row>
    <row r="515" spans="3:197"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c r="GL515" s="162"/>
      <c r="GM515" s="162"/>
      <c r="GN515" s="162"/>
      <c r="GO515" s="162"/>
    </row>
    <row r="516" spans="3:197"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c r="GL516" s="162"/>
      <c r="GM516" s="162"/>
      <c r="GN516" s="162"/>
      <c r="GO516" s="162"/>
    </row>
    <row r="517" spans="3:197"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c r="GL517" s="162"/>
      <c r="GM517" s="162"/>
      <c r="GN517" s="162"/>
      <c r="GO517" s="162"/>
    </row>
    <row r="518" spans="3:197"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c r="GL518" s="162"/>
      <c r="GM518" s="162"/>
      <c r="GN518" s="162"/>
      <c r="GO518" s="162"/>
    </row>
    <row r="519" spans="3:197"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c r="GL519" s="162"/>
      <c r="GM519" s="162"/>
      <c r="GN519" s="162"/>
      <c r="GO519" s="162"/>
    </row>
    <row r="520" spans="3:197"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c r="GL520" s="162"/>
      <c r="GM520" s="162"/>
      <c r="GN520" s="162"/>
      <c r="GO520" s="162"/>
    </row>
    <row r="521" spans="3:197"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c r="GL521" s="162"/>
      <c r="GM521" s="162"/>
      <c r="GN521" s="162"/>
      <c r="GO521" s="162"/>
    </row>
    <row r="522" spans="3:197"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2"/>
      <c r="GM522" s="162"/>
      <c r="GN522" s="162"/>
      <c r="GO522" s="162"/>
    </row>
    <row r="523" spans="3:197"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c r="GN523" s="162"/>
      <c r="GO523" s="162"/>
    </row>
    <row r="524" spans="3:197"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c r="GL524" s="162"/>
      <c r="GM524" s="162"/>
      <c r="GN524" s="162"/>
      <c r="GO524" s="162"/>
    </row>
    <row r="525" spans="3:197"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c r="GL525" s="162"/>
      <c r="GM525" s="162"/>
      <c r="GN525" s="162"/>
      <c r="GO525" s="162"/>
    </row>
    <row r="526" spans="3:197"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c r="GL526" s="162"/>
      <c r="GM526" s="162"/>
      <c r="GN526" s="162"/>
      <c r="GO526" s="162"/>
    </row>
    <row r="527" spans="3:197"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c r="GL527" s="162"/>
      <c r="GM527" s="162"/>
      <c r="GN527" s="162"/>
      <c r="GO527" s="162"/>
    </row>
    <row r="528" spans="3:197"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c r="GL528" s="162"/>
      <c r="GM528" s="162"/>
      <c r="GN528" s="162"/>
      <c r="GO528" s="162"/>
    </row>
    <row r="529" spans="3:197"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c r="GL529" s="162"/>
      <c r="GM529" s="162"/>
      <c r="GN529" s="162"/>
      <c r="GO529" s="162"/>
    </row>
    <row r="530" spans="3:197"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c r="GL530" s="162"/>
      <c r="GM530" s="162"/>
      <c r="GN530" s="162"/>
      <c r="GO530" s="162"/>
    </row>
    <row r="531" spans="3:197"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c r="GL531" s="162"/>
      <c r="GM531" s="162"/>
      <c r="GN531" s="162"/>
      <c r="GO531" s="162"/>
    </row>
    <row r="532" spans="3:197"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c r="GL532" s="162"/>
      <c r="GM532" s="162"/>
      <c r="GN532" s="162"/>
      <c r="GO532" s="162"/>
    </row>
    <row r="533" spans="3:197"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c r="GL533" s="162"/>
      <c r="GM533" s="162"/>
      <c r="GN533" s="162"/>
      <c r="GO533" s="162"/>
    </row>
    <row r="534" spans="3:197"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c r="GL534" s="162"/>
      <c r="GM534" s="162"/>
      <c r="GN534" s="162"/>
      <c r="GO534" s="162"/>
    </row>
    <row r="535" spans="3:197"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c r="GL535" s="162"/>
      <c r="GM535" s="162"/>
      <c r="GN535" s="162"/>
      <c r="GO535" s="162"/>
    </row>
    <row r="536" spans="3:197"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c r="GL536" s="162"/>
      <c r="GM536" s="162"/>
      <c r="GN536" s="162"/>
      <c r="GO536" s="162"/>
    </row>
    <row r="537" spans="3:197"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c r="GL537" s="162"/>
      <c r="GM537" s="162"/>
      <c r="GN537" s="162"/>
      <c r="GO537" s="162"/>
    </row>
    <row r="538" spans="3:197"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c r="GL538" s="162"/>
      <c r="GM538" s="162"/>
      <c r="GN538" s="162"/>
      <c r="GO538" s="162"/>
    </row>
    <row r="539" spans="3:197"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c r="GL539" s="162"/>
      <c r="GM539" s="162"/>
      <c r="GN539" s="162"/>
      <c r="GO539" s="162"/>
    </row>
    <row r="540" spans="3:197"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c r="GL540" s="162"/>
      <c r="GM540" s="162"/>
      <c r="GN540" s="162"/>
      <c r="GO540" s="162"/>
    </row>
    <row r="541" spans="3:197"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c r="GL541" s="162"/>
      <c r="GM541" s="162"/>
      <c r="GN541" s="162"/>
      <c r="GO541" s="162"/>
    </row>
    <row r="542" spans="3:197"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c r="GL542" s="162"/>
      <c r="GM542" s="162"/>
      <c r="GN542" s="162"/>
      <c r="GO542" s="162"/>
    </row>
    <row r="543" spans="3:197"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c r="GL543" s="162"/>
      <c r="GM543" s="162"/>
      <c r="GN543" s="162"/>
      <c r="GO543" s="162"/>
    </row>
    <row r="544" spans="3:197"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c r="GL544" s="162"/>
      <c r="GM544" s="162"/>
      <c r="GN544" s="162"/>
      <c r="GO544" s="162"/>
    </row>
    <row r="545" spans="3:197"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2"/>
      <c r="GM545" s="162"/>
      <c r="GN545" s="162"/>
      <c r="GO545" s="162"/>
    </row>
    <row r="546" spans="3:197"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c r="GL546" s="162"/>
      <c r="GM546" s="162"/>
      <c r="GN546" s="162"/>
      <c r="GO546" s="162"/>
    </row>
    <row r="547" spans="3:197"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c r="GL547" s="162"/>
      <c r="GM547" s="162"/>
      <c r="GN547" s="162"/>
      <c r="GO547" s="162"/>
    </row>
    <row r="548" spans="3:197"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c r="GL548" s="162"/>
      <c r="GM548" s="162"/>
      <c r="GN548" s="162"/>
      <c r="GO548" s="162"/>
    </row>
    <row r="549" spans="3:197"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c r="GL549" s="162"/>
      <c r="GM549" s="162"/>
      <c r="GN549" s="162"/>
      <c r="GO549" s="162"/>
    </row>
    <row r="550" spans="3:197"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c r="GL550" s="162"/>
      <c r="GM550" s="162"/>
      <c r="GN550" s="162"/>
      <c r="GO550" s="162"/>
    </row>
    <row r="551" spans="3:197"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c r="GL551" s="162"/>
      <c r="GM551" s="162"/>
      <c r="GN551" s="162"/>
      <c r="GO551" s="162"/>
    </row>
    <row r="552" spans="3:197"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c r="GM552" s="162"/>
      <c r="GN552" s="162"/>
      <c r="GO552" s="162"/>
    </row>
    <row r="553" spans="3:197"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c r="GL553" s="162"/>
      <c r="GM553" s="162"/>
      <c r="GN553" s="162"/>
      <c r="GO553" s="162"/>
    </row>
    <row r="554" spans="3:197"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c r="GL554" s="162"/>
      <c r="GM554" s="162"/>
      <c r="GN554" s="162"/>
      <c r="GO554" s="162"/>
    </row>
    <row r="555" spans="3:197"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c r="GL555" s="162"/>
      <c r="GM555" s="162"/>
      <c r="GN555" s="162"/>
      <c r="GO555" s="162"/>
    </row>
    <row r="556" spans="3:197"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c r="GL556" s="162"/>
      <c r="GM556" s="162"/>
      <c r="GN556" s="162"/>
      <c r="GO556" s="162"/>
    </row>
    <row r="557" spans="3:197"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2"/>
      <c r="GM557" s="162"/>
      <c r="GN557" s="162"/>
      <c r="GO557" s="162"/>
    </row>
    <row r="558" spans="3:197"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c r="GL558" s="162"/>
      <c r="GM558" s="162"/>
      <c r="GN558" s="162"/>
      <c r="GO558" s="162"/>
    </row>
    <row r="559" spans="3:197"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c r="GL559" s="162"/>
      <c r="GM559" s="162"/>
      <c r="GN559" s="162"/>
      <c r="GO559" s="162"/>
    </row>
    <row r="560" spans="3:197"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c r="GL560" s="162"/>
      <c r="GM560" s="162"/>
      <c r="GN560" s="162"/>
      <c r="GO560" s="162"/>
    </row>
    <row r="561" spans="3:197"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c r="GL561" s="162"/>
      <c r="GM561" s="162"/>
      <c r="GN561" s="162"/>
      <c r="GO561" s="162"/>
    </row>
    <row r="562" spans="3:197"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c r="GL562" s="162"/>
      <c r="GM562" s="162"/>
      <c r="GN562" s="162"/>
      <c r="GO562" s="162"/>
    </row>
    <row r="563" spans="3:197"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c r="GN563" s="162"/>
      <c r="GO563" s="162"/>
    </row>
    <row r="564" spans="3:197"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c r="GL564" s="162"/>
      <c r="GM564" s="162"/>
      <c r="GN564" s="162"/>
      <c r="GO564" s="162"/>
    </row>
    <row r="565" spans="3:197"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c r="GL565" s="162"/>
      <c r="GM565" s="162"/>
      <c r="GN565" s="162"/>
      <c r="GO565" s="162"/>
    </row>
    <row r="566" spans="3:197"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c r="GL566" s="162"/>
      <c r="GM566" s="162"/>
      <c r="GN566" s="162"/>
      <c r="GO566" s="162"/>
    </row>
    <row r="567" spans="3:197"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c r="GL567" s="162"/>
      <c r="GM567" s="162"/>
      <c r="GN567" s="162"/>
      <c r="GO567" s="162"/>
    </row>
    <row r="568" spans="3:197"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c r="GL568" s="162"/>
      <c r="GM568" s="162"/>
      <c r="GN568" s="162"/>
      <c r="GO568" s="162"/>
    </row>
    <row r="569" spans="3:197"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c r="GL569" s="162"/>
      <c r="GM569" s="162"/>
      <c r="GN569" s="162"/>
      <c r="GO569" s="162"/>
    </row>
    <row r="570" spans="3:197"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c r="GL570" s="162"/>
      <c r="GM570" s="162"/>
      <c r="GN570" s="162"/>
      <c r="GO570" s="162"/>
    </row>
    <row r="571" spans="3:197"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c r="GL571" s="162"/>
      <c r="GM571" s="162"/>
      <c r="GN571" s="162"/>
      <c r="GO571" s="162"/>
    </row>
    <row r="572" spans="3:197"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c r="GL572" s="162"/>
      <c r="GM572" s="162"/>
      <c r="GN572" s="162"/>
      <c r="GO572" s="162"/>
    </row>
    <row r="573" spans="3:197"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c r="GL573" s="162"/>
      <c r="GM573" s="162"/>
      <c r="GN573" s="162"/>
      <c r="GO573" s="162"/>
    </row>
    <row r="574" spans="3:197"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c r="GL574" s="162"/>
      <c r="GM574" s="162"/>
      <c r="GN574" s="162"/>
      <c r="GO574" s="162"/>
    </row>
    <row r="575" spans="3:197"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c r="GL575" s="162"/>
      <c r="GM575" s="162"/>
      <c r="GN575" s="162"/>
      <c r="GO575" s="162"/>
    </row>
    <row r="576" spans="3:197"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c r="GL576" s="162"/>
      <c r="GM576" s="162"/>
      <c r="GN576" s="162"/>
      <c r="GO576" s="162"/>
    </row>
    <row r="577" spans="3:197"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c r="GL577" s="162"/>
      <c r="GM577" s="162"/>
      <c r="GN577" s="162"/>
      <c r="GO577" s="162"/>
    </row>
    <row r="578" spans="3:197"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c r="GL578" s="162"/>
      <c r="GM578" s="162"/>
      <c r="GN578" s="162"/>
      <c r="GO578" s="162"/>
    </row>
    <row r="579" spans="3:197"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c r="GL579" s="162"/>
      <c r="GM579" s="162"/>
      <c r="GN579" s="162"/>
      <c r="GO579" s="162"/>
    </row>
    <row r="580" spans="3:197"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c r="GL580" s="162"/>
      <c r="GM580" s="162"/>
      <c r="GN580" s="162"/>
      <c r="GO580" s="162"/>
    </row>
    <row r="581" spans="3:197"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c r="GL581" s="162"/>
      <c r="GM581" s="162"/>
      <c r="GN581" s="162"/>
      <c r="GO581" s="162"/>
    </row>
    <row r="582" spans="3:197"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c r="GL582" s="162"/>
      <c r="GM582" s="162"/>
      <c r="GN582" s="162"/>
      <c r="GO582" s="162"/>
    </row>
    <row r="583" spans="3:197"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c r="GL583" s="162"/>
      <c r="GM583" s="162"/>
      <c r="GN583" s="162"/>
      <c r="GO583" s="162"/>
    </row>
    <row r="584" spans="3:197"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c r="GL584" s="162"/>
      <c r="GM584" s="162"/>
      <c r="GN584" s="162"/>
      <c r="GO584" s="162"/>
    </row>
    <row r="585" spans="3:197"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c r="GL585" s="162"/>
      <c r="GM585" s="162"/>
      <c r="GN585" s="162"/>
      <c r="GO585" s="162"/>
    </row>
    <row r="586" spans="3:197"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c r="GL586" s="162"/>
      <c r="GM586" s="162"/>
      <c r="GN586" s="162"/>
      <c r="GO586" s="162"/>
    </row>
    <row r="587" spans="3:197"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c r="GL587" s="162"/>
      <c r="GM587" s="162"/>
      <c r="GN587" s="162"/>
      <c r="GO587" s="162"/>
    </row>
    <row r="588" spans="3:197"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c r="GL588" s="162"/>
      <c r="GM588" s="162"/>
      <c r="GN588" s="162"/>
      <c r="GO588" s="162"/>
    </row>
    <row r="589" spans="3:197"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c r="GL589" s="162"/>
      <c r="GM589" s="162"/>
      <c r="GN589" s="162"/>
      <c r="GO589" s="162"/>
    </row>
    <row r="590" spans="3:197"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c r="GL590" s="162"/>
      <c r="GM590" s="162"/>
      <c r="GN590" s="162"/>
      <c r="GO590" s="162"/>
    </row>
    <row r="591" spans="3:197"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c r="GL591" s="162"/>
      <c r="GM591" s="162"/>
      <c r="GN591" s="162"/>
      <c r="GO591" s="162"/>
    </row>
    <row r="592" spans="3:197"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c r="GM592" s="162"/>
      <c r="GN592" s="162"/>
      <c r="GO592" s="162"/>
    </row>
    <row r="593" spans="3:197"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c r="GL593" s="162"/>
      <c r="GM593" s="162"/>
      <c r="GN593" s="162"/>
      <c r="GO593" s="162"/>
    </row>
    <row r="594" spans="3:197"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c r="GL594" s="162"/>
      <c r="GM594" s="162"/>
      <c r="GN594" s="162"/>
      <c r="GO594" s="162"/>
    </row>
    <row r="595" spans="3:197"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c r="GL595" s="162"/>
      <c r="GM595" s="162"/>
      <c r="GN595" s="162"/>
      <c r="GO595" s="162"/>
    </row>
    <row r="596" spans="3:197"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c r="GL596" s="162"/>
      <c r="GM596" s="162"/>
      <c r="GN596" s="162"/>
      <c r="GO596" s="162"/>
    </row>
    <row r="597" spans="3:197"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c r="GL597" s="162"/>
      <c r="GM597" s="162"/>
      <c r="GN597" s="162"/>
      <c r="GO597" s="162"/>
    </row>
    <row r="598" spans="3:197"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c r="GL598" s="162"/>
      <c r="GM598" s="162"/>
      <c r="GN598" s="162"/>
      <c r="GO598" s="162"/>
    </row>
    <row r="599" spans="3:197"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c r="GL599" s="162"/>
      <c r="GM599" s="162"/>
      <c r="GN599" s="162"/>
      <c r="GO599" s="162"/>
    </row>
    <row r="600" spans="3:197"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c r="GL600" s="162"/>
      <c r="GM600" s="162"/>
      <c r="GN600" s="162"/>
      <c r="GO600" s="162"/>
    </row>
    <row r="601" spans="3:197"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c r="GL601" s="162"/>
      <c r="GM601" s="162"/>
      <c r="GN601" s="162"/>
      <c r="GO601" s="162"/>
    </row>
    <row r="602" spans="3:197"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c r="GL602" s="162"/>
      <c r="GM602" s="162"/>
      <c r="GN602" s="162"/>
      <c r="GO602" s="162"/>
    </row>
    <row r="603" spans="3:197"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c r="GL603" s="162"/>
      <c r="GM603" s="162"/>
      <c r="GN603" s="162"/>
      <c r="GO603" s="162"/>
    </row>
    <row r="604" spans="3:197"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c r="GN604" s="162"/>
      <c r="GO604" s="162"/>
    </row>
    <row r="605" spans="3:197"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c r="GL605" s="162"/>
      <c r="GM605" s="162"/>
      <c r="GN605" s="162"/>
      <c r="GO605" s="162"/>
    </row>
    <row r="606" spans="3:197"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c r="GL606" s="162"/>
      <c r="GM606" s="162"/>
      <c r="GN606" s="162"/>
      <c r="GO606" s="162"/>
    </row>
    <row r="607" spans="3:197"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c r="GL607" s="162"/>
      <c r="GM607" s="162"/>
      <c r="GN607" s="162"/>
      <c r="GO607" s="162"/>
    </row>
    <row r="608" spans="3:197"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c r="GL608" s="162"/>
      <c r="GM608" s="162"/>
      <c r="GN608" s="162"/>
      <c r="GO608" s="162"/>
    </row>
    <row r="609" spans="3:197"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c r="GL609" s="162"/>
      <c r="GM609" s="162"/>
      <c r="GN609" s="162"/>
      <c r="GO609" s="162"/>
    </row>
    <row r="610" spans="3:197"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c r="GL610" s="162"/>
      <c r="GM610" s="162"/>
      <c r="GN610" s="162"/>
      <c r="GO610" s="162"/>
    </row>
    <row r="611" spans="3:197"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c r="GL611" s="162"/>
      <c r="GM611" s="162"/>
      <c r="GN611" s="162"/>
      <c r="GO611" s="162"/>
    </row>
    <row r="612" spans="3:197"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c r="GL612" s="162"/>
      <c r="GM612" s="162"/>
      <c r="GN612" s="162"/>
      <c r="GO612" s="162"/>
    </row>
    <row r="613" spans="3:197"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c r="GL613" s="162"/>
      <c r="GM613" s="162"/>
      <c r="GN613" s="162"/>
      <c r="GO613" s="162"/>
    </row>
    <row r="614" spans="3:197"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c r="GL614" s="162"/>
      <c r="GM614" s="162"/>
      <c r="GN614" s="162"/>
      <c r="GO614" s="162"/>
    </row>
    <row r="615" spans="3:197"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c r="GL615" s="162"/>
      <c r="GM615" s="162"/>
      <c r="GN615" s="162"/>
      <c r="GO615" s="162"/>
    </row>
    <row r="616" spans="3:197"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c r="GL616" s="162"/>
      <c r="GM616" s="162"/>
      <c r="GN616" s="162"/>
      <c r="GO616" s="162"/>
    </row>
    <row r="617" spans="3:197"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c r="GL617" s="162"/>
      <c r="GM617" s="162"/>
      <c r="GN617" s="162"/>
      <c r="GO617" s="162"/>
    </row>
    <row r="618" spans="3:197"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c r="GL618" s="162"/>
      <c r="GM618" s="162"/>
      <c r="GN618" s="162"/>
      <c r="GO618" s="162"/>
    </row>
    <row r="619" spans="3:197"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c r="GL619" s="162"/>
      <c r="GM619" s="162"/>
      <c r="GN619" s="162"/>
      <c r="GO619" s="162"/>
    </row>
    <row r="620" spans="3:197"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c r="GL620" s="162"/>
      <c r="GM620" s="162"/>
      <c r="GN620" s="162"/>
      <c r="GO620" s="162"/>
    </row>
    <row r="621" spans="3:197"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c r="GL621" s="162"/>
      <c r="GM621" s="162"/>
      <c r="GN621" s="162"/>
      <c r="GO621" s="162"/>
    </row>
    <row r="622" spans="3:197"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c r="GL622" s="162"/>
      <c r="GM622" s="162"/>
      <c r="GN622" s="162"/>
      <c r="GO622" s="162"/>
    </row>
    <row r="623" spans="3:197"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c r="GL623" s="162"/>
      <c r="GM623" s="162"/>
      <c r="GN623" s="162"/>
      <c r="GO623" s="162"/>
    </row>
    <row r="624" spans="3:197"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c r="GL624" s="162"/>
      <c r="GM624" s="162"/>
      <c r="GN624" s="162"/>
      <c r="GO624" s="162"/>
    </row>
    <row r="625" spans="3:197"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c r="GK625" s="162"/>
      <c r="GL625" s="162"/>
      <c r="GM625" s="162"/>
      <c r="GN625" s="162"/>
      <c r="GO625" s="162"/>
    </row>
    <row r="626" spans="3:197"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c r="GJ626" s="162"/>
      <c r="GK626" s="162"/>
      <c r="GL626" s="162"/>
      <c r="GM626" s="162"/>
      <c r="GN626" s="162"/>
      <c r="GO626" s="162"/>
    </row>
    <row r="627" spans="3:197"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c r="GJ627" s="162"/>
      <c r="GK627" s="162"/>
      <c r="GL627" s="162"/>
      <c r="GM627" s="162"/>
      <c r="GN627" s="162"/>
      <c r="GO627" s="162"/>
    </row>
    <row r="628" spans="3:197"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c r="GJ628" s="162"/>
      <c r="GK628" s="162"/>
      <c r="GL628" s="162"/>
      <c r="GM628" s="162"/>
      <c r="GN628" s="162"/>
      <c r="GO628" s="162"/>
    </row>
    <row r="629" spans="3:197"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c r="GJ629" s="162"/>
      <c r="GK629" s="162"/>
      <c r="GL629" s="162"/>
      <c r="GM629" s="162"/>
      <c r="GN629" s="162"/>
      <c r="GO629" s="162"/>
    </row>
    <row r="630" spans="3:197"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c r="GJ630" s="162"/>
      <c r="GK630" s="162"/>
      <c r="GL630" s="162"/>
      <c r="GM630" s="162"/>
      <c r="GN630" s="162"/>
      <c r="GO630" s="162"/>
    </row>
    <row r="631" spans="3:197"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c r="GJ631" s="162"/>
      <c r="GK631" s="162"/>
      <c r="GL631" s="162"/>
      <c r="GM631" s="162"/>
      <c r="GN631" s="162"/>
      <c r="GO631" s="162"/>
    </row>
    <row r="632" spans="3:197"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c r="GJ632" s="162"/>
      <c r="GK632" s="162"/>
      <c r="GL632" s="162"/>
      <c r="GM632" s="162"/>
      <c r="GN632" s="162"/>
      <c r="GO632" s="162"/>
    </row>
    <row r="633" spans="3:197"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c r="GJ633" s="162"/>
      <c r="GK633" s="162"/>
      <c r="GL633" s="162"/>
      <c r="GM633" s="162"/>
      <c r="GN633" s="162"/>
      <c r="GO633" s="162"/>
    </row>
    <row r="634" spans="3:197"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c r="GG634" s="162"/>
      <c r="GH634" s="162"/>
      <c r="GI634" s="162"/>
      <c r="GJ634" s="162"/>
      <c r="GK634" s="162"/>
      <c r="GL634" s="162"/>
      <c r="GM634" s="162"/>
      <c r="GN634" s="162"/>
      <c r="GO634" s="162"/>
    </row>
    <row r="635" spans="3:197"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c r="GG635" s="162"/>
      <c r="GH635" s="162"/>
      <c r="GI635" s="162"/>
      <c r="GJ635" s="162"/>
      <c r="GK635" s="162"/>
      <c r="GL635" s="162"/>
      <c r="GM635" s="162"/>
      <c r="GN635" s="162"/>
      <c r="GO635" s="162"/>
    </row>
    <row r="636" spans="3:197"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c r="GG636" s="162"/>
      <c r="GH636" s="162"/>
      <c r="GI636" s="162"/>
      <c r="GJ636" s="162"/>
      <c r="GK636" s="162"/>
      <c r="GL636" s="162"/>
      <c r="GM636" s="162"/>
      <c r="GN636" s="162"/>
      <c r="GO636" s="162"/>
    </row>
    <row r="637" spans="3:197"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c r="GG637" s="162"/>
      <c r="GH637" s="162"/>
      <c r="GI637" s="162"/>
      <c r="GJ637" s="162"/>
      <c r="GK637" s="162"/>
      <c r="GL637" s="162"/>
      <c r="GM637" s="162"/>
      <c r="GN637" s="162"/>
      <c r="GO637" s="162"/>
    </row>
    <row r="638" spans="3:197"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c r="GG638" s="162"/>
      <c r="GH638" s="162"/>
      <c r="GI638" s="162"/>
      <c r="GJ638" s="162"/>
      <c r="GK638" s="162"/>
      <c r="GL638" s="162"/>
      <c r="GM638" s="162"/>
      <c r="GN638" s="162"/>
      <c r="GO638" s="162"/>
    </row>
    <row r="639" spans="3:197"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c r="GG639" s="162"/>
      <c r="GH639" s="162"/>
      <c r="GI639" s="162"/>
      <c r="GJ639" s="162"/>
      <c r="GK639" s="162"/>
      <c r="GL639" s="162"/>
      <c r="GM639" s="162"/>
      <c r="GN639" s="162"/>
      <c r="GO639" s="162"/>
    </row>
    <row r="640" spans="3:197"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c r="GG640" s="162"/>
      <c r="GH640" s="162"/>
      <c r="GI640" s="162"/>
      <c r="GJ640" s="162"/>
      <c r="GK640" s="162"/>
      <c r="GL640" s="162"/>
      <c r="GM640" s="162"/>
      <c r="GN640" s="162"/>
      <c r="GO640" s="162"/>
    </row>
    <row r="641" spans="3:197"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c r="GG641" s="162"/>
      <c r="GH641" s="162"/>
      <c r="GI641" s="162"/>
      <c r="GJ641" s="162"/>
      <c r="GK641" s="162"/>
      <c r="GL641" s="162"/>
      <c r="GM641" s="162"/>
      <c r="GN641" s="162"/>
      <c r="GO641" s="162"/>
    </row>
    <row r="642" spans="3:197"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c r="GG642" s="162"/>
      <c r="GH642" s="162"/>
      <c r="GI642" s="162"/>
      <c r="GJ642" s="162"/>
      <c r="GK642" s="162"/>
      <c r="GL642" s="162"/>
      <c r="GM642" s="162"/>
      <c r="GN642" s="162"/>
      <c r="GO642" s="162"/>
    </row>
    <row r="643" spans="3:197"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c r="GG643" s="162"/>
      <c r="GH643" s="162"/>
      <c r="GI643" s="162"/>
      <c r="GJ643" s="162"/>
      <c r="GK643" s="162"/>
      <c r="GL643" s="162"/>
      <c r="GM643" s="162"/>
      <c r="GN643" s="162"/>
      <c r="GO643" s="162"/>
    </row>
    <row r="644" spans="3:197"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c r="GE644" s="162"/>
      <c r="GF644" s="162"/>
      <c r="GG644" s="162"/>
      <c r="GH644" s="162"/>
      <c r="GI644" s="162"/>
      <c r="GJ644" s="162"/>
      <c r="GK644" s="162"/>
      <c r="GL644" s="162"/>
      <c r="GM644" s="162"/>
      <c r="GN644" s="162"/>
      <c r="GO644" s="162"/>
    </row>
    <row r="645" spans="3:197"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c r="GM645" s="162"/>
      <c r="GN645" s="162"/>
      <c r="GO645" s="162"/>
    </row>
    <row r="646" spans="3:197"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c r="GE646" s="162"/>
      <c r="GF646" s="162"/>
      <c r="GG646" s="162"/>
      <c r="GH646" s="162"/>
      <c r="GI646" s="162"/>
      <c r="GJ646" s="162"/>
      <c r="GK646" s="162"/>
      <c r="GL646" s="162"/>
      <c r="GM646" s="162"/>
      <c r="GN646" s="162"/>
      <c r="GO646" s="162"/>
    </row>
    <row r="647" spans="3:197"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c r="GE647" s="162"/>
      <c r="GF647" s="162"/>
      <c r="GG647" s="162"/>
      <c r="GH647" s="162"/>
      <c r="GI647" s="162"/>
      <c r="GJ647" s="162"/>
      <c r="GK647" s="162"/>
      <c r="GL647" s="162"/>
      <c r="GM647" s="162"/>
      <c r="GN647" s="162"/>
      <c r="GO647" s="162"/>
    </row>
    <row r="648" spans="3:197"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c r="GE648" s="162"/>
      <c r="GF648" s="162"/>
      <c r="GG648" s="162"/>
      <c r="GH648" s="162"/>
      <c r="GI648" s="162"/>
      <c r="GJ648" s="162"/>
      <c r="GK648" s="162"/>
      <c r="GL648" s="162"/>
      <c r="GM648" s="162"/>
      <c r="GN648" s="162"/>
      <c r="GO648" s="162"/>
    </row>
    <row r="649" spans="3:197"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c r="GE649" s="162"/>
      <c r="GF649" s="162"/>
      <c r="GG649" s="162"/>
      <c r="GH649" s="162"/>
      <c r="GI649" s="162"/>
      <c r="GJ649" s="162"/>
      <c r="GK649" s="162"/>
      <c r="GL649" s="162"/>
      <c r="GM649" s="162"/>
      <c r="GN649" s="162"/>
      <c r="GO649" s="162"/>
    </row>
    <row r="650" spans="3:197"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c r="GE650" s="162"/>
      <c r="GF650" s="162"/>
      <c r="GG650" s="162"/>
      <c r="GH650" s="162"/>
      <c r="GI650" s="162"/>
      <c r="GJ650" s="162"/>
      <c r="GK650" s="162"/>
      <c r="GL650" s="162"/>
      <c r="GM650" s="162"/>
      <c r="GN650" s="162"/>
      <c r="GO650" s="162"/>
    </row>
    <row r="651" spans="3:197"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c r="GE651" s="162"/>
      <c r="GF651" s="162"/>
      <c r="GG651" s="162"/>
      <c r="GH651" s="162"/>
      <c r="GI651" s="162"/>
      <c r="GJ651" s="162"/>
      <c r="GK651" s="162"/>
      <c r="GL651" s="162"/>
      <c r="GM651" s="162"/>
      <c r="GN651" s="162"/>
      <c r="GO651" s="162"/>
    </row>
    <row r="652" spans="3:197"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c r="GE652" s="162"/>
      <c r="GF652" s="162"/>
      <c r="GG652" s="162"/>
      <c r="GH652" s="162"/>
      <c r="GI652" s="162"/>
      <c r="GJ652" s="162"/>
      <c r="GK652" s="162"/>
      <c r="GL652" s="162"/>
      <c r="GM652" s="162"/>
      <c r="GN652" s="162"/>
      <c r="GO652" s="162"/>
    </row>
    <row r="653" spans="3:197"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c r="GE653" s="162"/>
      <c r="GF653" s="162"/>
      <c r="GG653" s="162"/>
      <c r="GH653" s="162"/>
      <c r="GI653" s="162"/>
      <c r="GJ653" s="162"/>
      <c r="GK653" s="162"/>
      <c r="GL653" s="162"/>
      <c r="GM653" s="162"/>
      <c r="GN653" s="162"/>
      <c r="GO653" s="162"/>
    </row>
    <row r="654" spans="3:197"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c r="GE654" s="162"/>
      <c r="GF654" s="162"/>
      <c r="GG654" s="162"/>
      <c r="GH654" s="162"/>
      <c r="GI654" s="162"/>
      <c r="GJ654" s="162"/>
      <c r="GK654" s="162"/>
      <c r="GL654" s="162"/>
      <c r="GM654" s="162"/>
      <c r="GN654" s="162"/>
      <c r="GO654" s="162"/>
    </row>
    <row r="655" spans="3:197"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c r="GE655" s="162"/>
      <c r="GF655" s="162"/>
      <c r="GG655" s="162"/>
      <c r="GH655" s="162"/>
      <c r="GI655" s="162"/>
      <c r="GJ655" s="162"/>
      <c r="GK655" s="162"/>
      <c r="GL655" s="162"/>
      <c r="GM655" s="162"/>
      <c r="GN655" s="162"/>
      <c r="GO655" s="162"/>
    </row>
    <row r="656" spans="3:197" x14ac:dyDescent="0.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c r="CM656" s="162"/>
      <c r="CN656" s="162"/>
      <c r="CO656" s="162"/>
      <c r="CP656" s="162"/>
      <c r="CQ656" s="162"/>
      <c r="CR656" s="162"/>
      <c r="CS656" s="162"/>
      <c r="CT656" s="162"/>
      <c r="CU656" s="162"/>
      <c r="CV656" s="162"/>
      <c r="CW656" s="162"/>
      <c r="CX656" s="162"/>
      <c r="CY656" s="162"/>
      <c r="CZ656" s="162"/>
      <c r="DA656" s="162"/>
      <c r="DB656" s="162"/>
      <c r="DC656" s="162"/>
      <c r="DD656" s="162"/>
      <c r="DE656" s="162"/>
      <c r="DF656" s="162"/>
      <c r="DG656" s="162"/>
      <c r="DH656" s="162"/>
      <c r="DI656" s="162"/>
      <c r="DJ656" s="162"/>
      <c r="DK656" s="162"/>
      <c r="DL656" s="162"/>
      <c r="DM656" s="162"/>
      <c r="DN656" s="162"/>
      <c r="DO656" s="162"/>
      <c r="DP656" s="162"/>
      <c r="DQ656" s="162"/>
      <c r="DR656" s="162"/>
      <c r="DS656" s="162"/>
      <c r="DT656" s="162"/>
      <c r="DU656" s="162"/>
      <c r="DV656" s="162"/>
      <c r="DW656" s="162"/>
      <c r="DX656" s="162"/>
      <c r="DY656" s="162"/>
      <c r="DZ656" s="162"/>
      <c r="EA656" s="162"/>
      <c r="EB656" s="162"/>
      <c r="EC656" s="162"/>
      <c r="ED656" s="162"/>
      <c r="EE656" s="162"/>
      <c r="EF656" s="162"/>
      <c r="EG656" s="162"/>
      <c r="EH656" s="162"/>
      <c r="EI656" s="162"/>
      <c r="EJ656" s="162"/>
      <c r="EK656" s="162"/>
      <c r="EL656" s="162"/>
      <c r="EM656" s="162"/>
      <c r="EN656" s="162"/>
      <c r="EO656" s="162"/>
      <c r="EP656" s="162"/>
      <c r="EQ656" s="162"/>
      <c r="ER656" s="162"/>
      <c r="ES656" s="162"/>
      <c r="ET656" s="162"/>
      <c r="EU656" s="162"/>
      <c r="EV656" s="162"/>
      <c r="EW656" s="162"/>
      <c r="EX656" s="162"/>
      <c r="EY656" s="162"/>
      <c r="EZ656" s="162"/>
      <c r="FA656" s="162"/>
      <c r="FB656" s="162"/>
      <c r="FC656" s="162"/>
      <c r="FD656" s="162"/>
      <c r="FE656" s="162"/>
      <c r="FF656" s="162"/>
      <c r="FG656" s="162"/>
      <c r="FH656" s="162"/>
      <c r="FI656" s="162"/>
      <c r="FJ656" s="162"/>
      <c r="FK656" s="162"/>
      <c r="FL656" s="162"/>
      <c r="FM656" s="162"/>
      <c r="FN656" s="162"/>
      <c r="FO656" s="162"/>
      <c r="FP656" s="162"/>
      <c r="FQ656" s="162"/>
      <c r="FR656" s="162"/>
      <c r="FS656" s="162"/>
      <c r="FT656" s="162"/>
      <c r="FU656" s="162"/>
      <c r="FV656" s="162"/>
      <c r="FW656" s="162"/>
      <c r="FX656" s="162"/>
      <c r="FY656" s="162"/>
      <c r="FZ656" s="162"/>
      <c r="GA656" s="162"/>
      <c r="GB656" s="162"/>
      <c r="GC656" s="162"/>
      <c r="GD656" s="162"/>
      <c r="GE656" s="162"/>
      <c r="GF656" s="162"/>
      <c r="GG656" s="162"/>
      <c r="GH656" s="162"/>
      <c r="GI656" s="162"/>
      <c r="GJ656" s="162"/>
      <c r="GK656" s="162"/>
      <c r="GL656" s="162"/>
      <c r="GM656" s="162"/>
      <c r="GN656" s="162"/>
      <c r="GO656" s="162"/>
    </row>
    <row r="657" spans="3:197" x14ac:dyDescent="0.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c r="CM657" s="162"/>
      <c r="CN657" s="162"/>
      <c r="CO657" s="162"/>
      <c r="CP657" s="162"/>
      <c r="CQ657" s="162"/>
      <c r="CR657" s="162"/>
      <c r="CS657" s="162"/>
      <c r="CT657" s="162"/>
      <c r="CU657" s="162"/>
      <c r="CV657" s="162"/>
      <c r="CW657" s="162"/>
      <c r="CX657" s="162"/>
      <c r="CY657" s="162"/>
      <c r="CZ657" s="162"/>
      <c r="DA657" s="162"/>
      <c r="DB657" s="162"/>
      <c r="DC657" s="162"/>
      <c r="DD657" s="162"/>
      <c r="DE657" s="162"/>
      <c r="DF657" s="162"/>
      <c r="DG657" s="162"/>
      <c r="DH657" s="162"/>
      <c r="DI657" s="162"/>
      <c r="DJ657" s="162"/>
      <c r="DK657" s="162"/>
      <c r="DL657" s="162"/>
      <c r="DM657" s="162"/>
      <c r="DN657" s="162"/>
      <c r="DO657" s="162"/>
      <c r="DP657" s="162"/>
      <c r="DQ657" s="162"/>
      <c r="DR657" s="162"/>
      <c r="DS657" s="162"/>
      <c r="DT657" s="162"/>
      <c r="DU657" s="162"/>
      <c r="DV657" s="162"/>
      <c r="DW657" s="162"/>
      <c r="DX657" s="162"/>
      <c r="DY657" s="162"/>
      <c r="DZ657" s="162"/>
      <c r="EA657" s="162"/>
      <c r="EB657" s="162"/>
      <c r="EC657" s="162"/>
      <c r="ED657" s="162"/>
      <c r="EE657" s="162"/>
      <c r="EF657" s="162"/>
      <c r="EG657" s="162"/>
      <c r="EH657" s="162"/>
      <c r="EI657" s="162"/>
      <c r="EJ657" s="162"/>
      <c r="EK657" s="162"/>
      <c r="EL657" s="162"/>
      <c r="EM657" s="162"/>
      <c r="EN657" s="162"/>
      <c r="EO657" s="162"/>
      <c r="EP657" s="162"/>
      <c r="EQ657" s="162"/>
      <c r="ER657" s="162"/>
      <c r="ES657" s="162"/>
      <c r="ET657" s="162"/>
      <c r="EU657" s="162"/>
      <c r="EV657" s="162"/>
      <c r="EW657" s="162"/>
      <c r="EX657" s="162"/>
      <c r="EY657" s="162"/>
      <c r="EZ657" s="162"/>
      <c r="FA657" s="162"/>
      <c r="FB657" s="162"/>
      <c r="FC657" s="162"/>
      <c r="FD657" s="162"/>
      <c r="FE657" s="162"/>
      <c r="FF657" s="162"/>
      <c r="FG657" s="162"/>
      <c r="FH657" s="162"/>
      <c r="FI657" s="162"/>
      <c r="FJ657" s="162"/>
      <c r="FK657" s="162"/>
      <c r="FL657" s="162"/>
      <c r="FM657" s="162"/>
      <c r="FN657" s="162"/>
      <c r="FO657" s="162"/>
      <c r="FP657" s="162"/>
      <c r="FQ657" s="162"/>
      <c r="FR657" s="162"/>
      <c r="FS657" s="162"/>
      <c r="FT657" s="162"/>
      <c r="FU657" s="162"/>
      <c r="FV657" s="162"/>
      <c r="FW657" s="162"/>
      <c r="FX657" s="162"/>
      <c r="FY657" s="162"/>
      <c r="FZ657" s="162"/>
      <c r="GA657" s="162"/>
      <c r="GB657" s="162"/>
      <c r="GC657" s="162"/>
      <c r="GD657" s="162"/>
      <c r="GE657" s="162"/>
      <c r="GF657" s="162"/>
      <c r="GG657" s="162"/>
      <c r="GH657" s="162"/>
      <c r="GI657" s="162"/>
      <c r="GJ657" s="162"/>
      <c r="GK657" s="162"/>
      <c r="GL657" s="162"/>
      <c r="GM657" s="162"/>
      <c r="GN657" s="162"/>
      <c r="GO657" s="162"/>
    </row>
    <row r="658" spans="3:197" x14ac:dyDescent="0.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c r="CM658" s="162"/>
      <c r="CN658" s="162"/>
      <c r="CO658" s="162"/>
      <c r="CP658" s="162"/>
      <c r="CQ658" s="162"/>
      <c r="CR658" s="162"/>
      <c r="CS658" s="162"/>
      <c r="CT658" s="162"/>
      <c r="CU658" s="162"/>
      <c r="CV658" s="162"/>
      <c r="CW658" s="162"/>
      <c r="CX658" s="162"/>
      <c r="CY658" s="162"/>
      <c r="CZ658" s="162"/>
      <c r="DA658" s="162"/>
      <c r="DB658" s="162"/>
      <c r="DC658" s="162"/>
      <c r="DD658" s="162"/>
      <c r="DE658" s="162"/>
      <c r="DF658" s="162"/>
      <c r="DG658" s="162"/>
      <c r="DH658" s="162"/>
      <c r="DI658" s="162"/>
      <c r="DJ658" s="162"/>
      <c r="DK658" s="162"/>
      <c r="DL658" s="162"/>
      <c r="DM658" s="162"/>
      <c r="DN658" s="162"/>
      <c r="DO658" s="162"/>
      <c r="DP658" s="162"/>
      <c r="DQ658" s="162"/>
      <c r="DR658" s="162"/>
      <c r="DS658" s="162"/>
      <c r="DT658" s="162"/>
      <c r="DU658" s="162"/>
      <c r="DV658" s="162"/>
      <c r="DW658" s="162"/>
      <c r="DX658" s="162"/>
      <c r="DY658" s="162"/>
      <c r="DZ658" s="162"/>
      <c r="EA658" s="162"/>
      <c r="EB658" s="162"/>
      <c r="EC658" s="162"/>
      <c r="ED658" s="162"/>
      <c r="EE658" s="162"/>
      <c r="EF658" s="162"/>
      <c r="EG658" s="162"/>
      <c r="EH658" s="162"/>
      <c r="EI658" s="162"/>
      <c r="EJ658" s="162"/>
      <c r="EK658" s="162"/>
      <c r="EL658" s="162"/>
      <c r="EM658" s="162"/>
      <c r="EN658" s="162"/>
      <c r="EO658" s="162"/>
      <c r="EP658" s="162"/>
      <c r="EQ658" s="162"/>
      <c r="ER658" s="162"/>
      <c r="ES658" s="162"/>
      <c r="ET658" s="162"/>
      <c r="EU658" s="162"/>
      <c r="EV658" s="162"/>
      <c r="EW658" s="162"/>
      <c r="EX658" s="162"/>
      <c r="EY658" s="162"/>
      <c r="EZ658" s="162"/>
      <c r="FA658" s="162"/>
      <c r="FB658" s="162"/>
      <c r="FC658" s="162"/>
      <c r="FD658" s="162"/>
      <c r="FE658" s="162"/>
      <c r="FF658" s="162"/>
      <c r="FG658" s="162"/>
      <c r="FH658" s="162"/>
      <c r="FI658" s="162"/>
      <c r="FJ658" s="162"/>
      <c r="FK658" s="162"/>
      <c r="FL658" s="162"/>
      <c r="FM658" s="162"/>
      <c r="FN658" s="162"/>
      <c r="FO658" s="162"/>
      <c r="FP658" s="162"/>
      <c r="FQ658" s="162"/>
      <c r="FR658" s="162"/>
      <c r="FS658" s="162"/>
      <c r="FT658" s="162"/>
      <c r="FU658" s="162"/>
      <c r="FV658" s="162"/>
      <c r="FW658" s="162"/>
      <c r="FX658" s="162"/>
      <c r="FY658" s="162"/>
      <c r="FZ658" s="162"/>
      <c r="GA658" s="162"/>
      <c r="GB658" s="162"/>
      <c r="GC658" s="162"/>
      <c r="GD658" s="162"/>
      <c r="GE658" s="162"/>
      <c r="GF658" s="162"/>
      <c r="GG658" s="162"/>
      <c r="GH658" s="162"/>
      <c r="GI658" s="162"/>
      <c r="GJ658" s="162"/>
      <c r="GK658" s="162"/>
      <c r="GL658" s="162"/>
      <c r="GM658" s="162"/>
      <c r="GN658" s="162"/>
      <c r="GO658" s="162"/>
    </row>
    <row r="659" spans="3:197" x14ac:dyDescent="0.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c r="CI659" s="162"/>
      <c r="CJ659" s="162"/>
      <c r="CK659" s="162"/>
      <c r="CL659" s="162"/>
      <c r="CM659" s="162"/>
      <c r="CN659" s="162"/>
      <c r="CO659" s="162"/>
      <c r="CP659" s="162"/>
      <c r="CQ659" s="162"/>
      <c r="CR659" s="162"/>
      <c r="CS659" s="162"/>
      <c r="CT659" s="162"/>
      <c r="CU659" s="162"/>
      <c r="CV659" s="162"/>
      <c r="CW659" s="162"/>
      <c r="CX659" s="162"/>
      <c r="CY659" s="162"/>
      <c r="CZ659" s="162"/>
      <c r="DA659" s="162"/>
      <c r="DB659" s="162"/>
      <c r="DC659" s="162"/>
      <c r="DD659" s="162"/>
      <c r="DE659" s="162"/>
      <c r="DF659" s="162"/>
      <c r="DG659" s="162"/>
      <c r="DH659" s="162"/>
      <c r="DI659" s="162"/>
      <c r="DJ659" s="162"/>
      <c r="DK659" s="162"/>
      <c r="DL659" s="162"/>
      <c r="DM659" s="162"/>
      <c r="DN659" s="162"/>
      <c r="DO659" s="162"/>
      <c r="DP659" s="162"/>
      <c r="DQ659" s="162"/>
      <c r="DR659" s="162"/>
      <c r="DS659" s="162"/>
      <c r="DT659" s="162"/>
      <c r="DU659" s="162"/>
      <c r="DV659" s="162"/>
      <c r="DW659" s="162"/>
      <c r="DX659" s="162"/>
      <c r="DY659" s="162"/>
      <c r="DZ659" s="162"/>
      <c r="EA659" s="162"/>
      <c r="EB659" s="162"/>
      <c r="EC659" s="162"/>
      <c r="ED659" s="162"/>
      <c r="EE659" s="162"/>
      <c r="EF659" s="162"/>
      <c r="EG659" s="162"/>
      <c r="EH659" s="162"/>
      <c r="EI659" s="162"/>
      <c r="EJ659" s="162"/>
      <c r="EK659" s="162"/>
      <c r="EL659" s="162"/>
      <c r="EM659" s="162"/>
      <c r="EN659" s="162"/>
      <c r="EO659" s="162"/>
      <c r="EP659" s="162"/>
      <c r="EQ659" s="162"/>
      <c r="ER659" s="162"/>
      <c r="ES659" s="162"/>
      <c r="ET659" s="162"/>
      <c r="EU659" s="162"/>
      <c r="EV659" s="162"/>
      <c r="EW659" s="162"/>
      <c r="EX659" s="162"/>
      <c r="EY659" s="162"/>
      <c r="EZ659" s="162"/>
      <c r="FA659" s="162"/>
      <c r="FB659" s="162"/>
      <c r="FC659" s="162"/>
      <c r="FD659" s="162"/>
      <c r="FE659" s="162"/>
      <c r="FF659" s="162"/>
      <c r="FG659" s="162"/>
      <c r="FH659" s="162"/>
      <c r="FI659" s="162"/>
      <c r="FJ659" s="162"/>
      <c r="FK659" s="162"/>
      <c r="FL659" s="162"/>
      <c r="FM659" s="162"/>
      <c r="FN659" s="162"/>
      <c r="FO659" s="162"/>
      <c r="FP659" s="162"/>
      <c r="FQ659" s="162"/>
      <c r="FR659" s="162"/>
      <c r="FS659" s="162"/>
      <c r="FT659" s="162"/>
      <c r="FU659" s="162"/>
      <c r="FV659" s="162"/>
      <c r="FW659" s="162"/>
      <c r="FX659" s="162"/>
      <c r="FY659" s="162"/>
      <c r="FZ659" s="162"/>
      <c r="GA659" s="162"/>
      <c r="GB659" s="162"/>
      <c r="GC659" s="162"/>
      <c r="GD659" s="162"/>
      <c r="GE659" s="162"/>
      <c r="GF659" s="162"/>
      <c r="GG659" s="162"/>
      <c r="GH659" s="162"/>
      <c r="GI659" s="162"/>
      <c r="GJ659" s="162"/>
      <c r="GK659" s="162"/>
      <c r="GL659" s="162"/>
      <c r="GM659" s="162"/>
      <c r="GN659" s="162"/>
      <c r="GO659" s="162"/>
    </row>
    <row r="660" spans="3:197" x14ac:dyDescent="0.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c r="BZ660" s="162"/>
      <c r="CA660" s="162"/>
      <c r="CB660" s="162"/>
      <c r="CC660" s="162"/>
      <c r="CD660" s="162"/>
      <c r="CE660" s="162"/>
      <c r="CF660" s="162"/>
      <c r="CG660" s="162"/>
      <c r="CH660" s="162"/>
      <c r="CI660" s="162"/>
      <c r="CJ660" s="162"/>
      <c r="CK660" s="162"/>
      <c r="CL660" s="162"/>
      <c r="CM660" s="162"/>
      <c r="CN660" s="162"/>
      <c r="CO660" s="162"/>
      <c r="CP660" s="162"/>
      <c r="CQ660" s="162"/>
      <c r="CR660" s="162"/>
      <c r="CS660" s="162"/>
      <c r="CT660" s="162"/>
      <c r="CU660" s="162"/>
      <c r="CV660" s="162"/>
      <c r="CW660" s="162"/>
      <c r="CX660" s="162"/>
      <c r="CY660" s="162"/>
      <c r="CZ660" s="162"/>
      <c r="DA660" s="162"/>
      <c r="DB660" s="162"/>
      <c r="DC660" s="162"/>
      <c r="DD660" s="162"/>
      <c r="DE660" s="162"/>
      <c r="DF660" s="162"/>
      <c r="DG660" s="162"/>
      <c r="DH660" s="162"/>
      <c r="DI660" s="162"/>
      <c r="DJ660" s="162"/>
      <c r="DK660" s="162"/>
      <c r="DL660" s="162"/>
      <c r="DM660" s="162"/>
      <c r="DN660" s="162"/>
      <c r="DO660" s="162"/>
      <c r="DP660" s="162"/>
      <c r="DQ660" s="162"/>
      <c r="DR660" s="162"/>
      <c r="DS660" s="162"/>
      <c r="DT660" s="162"/>
      <c r="DU660" s="162"/>
      <c r="DV660" s="162"/>
      <c r="DW660" s="162"/>
      <c r="DX660" s="162"/>
      <c r="DY660" s="162"/>
      <c r="DZ660" s="162"/>
      <c r="EA660" s="162"/>
      <c r="EB660" s="162"/>
      <c r="EC660" s="162"/>
      <c r="ED660" s="162"/>
      <c r="EE660" s="162"/>
      <c r="EF660" s="162"/>
      <c r="EG660" s="162"/>
      <c r="EH660" s="162"/>
      <c r="EI660" s="162"/>
      <c r="EJ660" s="162"/>
      <c r="EK660" s="162"/>
      <c r="EL660" s="162"/>
      <c r="EM660" s="162"/>
      <c r="EN660" s="162"/>
      <c r="EO660" s="162"/>
      <c r="EP660" s="162"/>
      <c r="EQ660" s="162"/>
      <c r="ER660" s="162"/>
      <c r="ES660" s="162"/>
      <c r="ET660" s="162"/>
      <c r="EU660" s="162"/>
      <c r="EV660" s="162"/>
      <c r="EW660" s="162"/>
      <c r="EX660" s="162"/>
      <c r="EY660" s="162"/>
      <c r="EZ660" s="162"/>
      <c r="FA660" s="162"/>
      <c r="FB660" s="162"/>
      <c r="FC660" s="162"/>
      <c r="FD660" s="162"/>
      <c r="FE660" s="162"/>
      <c r="FF660" s="162"/>
      <c r="FG660" s="162"/>
      <c r="FH660" s="162"/>
      <c r="FI660" s="162"/>
      <c r="FJ660" s="162"/>
      <c r="FK660" s="162"/>
      <c r="FL660" s="162"/>
      <c r="FM660" s="162"/>
      <c r="FN660" s="162"/>
      <c r="FO660" s="162"/>
      <c r="FP660" s="162"/>
      <c r="FQ660" s="162"/>
      <c r="FR660" s="162"/>
      <c r="FS660" s="162"/>
      <c r="FT660" s="162"/>
      <c r="FU660" s="162"/>
      <c r="FV660" s="162"/>
      <c r="FW660" s="162"/>
      <c r="FX660" s="162"/>
      <c r="FY660" s="162"/>
      <c r="FZ660" s="162"/>
      <c r="GA660" s="162"/>
      <c r="GB660" s="162"/>
      <c r="GC660" s="162"/>
      <c r="GD660" s="162"/>
      <c r="GE660" s="162"/>
      <c r="GF660" s="162"/>
      <c r="GG660" s="162"/>
      <c r="GH660" s="162"/>
      <c r="GI660" s="162"/>
      <c r="GJ660" s="162"/>
      <c r="GK660" s="162"/>
      <c r="GL660" s="162"/>
      <c r="GM660" s="162"/>
      <c r="GN660" s="162"/>
      <c r="GO660" s="162"/>
    </row>
    <row r="661" spans="3:197" x14ac:dyDescent="0.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c r="BZ661" s="162"/>
      <c r="CA661" s="162"/>
      <c r="CB661" s="162"/>
      <c r="CC661" s="162"/>
      <c r="CD661" s="162"/>
      <c r="CE661" s="162"/>
      <c r="CF661" s="162"/>
      <c r="CG661" s="162"/>
      <c r="CH661" s="162"/>
      <c r="CI661" s="162"/>
      <c r="CJ661" s="162"/>
      <c r="CK661" s="162"/>
      <c r="CL661" s="162"/>
      <c r="CM661" s="162"/>
      <c r="CN661" s="162"/>
      <c r="CO661" s="162"/>
      <c r="CP661" s="162"/>
      <c r="CQ661" s="162"/>
      <c r="CR661" s="162"/>
      <c r="CS661" s="162"/>
      <c r="CT661" s="162"/>
      <c r="CU661" s="162"/>
      <c r="CV661" s="162"/>
      <c r="CW661" s="162"/>
      <c r="CX661" s="162"/>
      <c r="CY661" s="162"/>
      <c r="CZ661" s="162"/>
      <c r="DA661" s="162"/>
      <c r="DB661" s="162"/>
      <c r="DC661" s="162"/>
      <c r="DD661" s="162"/>
      <c r="DE661" s="162"/>
      <c r="DF661" s="162"/>
      <c r="DG661" s="162"/>
      <c r="DH661" s="162"/>
      <c r="DI661" s="162"/>
      <c r="DJ661" s="162"/>
      <c r="DK661" s="162"/>
      <c r="DL661" s="162"/>
      <c r="DM661" s="162"/>
      <c r="DN661" s="162"/>
      <c r="DO661" s="162"/>
      <c r="DP661" s="162"/>
      <c r="DQ661" s="162"/>
      <c r="DR661" s="162"/>
      <c r="DS661" s="162"/>
      <c r="DT661" s="162"/>
      <c r="DU661" s="162"/>
      <c r="DV661" s="162"/>
      <c r="DW661" s="162"/>
      <c r="DX661" s="162"/>
      <c r="DY661" s="162"/>
      <c r="DZ661" s="162"/>
      <c r="EA661" s="162"/>
      <c r="EB661" s="162"/>
      <c r="EC661" s="162"/>
      <c r="ED661" s="162"/>
      <c r="EE661" s="162"/>
      <c r="EF661" s="162"/>
      <c r="EG661" s="162"/>
      <c r="EH661" s="162"/>
      <c r="EI661" s="162"/>
      <c r="EJ661" s="162"/>
      <c r="EK661" s="162"/>
      <c r="EL661" s="162"/>
      <c r="EM661" s="162"/>
      <c r="EN661" s="162"/>
      <c r="EO661" s="162"/>
      <c r="EP661" s="162"/>
      <c r="EQ661" s="162"/>
      <c r="ER661" s="162"/>
      <c r="ES661" s="162"/>
      <c r="ET661" s="162"/>
      <c r="EU661" s="162"/>
      <c r="EV661" s="162"/>
      <c r="EW661" s="162"/>
      <c r="EX661" s="162"/>
      <c r="EY661" s="162"/>
      <c r="EZ661" s="162"/>
      <c r="FA661" s="162"/>
      <c r="FB661" s="162"/>
      <c r="FC661" s="162"/>
      <c r="FD661" s="162"/>
      <c r="FE661" s="162"/>
      <c r="FF661" s="162"/>
      <c r="FG661" s="162"/>
      <c r="FH661" s="162"/>
      <c r="FI661" s="162"/>
      <c r="FJ661" s="162"/>
      <c r="FK661" s="162"/>
      <c r="FL661" s="162"/>
      <c r="FM661" s="162"/>
      <c r="FN661" s="162"/>
      <c r="FO661" s="162"/>
      <c r="FP661" s="162"/>
      <c r="FQ661" s="162"/>
      <c r="FR661" s="162"/>
      <c r="FS661" s="162"/>
      <c r="FT661" s="162"/>
      <c r="FU661" s="162"/>
      <c r="FV661" s="162"/>
      <c r="FW661" s="162"/>
      <c r="FX661" s="162"/>
      <c r="FY661" s="162"/>
      <c r="FZ661" s="162"/>
      <c r="GA661" s="162"/>
      <c r="GB661" s="162"/>
      <c r="GC661" s="162"/>
      <c r="GD661" s="162"/>
      <c r="GE661" s="162"/>
      <c r="GF661" s="162"/>
      <c r="GG661" s="162"/>
      <c r="GH661" s="162"/>
      <c r="GI661" s="162"/>
      <c r="GJ661" s="162"/>
      <c r="GK661" s="162"/>
      <c r="GL661" s="162"/>
      <c r="GM661" s="162"/>
      <c r="GN661" s="162"/>
      <c r="GO661" s="162"/>
    </row>
    <row r="662" spans="3:197" x14ac:dyDescent="0.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c r="BZ662" s="162"/>
      <c r="CA662" s="162"/>
      <c r="CB662" s="162"/>
      <c r="CC662" s="162"/>
      <c r="CD662" s="162"/>
      <c r="CE662" s="162"/>
      <c r="CF662" s="162"/>
      <c r="CG662" s="162"/>
      <c r="CH662" s="162"/>
      <c r="CI662" s="162"/>
      <c r="CJ662" s="162"/>
      <c r="CK662" s="162"/>
      <c r="CL662" s="162"/>
      <c r="CM662" s="162"/>
      <c r="CN662" s="162"/>
      <c r="CO662" s="162"/>
      <c r="CP662" s="162"/>
      <c r="CQ662" s="162"/>
      <c r="CR662" s="162"/>
      <c r="CS662" s="162"/>
      <c r="CT662" s="162"/>
      <c r="CU662" s="162"/>
      <c r="CV662" s="162"/>
      <c r="CW662" s="162"/>
      <c r="CX662" s="162"/>
      <c r="CY662" s="162"/>
      <c r="CZ662" s="162"/>
      <c r="DA662" s="162"/>
      <c r="DB662" s="162"/>
      <c r="DC662" s="162"/>
      <c r="DD662" s="162"/>
      <c r="DE662" s="162"/>
      <c r="DF662" s="162"/>
      <c r="DG662" s="162"/>
      <c r="DH662" s="162"/>
      <c r="DI662" s="162"/>
      <c r="DJ662" s="162"/>
      <c r="DK662" s="162"/>
      <c r="DL662" s="162"/>
      <c r="DM662" s="162"/>
      <c r="DN662" s="162"/>
      <c r="DO662" s="162"/>
      <c r="DP662" s="162"/>
      <c r="DQ662" s="162"/>
      <c r="DR662" s="162"/>
      <c r="DS662" s="162"/>
      <c r="DT662" s="162"/>
      <c r="DU662" s="162"/>
      <c r="DV662" s="162"/>
      <c r="DW662" s="162"/>
      <c r="DX662" s="162"/>
      <c r="DY662" s="162"/>
      <c r="DZ662" s="162"/>
      <c r="EA662" s="162"/>
      <c r="EB662" s="162"/>
      <c r="EC662" s="162"/>
      <c r="ED662" s="162"/>
      <c r="EE662" s="162"/>
      <c r="EF662" s="162"/>
      <c r="EG662" s="162"/>
      <c r="EH662" s="162"/>
      <c r="EI662" s="162"/>
      <c r="EJ662" s="162"/>
      <c r="EK662" s="162"/>
      <c r="EL662" s="162"/>
      <c r="EM662" s="162"/>
      <c r="EN662" s="162"/>
      <c r="EO662" s="162"/>
      <c r="EP662" s="162"/>
      <c r="EQ662" s="162"/>
      <c r="ER662" s="162"/>
      <c r="ES662" s="162"/>
      <c r="ET662" s="162"/>
      <c r="EU662" s="162"/>
      <c r="EV662" s="162"/>
      <c r="EW662" s="162"/>
      <c r="EX662" s="162"/>
      <c r="EY662" s="162"/>
      <c r="EZ662" s="162"/>
      <c r="FA662" s="162"/>
      <c r="FB662" s="162"/>
      <c r="FC662" s="162"/>
      <c r="FD662" s="162"/>
      <c r="FE662" s="162"/>
      <c r="FF662" s="162"/>
      <c r="FG662" s="162"/>
      <c r="FH662" s="162"/>
      <c r="FI662" s="162"/>
      <c r="FJ662" s="162"/>
      <c r="FK662" s="162"/>
      <c r="FL662" s="162"/>
      <c r="FM662" s="162"/>
      <c r="FN662" s="162"/>
      <c r="FO662" s="162"/>
      <c r="FP662" s="162"/>
      <c r="FQ662" s="162"/>
      <c r="FR662" s="162"/>
      <c r="FS662" s="162"/>
      <c r="FT662" s="162"/>
      <c r="FU662" s="162"/>
      <c r="FV662" s="162"/>
      <c r="FW662" s="162"/>
      <c r="FX662" s="162"/>
      <c r="FY662" s="162"/>
      <c r="FZ662" s="162"/>
      <c r="GA662" s="162"/>
      <c r="GB662" s="162"/>
      <c r="GC662" s="162"/>
      <c r="GD662" s="162"/>
      <c r="GE662" s="162"/>
      <c r="GF662" s="162"/>
      <c r="GG662" s="162"/>
      <c r="GH662" s="162"/>
      <c r="GI662" s="162"/>
      <c r="GJ662" s="162"/>
      <c r="GK662" s="162"/>
      <c r="GL662" s="162"/>
      <c r="GM662" s="162"/>
      <c r="GN662" s="162"/>
      <c r="GO662" s="162"/>
    </row>
    <row r="663" spans="3:197" x14ac:dyDescent="0.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c r="BZ663" s="162"/>
      <c r="CA663" s="162"/>
      <c r="CB663" s="162"/>
      <c r="CC663" s="162"/>
      <c r="CD663" s="162"/>
      <c r="CE663" s="162"/>
      <c r="CF663" s="162"/>
      <c r="CG663" s="162"/>
      <c r="CH663" s="162"/>
      <c r="CI663" s="162"/>
      <c r="CJ663" s="162"/>
      <c r="CK663" s="162"/>
      <c r="CL663" s="162"/>
      <c r="CM663" s="162"/>
      <c r="CN663" s="162"/>
      <c r="CO663" s="162"/>
      <c r="CP663" s="162"/>
      <c r="CQ663" s="162"/>
      <c r="CR663" s="162"/>
      <c r="CS663" s="162"/>
      <c r="CT663" s="162"/>
      <c r="CU663" s="162"/>
      <c r="CV663" s="162"/>
      <c r="CW663" s="162"/>
      <c r="CX663" s="162"/>
      <c r="CY663" s="162"/>
      <c r="CZ663" s="162"/>
      <c r="DA663" s="162"/>
      <c r="DB663" s="162"/>
      <c r="DC663" s="162"/>
      <c r="DD663" s="162"/>
      <c r="DE663" s="162"/>
      <c r="DF663" s="162"/>
      <c r="DG663" s="162"/>
      <c r="DH663" s="162"/>
      <c r="DI663" s="162"/>
      <c r="DJ663" s="162"/>
      <c r="DK663" s="162"/>
      <c r="DL663" s="162"/>
      <c r="DM663" s="162"/>
      <c r="DN663" s="162"/>
      <c r="DO663" s="162"/>
      <c r="DP663" s="162"/>
      <c r="DQ663" s="162"/>
      <c r="DR663" s="162"/>
      <c r="DS663" s="162"/>
      <c r="DT663" s="162"/>
      <c r="DU663" s="162"/>
      <c r="DV663" s="162"/>
      <c r="DW663" s="162"/>
      <c r="DX663" s="162"/>
      <c r="DY663" s="162"/>
      <c r="DZ663" s="162"/>
      <c r="EA663" s="162"/>
      <c r="EB663" s="162"/>
      <c r="EC663" s="162"/>
      <c r="ED663" s="162"/>
      <c r="EE663" s="162"/>
      <c r="EF663" s="162"/>
      <c r="EG663" s="162"/>
      <c r="EH663" s="162"/>
      <c r="EI663" s="162"/>
      <c r="EJ663" s="162"/>
      <c r="EK663" s="162"/>
      <c r="EL663" s="162"/>
      <c r="EM663" s="162"/>
      <c r="EN663" s="162"/>
      <c r="EO663" s="162"/>
      <c r="EP663" s="162"/>
      <c r="EQ663" s="162"/>
      <c r="ER663" s="162"/>
      <c r="ES663" s="162"/>
      <c r="ET663" s="162"/>
      <c r="EU663" s="162"/>
      <c r="EV663" s="162"/>
      <c r="EW663" s="162"/>
      <c r="EX663" s="162"/>
      <c r="EY663" s="162"/>
      <c r="EZ663" s="162"/>
      <c r="FA663" s="162"/>
      <c r="FB663" s="162"/>
      <c r="FC663" s="162"/>
      <c r="FD663" s="162"/>
      <c r="FE663" s="162"/>
      <c r="FF663" s="162"/>
      <c r="FG663" s="162"/>
      <c r="FH663" s="162"/>
      <c r="FI663" s="162"/>
      <c r="FJ663" s="162"/>
      <c r="FK663" s="162"/>
      <c r="FL663" s="162"/>
      <c r="FM663" s="162"/>
      <c r="FN663" s="162"/>
      <c r="FO663" s="162"/>
      <c r="FP663" s="162"/>
      <c r="FQ663" s="162"/>
      <c r="FR663" s="162"/>
      <c r="FS663" s="162"/>
      <c r="FT663" s="162"/>
      <c r="FU663" s="162"/>
      <c r="FV663" s="162"/>
      <c r="FW663" s="162"/>
      <c r="FX663" s="162"/>
      <c r="FY663" s="162"/>
      <c r="FZ663" s="162"/>
      <c r="GA663" s="162"/>
      <c r="GB663" s="162"/>
      <c r="GC663" s="162"/>
      <c r="GD663" s="162"/>
      <c r="GE663" s="162"/>
      <c r="GF663" s="162"/>
      <c r="GG663" s="162"/>
      <c r="GH663" s="162"/>
      <c r="GI663" s="162"/>
      <c r="GJ663" s="162"/>
      <c r="GK663" s="162"/>
      <c r="GL663" s="162"/>
      <c r="GM663" s="162"/>
      <c r="GN663" s="162"/>
      <c r="GO663" s="162"/>
    </row>
    <row r="664" spans="3:197" x14ac:dyDescent="0.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c r="BZ664" s="162"/>
      <c r="CA664" s="162"/>
      <c r="CB664" s="162"/>
      <c r="CC664" s="162"/>
      <c r="CD664" s="162"/>
      <c r="CE664" s="162"/>
      <c r="CF664" s="162"/>
      <c r="CG664" s="162"/>
      <c r="CH664" s="162"/>
      <c r="CI664" s="162"/>
      <c r="CJ664" s="162"/>
      <c r="CK664" s="162"/>
      <c r="CL664" s="162"/>
      <c r="CM664" s="162"/>
      <c r="CN664" s="162"/>
      <c r="CO664" s="162"/>
      <c r="CP664" s="162"/>
      <c r="CQ664" s="162"/>
      <c r="CR664" s="162"/>
      <c r="CS664" s="162"/>
      <c r="CT664" s="162"/>
      <c r="CU664" s="162"/>
      <c r="CV664" s="162"/>
      <c r="CW664" s="162"/>
      <c r="CX664" s="162"/>
      <c r="CY664" s="162"/>
      <c r="CZ664" s="162"/>
      <c r="DA664" s="162"/>
      <c r="DB664" s="162"/>
      <c r="DC664" s="162"/>
      <c r="DD664" s="162"/>
      <c r="DE664" s="162"/>
      <c r="DF664" s="162"/>
      <c r="DG664" s="162"/>
      <c r="DH664" s="162"/>
      <c r="DI664" s="162"/>
      <c r="DJ664" s="162"/>
      <c r="DK664" s="162"/>
      <c r="DL664" s="162"/>
      <c r="DM664" s="162"/>
      <c r="DN664" s="162"/>
      <c r="DO664" s="162"/>
      <c r="DP664" s="162"/>
      <c r="DQ664" s="162"/>
      <c r="DR664" s="162"/>
      <c r="DS664" s="162"/>
      <c r="DT664" s="162"/>
      <c r="DU664" s="162"/>
      <c r="DV664" s="162"/>
      <c r="DW664" s="162"/>
      <c r="DX664" s="162"/>
      <c r="DY664" s="162"/>
      <c r="DZ664" s="162"/>
      <c r="EA664" s="162"/>
      <c r="EB664" s="162"/>
      <c r="EC664" s="162"/>
      <c r="ED664" s="162"/>
      <c r="EE664" s="162"/>
      <c r="EF664" s="162"/>
      <c r="EG664" s="162"/>
      <c r="EH664" s="162"/>
      <c r="EI664" s="162"/>
      <c r="EJ664" s="162"/>
      <c r="EK664" s="162"/>
      <c r="EL664" s="162"/>
      <c r="EM664" s="162"/>
      <c r="EN664" s="162"/>
      <c r="EO664" s="162"/>
      <c r="EP664" s="162"/>
      <c r="EQ664" s="162"/>
      <c r="ER664" s="162"/>
      <c r="ES664" s="162"/>
      <c r="ET664" s="162"/>
      <c r="EU664" s="162"/>
      <c r="EV664" s="162"/>
      <c r="EW664" s="162"/>
      <c r="EX664" s="162"/>
      <c r="EY664" s="162"/>
      <c r="EZ664" s="162"/>
      <c r="FA664" s="162"/>
      <c r="FB664" s="162"/>
      <c r="FC664" s="162"/>
      <c r="FD664" s="162"/>
      <c r="FE664" s="162"/>
      <c r="FF664" s="162"/>
      <c r="FG664" s="162"/>
      <c r="FH664" s="162"/>
      <c r="FI664" s="162"/>
      <c r="FJ664" s="162"/>
      <c r="FK664" s="162"/>
      <c r="FL664" s="162"/>
      <c r="FM664" s="162"/>
      <c r="FN664" s="162"/>
      <c r="FO664" s="162"/>
      <c r="FP664" s="162"/>
      <c r="FQ664" s="162"/>
      <c r="FR664" s="162"/>
      <c r="FS664" s="162"/>
      <c r="FT664" s="162"/>
      <c r="FU664" s="162"/>
      <c r="FV664" s="162"/>
      <c r="FW664" s="162"/>
      <c r="FX664" s="162"/>
      <c r="FY664" s="162"/>
      <c r="FZ664" s="162"/>
      <c r="GA664" s="162"/>
      <c r="GB664" s="162"/>
      <c r="GC664" s="162"/>
      <c r="GD664" s="162"/>
      <c r="GE664" s="162"/>
      <c r="GF664" s="162"/>
      <c r="GG664" s="162"/>
      <c r="GH664" s="162"/>
      <c r="GI664" s="162"/>
      <c r="GJ664" s="162"/>
      <c r="GK664" s="162"/>
      <c r="GL664" s="162"/>
      <c r="GM664" s="162"/>
      <c r="GN664" s="162"/>
      <c r="GO664" s="162"/>
    </row>
    <row r="665" spans="3:197" x14ac:dyDescent="0.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c r="BZ665" s="162"/>
      <c r="CA665" s="162"/>
      <c r="CB665" s="162"/>
      <c r="CC665" s="162"/>
      <c r="CD665" s="162"/>
      <c r="CE665" s="162"/>
      <c r="CF665" s="162"/>
      <c r="CG665" s="162"/>
      <c r="CH665" s="162"/>
      <c r="CI665" s="162"/>
      <c r="CJ665" s="162"/>
      <c r="CK665" s="162"/>
      <c r="CL665" s="162"/>
      <c r="CM665" s="162"/>
      <c r="CN665" s="162"/>
      <c r="CO665" s="162"/>
      <c r="CP665" s="162"/>
      <c r="CQ665" s="162"/>
      <c r="CR665" s="162"/>
      <c r="CS665" s="162"/>
      <c r="CT665" s="162"/>
      <c r="CU665" s="162"/>
      <c r="CV665" s="162"/>
      <c r="CW665" s="162"/>
      <c r="CX665" s="162"/>
      <c r="CY665" s="162"/>
      <c r="CZ665" s="162"/>
      <c r="DA665" s="162"/>
      <c r="DB665" s="162"/>
      <c r="DC665" s="162"/>
      <c r="DD665" s="162"/>
      <c r="DE665" s="162"/>
      <c r="DF665" s="162"/>
      <c r="DG665" s="162"/>
      <c r="DH665" s="162"/>
      <c r="DI665" s="162"/>
      <c r="DJ665" s="162"/>
      <c r="DK665" s="162"/>
      <c r="DL665" s="162"/>
      <c r="DM665" s="162"/>
      <c r="DN665" s="162"/>
      <c r="DO665" s="162"/>
      <c r="DP665" s="162"/>
      <c r="DQ665" s="162"/>
      <c r="DR665" s="162"/>
      <c r="DS665" s="162"/>
      <c r="DT665" s="162"/>
      <c r="DU665" s="162"/>
      <c r="DV665" s="162"/>
      <c r="DW665" s="162"/>
      <c r="DX665" s="162"/>
      <c r="DY665" s="162"/>
      <c r="DZ665" s="162"/>
      <c r="EA665" s="162"/>
      <c r="EB665" s="162"/>
      <c r="EC665" s="162"/>
      <c r="ED665" s="162"/>
      <c r="EE665" s="162"/>
      <c r="EF665" s="162"/>
      <c r="EG665" s="162"/>
      <c r="EH665" s="162"/>
      <c r="EI665" s="162"/>
      <c r="EJ665" s="162"/>
      <c r="EK665" s="162"/>
      <c r="EL665" s="162"/>
      <c r="EM665" s="162"/>
      <c r="EN665" s="162"/>
      <c r="EO665" s="162"/>
      <c r="EP665" s="162"/>
      <c r="EQ665" s="162"/>
      <c r="ER665" s="162"/>
      <c r="ES665" s="162"/>
      <c r="ET665" s="162"/>
      <c r="EU665" s="162"/>
      <c r="EV665" s="162"/>
      <c r="EW665" s="162"/>
      <c r="EX665" s="162"/>
      <c r="EY665" s="162"/>
      <c r="EZ665" s="162"/>
      <c r="FA665" s="162"/>
      <c r="FB665" s="162"/>
      <c r="FC665" s="162"/>
      <c r="FD665" s="162"/>
      <c r="FE665" s="162"/>
      <c r="FF665" s="162"/>
      <c r="FG665" s="162"/>
      <c r="FH665" s="162"/>
      <c r="FI665" s="162"/>
      <c r="FJ665" s="162"/>
      <c r="FK665" s="162"/>
      <c r="FL665" s="162"/>
      <c r="FM665" s="162"/>
      <c r="FN665" s="162"/>
      <c r="FO665" s="162"/>
      <c r="FP665" s="162"/>
      <c r="FQ665" s="162"/>
      <c r="FR665" s="162"/>
      <c r="FS665" s="162"/>
      <c r="FT665" s="162"/>
      <c r="FU665" s="162"/>
      <c r="FV665" s="162"/>
      <c r="FW665" s="162"/>
      <c r="FX665" s="162"/>
      <c r="FY665" s="162"/>
      <c r="FZ665" s="162"/>
      <c r="GA665" s="162"/>
      <c r="GB665" s="162"/>
      <c r="GC665" s="162"/>
      <c r="GD665" s="162"/>
      <c r="GE665" s="162"/>
      <c r="GF665" s="162"/>
      <c r="GG665" s="162"/>
      <c r="GH665" s="162"/>
      <c r="GI665" s="162"/>
      <c r="GJ665" s="162"/>
      <c r="GK665" s="162"/>
      <c r="GL665" s="162"/>
      <c r="GM665" s="162"/>
      <c r="GN665" s="162"/>
      <c r="GO665" s="162"/>
    </row>
    <row r="666" spans="3:197" x14ac:dyDescent="0.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c r="BZ666" s="162"/>
      <c r="CA666" s="162"/>
      <c r="CB666" s="162"/>
      <c r="CC666" s="162"/>
      <c r="CD666" s="162"/>
      <c r="CE666" s="162"/>
      <c r="CF666" s="162"/>
      <c r="CG666" s="162"/>
      <c r="CH666" s="162"/>
      <c r="CI666" s="162"/>
      <c r="CJ666" s="162"/>
      <c r="CK666" s="162"/>
      <c r="CL666" s="162"/>
      <c r="CM666" s="162"/>
      <c r="CN666" s="162"/>
      <c r="CO666" s="162"/>
      <c r="CP666" s="162"/>
      <c r="CQ666" s="162"/>
      <c r="CR666" s="162"/>
      <c r="CS666" s="162"/>
      <c r="CT666" s="162"/>
      <c r="CU666" s="162"/>
      <c r="CV666" s="162"/>
      <c r="CW666" s="162"/>
      <c r="CX666" s="162"/>
      <c r="CY666" s="162"/>
      <c r="CZ666" s="162"/>
      <c r="DA666" s="162"/>
      <c r="DB666" s="162"/>
      <c r="DC666" s="162"/>
      <c r="DD666" s="162"/>
      <c r="DE666" s="162"/>
      <c r="DF666" s="162"/>
      <c r="DG666" s="162"/>
      <c r="DH666" s="162"/>
      <c r="DI666" s="162"/>
      <c r="DJ666" s="162"/>
      <c r="DK666" s="162"/>
      <c r="DL666" s="162"/>
      <c r="DM666" s="162"/>
      <c r="DN666" s="162"/>
      <c r="DO666" s="162"/>
      <c r="DP666" s="162"/>
      <c r="DQ666" s="162"/>
      <c r="DR666" s="162"/>
      <c r="DS666" s="162"/>
      <c r="DT666" s="162"/>
      <c r="DU666" s="162"/>
      <c r="DV666" s="162"/>
      <c r="DW666" s="162"/>
      <c r="DX666" s="162"/>
      <c r="DY666" s="162"/>
      <c r="DZ666" s="162"/>
      <c r="EA666" s="162"/>
      <c r="EB666" s="162"/>
      <c r="EC666" s="162"/>
      <c r="ED666" s="162"/>
      <c r="EE666" s="162"/>
      <c r="EF666" s="162"/>
      <c r="EG666" s="162"/>
      <c r="EH666" s="162"/>
      <c r="EI666" s="162"/>
      <c r="EJ666" s="162"/>
      <c r="EK666" s="162"/>
      <c r="EL666" s="162"/>
      <c r="EM666" s="162"/>
      <c r="EN666" s="162"/>
      <c r="EO666" s="162"/>
      <c r="EP666" s="162"/>
      <c r="EQ666" s="162"/>
      <c r="ER666" s="162"/>
      <c r="ES666" s="162"/>
      <c r="ET666" s="162"/>
      <c r="EU666" s="162"/>
      <c r="EV666" s="162"/>
      <c r="EW666" s="162"/>
      <c r="EX666" s="162"/>
      <c r="EY666" s="162"/>
      <c r="EZ666" s="162"/>
      <c r="FA666" s="162"/>
      <c r="FB666" s="162"/>
      <c r="FC666" s="162"/>
      <c r="FD666" s="162"/>
      <c r="FE666" s="162"/>
      <c r="FF666" s="162"/>
      <c r="FG666" s="162"/>
      <c r="FH666" s="162"/>
      <c r="FI666" s="162"/>
      <c r="FJ666" s="162"/>
      <c r="FK666" s="162"/>
      <c r="FL666" s="162"/>
      <c r="FM666" s="162"/>
      <c r="FN666" s="162"/>
      <c r="FO666" s="162"/>
      <c r="FP666" s="162"/>
      <c r="FQ666" s="162"/>
      <c r="FR666" s="162"/>
      <c r="FS666" s="162"/>
      <c r="FT666" s="162"/>
      <c r="FU666" s="162"/>
      <c r="FV666" s="162"/>
      <c r="FW666" s="162"/>
      <c r="FX666" s="162"/>
      <c r="FY666" s="162"/>
      <c r="FZ666" s="162"/>
      <c r="GA666" s="162"/>
      <c r="GB666" s="162"/>
      <c r="GC666" s="162"/>
      <c r="GD666" s="162"/>
      <c r="GE666" s="162"/>
      <c r="GF666" s="162"/>
      <c r="GG666" s="162"/>
      <c r="GH666" s="162"/>
      <c r="GI666" s="162"/>
      <c r="GJ666" s="162"/>
      <c r="GK666" s="162"/>
      <c r="GL666" s="162"/>
      <c r="GM666" s="162"/>
      <c r="GN666" s="162"/>
      <c r="GO666" s="162"/>
    </row>
    <row r="667" spans="3:197" x14ac:dyDescent="0.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c r="BZ667" s="162"/>
      <c r="CA667" s="162"/>
      <c r="CB667" s="162"/>
      <c r="CC667" s="162"/>
      <c r="CD667" s="162"/>
      <c r="CE667" s="162"/>
      <c r="CF667" s="162"/>
      <c r="CG667" s="162"/>
      <c r="CH667" s="162"/>
      <c r="CI667" s="162"/>
      <c r="CJ667" s="162"/>
      <c r="CK667" s="162"/>
      <c r="CL667" s="162"/>
      <c r="CM667" s="162"/>
      <c r="CN667" s="162"/>
      <c r="CO667" s="162"/>
      <c r="CP667" s="162"/>
      <c r="CQ667" s="162"/>
      <c r="CR667" s="162"/>
      <c r="CS667" s="162"/>
      <c r="CT667" s="162"/>
      <c r="CU667" s="162"/>
      <c r="CV667" s="162"/>
      <c r="CW667" s="162"/>
      <c r="CX667" s="162"/>
      <c r="CY667" s="162"/>
      <c r="CZ667" s="162"/>
      <c r="DA667" s="162"/>
      <c r="DB667" s="162"/>
      <c r="DC667" s="162"/>
      <c r="DD667" s="162"/>
      <c r="DE667" s="162"/>
      <c r="DF667" s="162"/>
      <c r="DG667" s="162"/>
      <c r="DH667" s="162"/>
      <c r="DI667" s="162"/>
      <c r="DJ667" s="162"/>
      <c r="DK667" s="162"/>
      <c r="DL667" s="162"/>
      <c r="DM667" s="162"/>
      <c r="DN667" s="162"/>
      <c r="DO667" s="162"/>
      <c r="DP667" s="162"/>
      <c r="DQ667" s="162"/>
      <c r="DR667" s="162"/>
      <c r="DS667" s="162"/>
      <c r="DT667" s="162"/>
      <c r="DU667" s="162"/>
      <c r="DV667" s="162"/>
      <c r="DW667" s="162"/>
      <c r="DX667" s="162"/>
      <c r="DY667" s="162"/>
      <c r="DZ667" s="162"/>
      <c r="EA667" s="162"/>
      <c r="EB667" s="162"/>
      <c r="EC667" s="162"/>
      <c r="ED667" s="162"/>
      <c r="EE667" s="162"/>
      <c r="EF667" s="162"/>
      <c r="EG667" s="162"/>
      <c r="EH667" s="162"/>
      <c r="EI667" s="162"/>
      <c r="EJ667" s="162"/>
      <c r="EK667" s="162"/>
      <c r="EL667" s="162"/>
      <c r="EM667" s="162"/>
      <c r="EN667" s="162"/>
      <c r="EO667" s="162"/>
      <c r="EP667" s="162"/>
      <c r="EQ667" s="162"/>
      <c r="ER667" s="162"/>
      <c r="ES667" s="162"/>
      <c r="ET667" s="162"/>
      <c r="EU667" s="162"/>
      <c r="EV667" s="162"/>
      <c r="EW667" s="162"/>
      <c r="EX667" s="162"/>
      <c r="EY667" s="162"/>
      <c r="EZ667" s="162"/>
      <c r="FA667" s="162"/>
      <c r="FB667" s="162"/>
      <c r="FC667" s="162"/>
      <c r="FD667" s="162"/>
      <c r="FE667" s="162"/>
      <c r="FF667" s="162"/>
      <c r="FG667" s="162"/>
      <c r="FH667" s="162"/>
      <c r="FI667" s="162"/>
      <c r="FJ667" s="162"/>
      <c r="FK667" s="162"/>
      <c r="FL667" s="162"/>
      <c r="FM667" s="162"/>
      <c r="FN667" s="162"/>
      <c r="FO667" s="162"/>
      <c r="FP667" s="162"/>
      <c r="FQ667" s="162"/>
      <c r="FR667" s="162"/>
      <c r="FS667" s="162"/>
      <c r="FT667" s="162"/>
      <c r="FU667" s="162"/>
      <c r="FV667" s="162"/>
      <c r="FW667" s="162"/>
      <c r="FX667" s="162"/>
      <c r="FY667" s="162"/>
      <c r="FZ667" s="162"/>
      <c r="GA667" s="162"/>
      <c r="GB667" s="162"/>
      <c r="GC667" s="162"/>
      <c r="GD667" s="162"/>
      <c r="GE667" s="162"/>
      <c r="GF667" s="162"/>
      <c r="GG667" s="162"/>
      <c r="GH667" s="162"/>
      <c r="GI667" s="162"/>
      <c r="GJ667" s="162"/>
      <c r="GK667" s="162"/>
      <c r="GL667" s="162"/>
      <c r="GM667" s="162"/>
      <c r="GN667" s="162"/>
      <c r="GO667" s="162"/>
    </row>
    <row r="668" spans="3:197" x14ac:dyDescent="0.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c r="BZ668" s="162"/>
      <c r="CA668" s="162"/>
      <c r="CB668" s="162"/>
      <c r="CC668" s="162"/>
      <c r="CD668" s="162"/>
      <c r="CE668" s="162"/>
      <c r="CF668" s="162"/>
      <c r="CG668" s="162"/>
      <c r="CH668" s="162"/>
      <c r="CI668" s="162"/>
      <c r="CJ668" s="162"/>
      <c r="CK668" s="162"/>
      <c r="CL668" s="162"/>
      <c r="CM668" s="162"/>
      <c r="CN668" s="162"/>
      <c r="CO668" s="162"/>
      <c r="CP668" s="162"/>
      <c r="CQ668" s="162"/>
      <c r="CR668" s="162"/>
      <c r="CS668" s="162"/>
      <c r="CT668" s="162"/>
      <c r="CU668" s="162"/>
      <c r="CV668" s="162"/>
      <c r="CW668" s="162"/>
      <c r="CX668" s="162"/>
      <c r="CY668" s="162"/>
      <c r="CZ668" s="162"/>
      <c r="DA668" s="162"/>
      <c r="DB668" s="162"/>
      <c r="DC668" s="162"/>
      <c r="DD668" s="162"/>
      <c r="DE668" s="162"/>
      <c r="DF668" s="162"/>
      <c r="DG668" s="162"/>
      <c r="DH668" s="162"/>
      <c r="DI668" s="162"/>
      <c r="DJ668" s="162"/>
      <c r="DK668" s="162"/>
      <c r="DL668" s="162"/>
      <c r="DM668" s="162"/>
      <c r="DN668" s="162"/>
      <c r="DO668" s="162"/>
      <c r="DP668" s="162"/>
      <c r="DQ668" s="162"/>
      <c r="DR668" s="162"/>
      <c r="DS668" s="162"/>
      <c r="DT668" s="162"/>
      <c r="DU668" s="162"/>
      <c r="DV668" s="162"/>
      <c r="DW668" s="162"/>
      <c r="DX668" s="162"/>
      <c r="DY668" s="162"/>
      <c r="DZ668" s="162"/>
      <c r="EA668" s="162"/>
      <c r="EB668" s="162"/>
      <c r="EC668" s="162"/>
      <c r="ED668" s="162"/>
      <c r="EE668" s="162"/>
      <c r="EF668" s="162"/>
      <c r="EG668" s="162"/>
      <c r="EH668" s="162"/>
      <c r="EI668" s="162"/>
      <c r="EJ668" s="162"/>
      <c r="EK668" s="162"/>
      <c r="EL668" s="162"/>
      <c r="EM668" s="162"/>
      <c r="EN668" s="162"/>
      <c r="EO668" s="162"/>
      <c r="EP668" s="162"/>
      <c r="EQ668" s="162"/>
      <c r="ER668" s="162"/>
      <c r="ES668" s="162"/>
      <c r="ET668" s="162"/>
      <c r="EU668" s="162"/>
      <c r="EV668" s="162"/>
      <c r="EW668" s="162"/>
      <c r="EX668" s="162"/>
      <c r="EY668" s="162"/>
      <c r="EZ668" s="162"/>
      <c r="FA668" s="162"/>
      <c r="FB668" s="162"/>
      <c r="FC668" s="162"/>
      <c r="FD668" s="162"/>
      <c r="FE668" s="162"/>
      <c r="FF668" s="162"/>
      <c r="FG668" s="162"/>
      <c r="FH668" s="162"/>
      <c r="FI668" s="162"/>
      <c r="FJ668" s="162"/>
      <c r="FK668" s="162"/>
      <c r="FL668" s="162"/>
      <c r="FM668" s="162"/>
      <c r="FN668" s="162"/>
      <c r="FO668" s="162"/>
      <c r="FP668" s="162"/>
      <c r="FQ668" s="162"/>
      <c r="FR668" s="162"/>
      <c r="FS668" s="162"/>
      <c r="FT668" s="162"/>
      <c r="FU668" s="162"/>
      <c r="FV668" s="162"/>
      <c r="FW668" s="162"/>
      <c r="FX668" s="162"/>
      <c r="FY668" s="162"/>
      <c r="FZ668" s="162"/>
      <c r="GA668" s="162"/>
      <c r="GB668" s="162"/>
      <c r="GC668" s="162"/>
      <c r="GD668" s="162"/>
      <c r="GE668" s="162"/>
      <c r="GF668" s="162"/>
      <c r="GG668" s="162"/>
      <c r="GH668" s="162"/>
      <c r="GI668" s="162"/>
      <c r="GJ668" s="162"/>
      <c r="GK668" s="162"/>
      <c r="GL668" s="162"/>
      <c r="GM668" s="162"/>
      <c r="GN668" s="162"/>
      <c r="GO668" s="162"/>
    </row>
    <row r="669" spans="3:197" x14ac:dyDescent="0.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c r="BZ669" s="162"/>
      <c r="CA669" s="162"/>
      <c r="CB669" s="162"/>
      <c r="CC669" s="162"/>
      <c r="CD669" s="162"/>
      <c r="CE669" s="162"/>
      <c r="CF669" s="162"/>
      <c r="CG669" s="162"/>
      <c r="CH669" s="162"/>
      <c r="CI669" s="162"/>
      <c r="CJ669" s="162"/>
      <c r="CK669" s="162"/>
      <c r="CL669" s="162"/>
      <c r="CM669" s="162"/>
      <c r="CN669" s="162"/>
      <c r="CO669" s="162"/>
      <c r="CP669" s="162"/>
      <c r="CQ669" s="162"/>
      <c r="CR669" s="162"/>
      <c r="CS669" s="162"/>
      <c r="CT669" s="162"/>
      <c r="CU669" s="162"/>
      <c r="CV669" s="162"/>
      <c r="CW669" s="162"/>
      <c r="CX669" s="162"/>
      <c r="CY669" s="162"/>
      <c r="CZ669" s="162"/>
      <c r="DA669" s="162"/>
      <c r="DB669" s="162"/>
      <c r="DC669" s="162"/>
      <c r="DD669" s="162"/>
      <c r="DE669" s="162"/>
      <c r="DF669" s="162"/>
      <c r="DG669" s="162"/>
      <c r="DH669" s="162"/>
      <c r="DI669" s="162"/>
      <c r="DJ669" s="162"/>
      <c r="DK669" s="162"/>
      <c r="DL669" s="162"/>
      <c r="DM669" s="162"/>
      <c r="DN669" s="162"/>
      <c r="DO669" s="162"/>
      <c r="DP669" s="162"/>
      <c r="DQ669" s="162"/>
      <c r="DR669" s="162"/>
      <c r="DS669" s="162"/>
      <c r="DT669" s="162"/>
      <c r="DU669" s="162"/>
      <c r="DV669" s="162"/>
      <c r="DW669" s="162"/>
      <c r="DX669" s="162"/>
      <c r="DY669" s="162"/>
      <c r="DZ669" s="162"/>
      <c r="EA669" s="162"/>
      <c r="EB669" s="162"/>
      <c r="EC669" s="162"/>
      <c r="ED669" s="162"/>
      <c r="EE669" s="162"/>
      <c r="EF669" s="162"/>
      <c r="EG669" s="162"/>
      <c r="EH669" s="162"/>
      <c r="EI669" s="162"/>
      <c r="EJ669" s="162"/>
      <c r="EK669" s="162"/>
      <c r="EL669" s="162"/>
      <c r="EM669" s="162"/>
      <c r="EN669" s="162"/>
      <c r="EO669" s="162"/>
      <c r="EP669" s="162"/>
      <c r="EQ669" s="162"/>
      <c r="ER669" s="162"/>
      <c r="ES669" s="162"/>
      <c r="ET669" s="162"/>
      <c r="EU669" s="162"/>
      <c r="EV669" s="162"/>
      <c r="EW669" s="162"/>
      <c r="EX669" s="162"/>
      <c r="EY669" s="162"/>
      <c r="EZ669" s="162"/>
      <c r="FA669" s="162"/>
      <c r="FB669" s="162"/>
      <c r="FC669" s="162"/>
      <c r="FD669" s="162"/>
      <c r="FE669" s="162"/>
      <c r="FF669" s="162"/>
      <c r="FG669" s="162"/>
      <c r="FH669" s="162"/>
      <c r="FI669" s="162"/>
      <c r="FJ669" s="162"/>
      <c r="FK669" s="162"/>
      <c r="FL669" s="162"/>
      <c r="FM669" s="162"/>
      <c r="FN669" s="162"/>
      <c r="FO669" s="162"/>
      <c r="FP669" s="162"/>
      <c r="FQ669" s="162"/>
      <c r="FR669" s="162"/>
      <c r="FS669" s="162"/>
      <c r="FT669" s="162"/>
      <c r="FU669" s="162"/>
      <c r="FV669" s="162"/>
      <c r="FW669" s="162"/>
      <c r="FX669" s="162"/>
      <c r="FY669" s="162"/>
      <c r="FZ669" s="162"/>
      <c r="GA669" s="162"/>
      <c r="GB669" s="162"/>
      <c r="GC669" s="162"/>
      <c r="GD669" s="162"/>
      <c r="GE669" s="162"/>
      <c r="GF669" s="162"/>
      <c r="GG669" s="162"/>
      <c r="GH669" s="162"/>
      <c r="GI669" s="162"/>
      <c r="GJ669" s="162"/>
      <c r="GK669" s="162"/>
      <c r="GL669" s="162"/>
      <c r="GM669" s="162"/>
      <c r="GN669" s="162"/>
      <c r="GO669" s="162"/>
    </row>
    <row r="670" spans="3:197" x14ac:dyDescent="0.2">
      <c r="D670" s="162"/>
      <c r="P670"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O674"/>
  <sheetViews>
    <sheetView showGridLines="0" zoomScale="80" zoomScaleNormal="80" workbookViewId="0">
      <pane xSplit="2" ySplit="14" topLeftCell="GD216" activePane="bottomRight" state="frozenSplit"/>
      <selection sqref="A1:XFD1048576"/>
      <selection pane="topRight" sqref="A1:XFD1048576"/>
      <selection pane="bottomLeft" sqref="A1:XFD1048576"/>
      <selection pane="bottomRight" activeCell="GK12" sqref="GK12"/>
    </sheetView>
  </sheetViews>
  <sheetFormatPr baseColWidth="10" defaultColWidth="11.44140625" defaultRowHeight="13.8" x14ac:dyDescent="0.2"/>
  <cols>
    <col min="1" max="1" width="1.5546875" style="238" customWidth="1"/>
    <col min="2" max="2" width="60.6640625" style="95" customWidth="1"/>
    <col min="3" max="197" width="15.33203125" style="96" bestFit="1" customWidth="1"/>
    <col min="198" max="16384" width="11.44140625" style="97"/>
  </cols>
  <sheetData>
    <row r="1" spans="1:197"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row>
    <row r="2" spans="1:197"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row>
    <row r="3" spans="1:197"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row>
    <row r="4" spans="1:197"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row>
    <row r="5" spans="1:197"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row>
    <row r="6" spans="1:197"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row>
    <row r="7" spans="1:197"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row>
    <row r="8" spans="1:197"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row>
    <row r="9" spans="1:197"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row>
    <row r="10" spans="1:197"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row>
    <row r="11" spans="1:197"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row>
    <row r="12" spans="1:197" s="98" customFormat="1" ht="52.2" x14ac:dyDescent="0.3">
      <c r="A12" s="134"/>
      <c r="B12" s="126" t="s">
        <v>1823</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row>
    <row r="13" spans="1:197"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row>
    <row r="14" spans="1:197"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c r="GO14" s="105">
        <v>46082</v>
      </c>
    </row>
    <row r="15" spans="1:197" s="132" customFormat="1" x14ac:dyDescent="0.3">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row>
    <row r="16" spans="1:197" s="132" customFormat="1" x14ac:dyDescent="0.3">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c r="GH16" s="133">
        <v>8760658.9299999997</v>
      </c>
      <c r="GI16" s="133">
        <v>12291067.859999999</v>
      </c>
      <c r="GJ16" s="133">
        <v>12339205.119999999</v>
      </c>
      <c r="GK16" s="133">
        <v>10530840.810000001</v>
      </c>
      <c r="GL16" s="133">
        <v>12707130.09</v>
      </c>
      <c r="GM16" s="133">
        <v>11815979.49</v>
      </c>
      <c r="GN16" s="133">
        <v>11249726.59</v>
      </c>
      <c r="GO16" s="133">
        <v>12636205.43</v>
      </c>
    </row>
    <row r="17" spans="1:197" s="132" customFormat="1" x14ac:dyDescent="0.3">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c r="GH17" s="133">
        <v>893107.77</v>
      </c>
      <c r="GI17" s="133">
        <v>1153790.6000000001</v>
      </c>
      <c r="GJ17" s="133">
        <v>1140995.2</v>
      </c>
      <c r="GK17" s="133">
        <v>955893.66</v>
      </c>
      <c r="GL17" s="133">
        <v>1120327.8899999999</v>
      </c>
      <c r="GM17" s="133">
        <v>1175801.6299999999</v>
      </c>
      <c r="GN17" s="133">
        <v>1028755.34</v>
      </c>
      <c r="GO17" s="133">
        <v>1118934.1599999999</v>
      </c>
    </row>
    <row r="18" spans="1:197" s="132" customFormat="1" x14ac:dyDescent="0.3">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c r="GH18" s="133">
        <v>300459.28999999998</v>
      </c>
      <c r="GI18" s="133">
        <v>484695.25</v>
      </c>
      <c r="GJ18" s="133">
        <v>467426.67</v>
      </c>
      <c r="GK18" s="133">
        <v>396012.09</v>
      </c>
      <c r="GL18" s="133">
        <v>413336.81</v>
      </c>
      <c r="GM18" s="133">
        <v>407790.02</v>
      </c>
      <c r="GN18" s="133">
        <v>397503.88</v>
      </c>
      <c r="GO18" s="133">
        <v>452499.95</v>
      </c>
    </row>
    <row r="19" spans="1:197" s="132" customFormat="1" x14ac:dyDescent="0.3">
      <c r="A19" s="134"/>
      <c r="B19" s="135" t="s">
        <v>2135</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c r="GH19" s="133">
        <v>65256.66</v>
      </c>
      <c r="GI19" s="133">
        <v>70299.55</v>
      </c>
      <c r="GJ19" s="133">
        <v>72437.5</v>
      </c>
      <c r="GK19" s="133">
        <v>57247.72</v>
      </c>
      <c r="GL19" s="133">
        <v>60652.84</v>
      </c>
      <c r="GM19" s="133">
        <v>55194.6</v>
      </c>
      <c r="GN19" s="133">
        <v>67429.11</v>
      </c>
      <c r="GO19" s="133">
        <v>79792.240000000005</v>
      </c>
    </row>
    <row r="20" spans="1:197" s="132" customFormat="1" x14ac:dyDescent="0.3">
      <c r="A20" s="134"/>
      <c r="B20" s="135" t="s">
        <v>1619</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c r="GH20" s="133">
        <v>1022.16</v>
      </c>
      <c r="GI20" s="133">
        <v>1371</v>
      </c>
      <c r="GJ20" s="133">
        <v>1453.4</v>
      </c>
      <c r="GK20" s="133">
        <v>1513.4</v>
      </c>
      <c r="GL20" s="133">
        <v>1274.8</v>
      </c>
      <c r="GM20" s="133">
        <v>1244.5</v>
      </c>
      <c r="GN20" s="133">
        <v>1107.4000000000001</v>
      </c>
      <c r="GO20" s="133">
        <v>2026.7</v>
      </c>
    </row>
    <row r="21" spans="1:197" s="132" customFormat="1" x14ac:dyDescent="0.3">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c r="GH21" s="133">
        <v>410125.37</v>
      </c>
      <c r="GI21" s="133">
        <v>633969.57999999996</v>
      </c>
      <c r="GJ21" s="133">
        <v>646212.47</v>
      </c>
      <c r="GK21" s="133">
        <v>565768.85</v>
      </c>
      <c r="GL21" s="133">
        <v>626293.9</v>
      </c>
      <c r="GM21" s="133">
        <v>644319.89</v>
      </c>
      <c r="GN21" s="133">
        <v>679078.5</v>
      </c>
      <c r="GO21" s="133">
        <v>785598.34</v>
      </c>
    </row>
    <row r="22" spans="1:197" s="132" customFormat="1" x14ac:dyDescent="0.3">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c r="GH22" s="136">
        <v>9176.58</v>
      </c>
      <c r="GI22" s="136">
        <v>12055.03</v>
      </c>
      <c r="GJ22" s="136">
        <v>19557.620000000003</v>
      </c>
      <c r="GK22" s="136">
        <v>6447.98</v>
      </c>
      <c r="GL22" s="136">
        <v>11105.539999999999</v>
      </c>
      <c r="GM22" s="136">
        <v>9851.9600000000009</v>
      </c>
      <c r="GN22" s="136">
        <v>8688.06</v>
      </c>
      <c r="GO22" s="136">
        <v>10752.369999999999</v>
      </c>
    </row>
    <row r="23" spans="1:197" s="132" customFormat="1" x14ac:dyDescent="0.3">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c r="GH23" s="133">
        <v>8949.3700000000008</v>
      </c>
      <c r="GI23" s="133">
        <v>9658.02</v>
      </c>
      <c r="GJ23" s="133">
        <v>9726.85</v>
      </c>
      <c r="GK23" s="133">
        <v>8229.82</v>
      </c>
      <c r="GL23" s="133">
        <v>13339.89</v>
      </c>
      <c r="GM23" s="133">
        <v>18107.03</v>
      </c>
      <c r="GN23" s="133">
        <v>21775.64</v>
      </c>
      <c r="GO23" s="133">
        <v>21314.639999999999</v>
      </c>
    </row>
    <row r="24" spans="1:197" s="132" customFormat="1" ht="15" customHeight="1" x14ac:dyDescent="0.3">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c r="GH24" s="133">
        <v>54455.67</v>
      </c>
      <c r="GI24" s="133">
        <v>92049.89</v>
      </c>
      <c r="GJ24" s="133">
        <v>94458.63</v>
      </c>
      <c r="GK24" s="133">
        <v>60586.17</v>
      </c>
      <c r="GL24" s="133">
        <v>14541.11</v>
      </c>
      <c r="GM24" s="133">
        <v>4026.4</v>
      </c>
      <c r="GN24" s="133">
        <v>8097.52</v>
      </c>
      <c r="GO24" s="133">
        <v>38448.42</v>
      </c>
    </row>
    <row r="25" spans="1:197" s="137" customFormat="1" x14ac:dyDescent="0.3">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c r="GH25" s="136">
        <v>0</v>
      </c>
      <c r="GI25" s="136">
        <v>0</v>
      </c>
      <c r="GJ25" s="136">
        <v>25</v>
      </c>
      <c r="GK25" s="136">
        <v>0</v>
      </c>
      <c r="GL25" s="136">
        <v>0</v>
      </c>
      <c r="GM25" s="136">
        <v>0</v>
      </c>
      <c r="GN25" s="136">
        <v>0</v>
      </c>
      <c r="GO25" s="136">
        <v>0</v>
      </c>
    </row>
    <row r="26" spans="1:197" s="137" customFormat="1" collapsed="1" x14ac:dyDescent="0.25">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c r="GH26" s="136">
        <v>148265.89000000246</v>
      </c>
      <c r="GI26" s="136">
        <v>208526</v>
      </c>
      <c r="GJ26" s="136">
        <v>213047.54000000097</v>
      </c>
      <c r="GK26" s="136">
        <v>182889.07999999821</v>
      </c>
      <c r="GL26" s="136">
        <v>224730.04999999888</v>
      </c>
      <c r="GM26" s="136">
        <v>228522.07999999821</v>
      </c>
      <c r="GN26" s="136">
        <v>218329.52999999933</v>
      </c>
      <c r="GO26" s="136">
        <v>246957.00000000186</v>
      </c>
    </row>
    <row r="27" spans="1:197" s="132" customFormat="1" x14ac:dyDescent="0.3">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c r="GH27" s="133">
        <v>-600278</v>
      </c>
      <c r="GI27" s="133">
        <v>-672986</v>
      </c>
      <c r="GJ27" s="133">
        <v>-714918</v>
      </c>
      <c r="GK27" s="133">
        <v>-549178</v>
      </c>
      <c r="GL27" s="133">
        <v>-464336</v>
      </c>
      <c r="GM27" s="133">
        <v>-940278</v>
      </c>
      <c r="GN27" s="133">
        <v>-770860</v>
      </c>
      <c r="GO27" s="133">
        <v>-810406</v>
      </c>
    </row>
    <row r="28" spans="1:197" s="132" customFormat="1" x14ac:dyDescent="0.3">
      <c r="A28" s="134"/>
      <c r="B28" s="135" t="s">
        <v>1620</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c r="GH28" s="133">
        <v>-8496</v>
      </c>
      <c r="GI28" s="133">
        <v>-14616</v>
      </c>
      <c r="GJ28" s="133">
        <v>-17496</v>
      </c>
      <c r="GK28" s="133">
        <v>-13608</v>
      </c>
      <c r="GL28" s="133">
        <v>-15816</v>
      </c>
      <c r="GM28" s="133">
        <v>-15384</v>
      </c>
      <c r="GN28" s="133">
        <v>-16416</v>
      </c>
      <c r="GO28" s="133">
        <v>-18888</v>
      </c>
    </row>
    <row r="29" spans="1:197" s="132" customFormat="1" x14ac:dyDescent="0.3">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c r="GH29" s="139">
        <v>10042703.689999999</v>
      </c>
      <c r="GI29" s="139">
        <v>14269880.779999999</v>
      </c>
      <c r="GJ29" s="139">
        <v>14272132</v>
      </c>
      <c r="GK29" s="139">
        <v>12202643.58</v>
      </c>
      <c r="GL29" s="139">
        <v>14712580.92</v>
      </c>
      <c r="GM29" s="139">
        <v>13405175.6</v>
      </c>
      <c r="GN29" s="139">
        <v>12893215.57</v>
      </c>
      <c r="GO29" s="139">
        <v>14563235.25</v>
      </c>
    </row>
    <row r="30" spans="1:197" s="132" customFormat="1" x14ac:dyDescent="0.3">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c r="GO30" s="140"/>
    </row>
    <row r="31" spans="1:197" s="132" customFormat="1" x14ac:dyDescent="0.3">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c r="GH31" s="133">
        <v>3343075.96</v>
      </c>
      <c r="GI31" s="133">
        <v>5558881.9199999999</v>
      </c>
      <c r="GJ31" s="133">
        <v>5620267.6399999997</v>
      </c>
      <c r="GK31" s="133">
        <v>4993903.92</v>
      </c>
      <c r="GL31" s="133">
        <v>5108888.76</v>
      </c>
      <c r="GM31" s="133">
        <v>5149807.75</v>
      </c>
      <c r="GN31" s="133">
        <v>5058280.97</v>
      </c>
      <c r="GO31" s="133">
        <v>5921777.4100000001</v>
      </c>
    </row>
    <row r="32" spans="1:197" s="132" customFormat="1" x14ac:dyDescent="0.3">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c r="GH32" s="133">
        <v>3911.76</v>
      </c>
      <c r="GI32" s="133">
        <v>6729.93</v>
      </c>
      <c r="GJ32" s="133">
        <v>6073.84</v>
      </c>
      <c r="GK32" s="133">
        <v>5447.49</v>
      </c>
      <c r="GL32" s="133">
        <v>6423.21</v>
      </c>
      <c r="GM32" s="133">
        <v>6094.1</v>
      </c>
      <c r="GN32" s="133">
        <v>6412.1</v>
      </c>
      <c r="GO32" s="133">
        <v>8157.84</v>
      </c>
    </row>
    <row r="33" spans="1:197" s="132" customFormat="1" x14ac:dyDescent="0.3">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c r="GH33" s="133">
        <v>1856155.04</v>
      </c>
      <c r="GI33" s="133">
        <v>2871158.47</v>
      </c>
      <c r="GJ33" s="133">
        <v>2992727</v>
      </c>
      <c r="GK33" s="133">
        <v>2611933.4900000002</v>
      </c>
      <c r="GL33" s="133">
        <v>2788386.5</v>
      </c>
      <c r="GM33" s="133">
        <v>2765229.09</v>
      </c>
      <c r="GN33" s="133">
        <v>2736207.86</v>
      </c>
      <c r="GO33" s="133">
        <v>3169041.51</v>
      </c>
    </row>
    <row r="34" spans="1:197" s="132" customFormat="1" x14ac:dyDescent="0.3">
      <c r="A34" s="134"/>
      <c r="B34" s="135" t="s">
        <v>2135</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c r="GH34" s="133">
        <v>4221608.0999999996</v>
      </c>
      <c r="GI34" s="133">
        <v>5345745.1500000004</v>
      </c>
      <c r="GJ34" s="133">
        <v>7135620.1100000003</v>
      </c>
      <c r="GK34" s="133">
        <v>6182943.75</v>
      </c>
      <c r="GL34" s="133">
        <v>5616403.2400000002</v>
      </c>
      <c r="GM34" s="133">
        <v>3892318.73</v>
      </c>
      <c r="GN34" s="133">
        <v>7379453.2300000004</v>
      </c>
      <c r="GO34" s="133">
        <v>7971911.3499999996</v>
      </c>
    </row>
    <row r="35" spans="1:197" s="132" customFormat="1" x14ac:dyDescent="0.3">
      <c r="A35" s="134"/>
      <c r="B35" s="115" t="s">
        <v>1619</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c r="GH35" s="133">
        <v>17222.7</v>
      </c>
      <c r="GI35" s="133">
        <v>44655.3</v>
      </c>
      <c r="GJ35" s="133">
        <v>50265.599999999999</v>
      </c>
      <c r="GK35" s="133">
        <v>43882.75</v>
      </c>
      <c r="GL35" s="133">
        <v>42669.7</v>
      </c>
      <c r="GM35" s="133">
        <v>44477</v>
      </c>
      <c r="GN35" s="133">
        <v>45495.5</v>
      </c>
      <c r="GO35" s="133">
        <v>49640</v>
      </c>
    </row>
    <row r="36" spans="1:197" s="132" customFormat="1" x14ac:dyDescent="0.3">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c r="GH36" s="133">
        <v>6245827.9500000002</v>
      </c>
      <c r="GI36" s="133">
        <v>8896225.9600000009</v>
      </c>
      <c r="GJ36" s="133">
        <v>9416389.4399999995</v>
      </c>
      <c r="GK36" s="133">
        <v>8148253.3899999997</v>
      </c>
      <c r="GL36" s="133">
        <v>8653577.7699999996</v>
      </c>
      <c r="GM36" s="133">
        <v>7903470.5300000003</v>
      </c>
      <c r="GN36" s="133">
        <v>9113779.3100000005</v>
      </c>
      <c r="GO36" s="133">
        <v>9564051.0500000007</v>
      </c>
    </row>
    <row r="37" spans="1:197" s="132" customFormat="1" x14ac:dyDescent="0.3">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c r="GH37" s="133">
        <v>113321.39</v>
      </c>
      <c r="GI37" s="133">
        <v>107149</v>
      </c>
      <c r="GJ37" s="133">
        <v>132149.32999999999</v>
      </c>
      <c r="GK37" s="133">
        <v>89900.3</v>
      </c>
      <c r="GL37" s="133">
        <v>89477.06</v>
      </c>
      <c r="GM37" s="133">
        <v>75367.990000000005</v>
      </c>
      <c r="GN37" s="133">
        <v>129779.06999999999</v>
      </c>
      <c r="GO37" s="133">
        <v>119773.43</v>
      </c>
    </row>
    <row r="38" spans="1:197" s="132" customFormat="1" x14ac:dyDescent="0.3">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c r="GH38" s="133">
        <v>3311385.52</v>
      </c>
      <c r="GI38" s="133">
        <v>4421358.43</v>
      </c>
      <c r="GJ38" s="133">
        <v>4836691.1900000004</v>
      </c>
      <c r="GK38" s="133">
        <v>3960986.52</v>
      </c>
      <c r="GL38" s="133">
        <v>4285511.29</v>
      </c>
      <c r="GM38" s="133">
        <v>4019247.3200000003</v>
      </c>
      <c r="GN38" s="133">
        <v>4295764.46</v>
      </c>
      <c r="GO38" s="133">
        <v>4808514.91</v>
      </c>
    </row>
    <row r="39" spans="1:197" s="132" customFormat="1" x14ac:dyDescent="0.3">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c r="GH39" s="133">
        <v>8647.32</v>
      </c>
      <c r="GI39" s="133">
        <v>13037.74</v>
      </c>
      <c r="GJ39" s="133">
        <v>14800.42</v>
      </c>
      <c r="GK39" s="133">
        <v>8278.24</v>
      </c>
      <c r="GL39" s="133">
        <v>3036</v>
      </c>
      <c r="GM39" s="133">
        <v>57.6</v>
      </c>
      <c r="GN39" s="133">
        <v>1763.44</v>
      </c>
      <c r="GO39" s="133">
        <v>6027</v>
      </c>
    </row>
    <row r="40" spans="1:197" s="132" customFormat="1" x14ac:dyDescent="0.3">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c r="GH40" s="133">
        <v>773903.25</v>
      </c>
      <c r="GI40" s="133">
        <v>996640.23</v>
      </c>
      <c r="GJ40" s="133">
        <v>961867.02</v>
      </c>
      <c r="GK40" s="133">
        <v>726937.7</v>
      </c>
      <c r="GL40" s="133">
        <v>744449.25</v>
      </c>
      <c r="GM40" s="133">
        <v>984664.75</v>
      </c>
      <c r="GN40" s="133">
        <v>1212701.6299999999</v>
      </c>
      <c r="GO40" s="133">
        <v>1296023.17</v>
      </c>
    </row>
    <row r="41" spans="1:197" s="132" customFormat="1" x14ac:dyDescent="0.3">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c r="GH41" s="133">
        <v>1961451.67</v>
      </c>
      <c r="GI41" s="133">
        <v>2305484.4700000002</v>
      </c>
      <c r="GJ41" s="133">
        <v>2275834.7000000002</v>
      </c>
      <c r="GK41" s="133">
        <v>1644299.13</v>
      </c>
      <c r="GL41" s="133">
        <v>1865370.02</v>
      </c>
      <c r="GM41" s="133">
        <v>2907810.82</v>
      </c>
      <c r="GN41" s="133">
        <v>3584741.15</v>
      </c>
      <c r="GO41" s="133">
        <v>3665145.9</v>
      </c>
    </row>
    <row r="42" spans="1:197" s="132" customFormat="1" x14ac:dyDescent="0.3">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c r="GH42" s="133">
        <v>6000</v>
      </c>
      <c r="GI42" s="133">
        <v>8000</v>
      </c>
      <c r="GJ42" s="133">
        <v>11500</v>
      </c>
      <c r="GK42" s="133">
        <v>11500</v>
      </c>
      <c r="GL42" s="133">
        <v>5500</v>
      </c>
      <c r="GM42" s="133">
        <v>9500</v>
      </c>
      <c r="GN42" s="133">
        <v>9000</v>
      </c>
      <c r="GO42" s="133">
        <v>12000</v>
      </c>
    </row>
    <row r="43" spans="1:197" s="137" customFormat="1" x14ac:dyDescent="0.3">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c r="GH43" s="136">
        <v>0</v>
      </c>
      <c r="GI43" s="136">
        <v>0</v>
      </c>
      <c r="GJ43" s="136">
        <v>0</v>
      </c>
      <c r="GK43" s="136">
        <v>0</v>
      </c>
      <c r="GL43" s="136">
        <v>0</v>
      </c>
      <c r="GM43" s="136">
        <v>0</v>
      </c>
      <c r="GN43" s="136">
        <v>0</v>
      </c>
      <c r="GO43" s="136">
        <v>0</v>
      </c>
    </row>
    <row r="44" spans="1:197" s="137" customFormat="1" collapsed="1" x14ac:dyDescent="0.25">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c r="GH44" s="136">
        <v>255227.25000000373</v>
      </c>
      <c r="GI44" s="136">
        <v>352061.8599999994</v>
      </c>
      <c r="GJ44" s="136">
        <v>377272.56000000238</v>
      </c>
      <c r="GK44" s="136">
        <v>328672.42000000551</v>
      </c>
      <c r="GL44" s="136">
        <v>348571.33000000194</v>
      </c>
      <c r="GM44" s="136">
        <v>346807.1799999997</v>
      </c>
      <c r="GN44" s="136">
        <v>344671.23000000045</v>
      </c>
      <c r="GO44" s="136">
        <v>436537.3900000006</v>
      </c>
    </row>
    <row r="45" spans="1:197" s="132" customFormat="1" x14ac:dyDescent="0.3">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c r="GH45" s="133">
        <v>-439450</v>
      </c>
      <c r="GI45" s="133">
        <v>-561120</v>
      </c>
      <c r="GJ45" s="133">
        <v>-601340</v>
      </c>
      <c r="GK45" s="133">
        <v>-474048</v>
      </c>
      <c r="GL45" s="133">
        <v>-356034</v>
      </c>
      <c r="GM45" s="133">
        <v>-808266</v>
      </c>
      <c r="GN45" s="133">
        <v>-694646</v>
      </c>
      <c r="GO45" s="133">
        <v>-745658</v>
      </c>
    </row>
    <row r="46" spans="1:197" s="132" customFormat="1" x14ac:dyDescent="0.3">
      <c r="A46" s="134"/>
      <c r="B46" s="135" t="s">
        <v>1620</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c r="GH46" s="133">
        <v>-33552</v>
      </c>
      <c r="GI46" s="133">
        <v>-58032</v>
      </c>
      <c r="GJ46" s="133">
        <v>-59280</v>
      </c>
      <c r="GK46" s="133">
        <v>-51720</v>
      </c>
      <c r="GL46" s="133">
        <v>-54216</v>
      </c>
      <c r="GM46" s="133">
        <v>-55272</v>
      </c>
      <c r="GN46" s="133">
        <v>-56616</v>
      </c>
      <c r="GO46" s="133">
        <v>-63984</v>
      </c>
    </row>
    <row r="47" spans="1:197" s="132" customFormat="1" x14ac:dyDescent="0.3">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c r="GH47" s="139">
        <v>21644735.91</v>
      </c>
      <c r="GI47" s="139">
        <v>30307976.460000001</v>
      </c>
      <c r="GJ47" s="139">
        <v>33170838.850000001</v>
      </c>
      <c r="GK47" s="139">
        <v>28231171.100000001</v>
      </c>
      <c r="GL47" s="139">
        <v>29148014.129999999</v>
      </c>
      <c r="GM47" s="139">
        <v>27241314.859999999</v>
      </c>
      <c r="GN47" s="139">
        <v>33166787.949999999</v>
      </c>
      <c r="GO47" s="139">
        <v>36218958.960000001</v>
      </c>
    </row>
    <row r="48" spans="1:197" s="132" customFormat="1" x14ac:dyDescent="0.3">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row>
    <row r="49" spans="1:197" s="132" customFormat="1" x14ac:dyDescent="0.3">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c r="GH49" s="133">
        <v>203110.03</v>
      </c>
      <c r="GI49" s="133">
        <v>280239.35999999999</v>
      </c>
      <c r="GJ49" s="133">
        <v>277681.71000000002</v>
      </c>
      <c r="GK49" s="133">
        <v>242455.72</v>
      </c>
      <c r="GL49" s="133">
        <v>272312.42</v>
      </c>
      <c r="GM49" s="133">
        <v>268778.86</v>
      </c>
      <c r="GN49" s="133">
        <v>264961.12</v>
      </c>
      <c r="GO49" s="133">
        <v>297994.64</v>
      </c>
    </row>
    <row r="50" spans="1:197" s="132" customFormat="1" x14ac:dyDescent="0.3">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c r="GH50" s="133">
        <v>39593.629999999997</v>
      </c>
      <c r="GI50" s="133">
        <v>42486.57</v>
      </c>
      <c r="GJ50" s="133">
        <v>40706.28</v>
      </c>
      <c r="GK50" s="133">
        <v>36759.370000000003</v>
      </c>
      <c r="GL50" s="133">
        <v>41405.910000000003</v>
      </c>
      <c r="GM50" s="133">
        <v>40216.14</v>
      </c>
      <c r="GN50" s="133">
        <v>35262.300000000003</v>
      </c>
      <c r="GO50" s="133">
        <v>45613.89</v>
      </c>
    </row>
    <row r="51" spans="1:197" s="132" customFormat="1" x14ac:dyDescent="0.3">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c r="GH51" s="133">
        <v>119510.67</v>
      </c>
      <c r="GI51" s="133">
        <v>158003.66</v>
      </c>
      <c r="GJ51" s="133">
        <v>145263.53</v>
      </c>
      <c r="GK51" s="133">
        <v>136970.9</v>
      </c>
      <c r="GL51" s="133">
        <v>155737.41</v>
      </c>
      <c r="GM51" s="133">
        <v>151359.91</v>
      </c>
      <c r="GN51" s="133">
        <v>142120.14000000001</v>
      </c>
      <c r="GO51" s="133">
        <v>167726.87</v>
      </c>
    </row>
    <row r="52" spans="1:197" s="132" customFormat="1" x14ac:dyDescent="0.3">
      <c r="A52" s="134"/>
      <c r="B52" s="135" t="s">
        <v>2135</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c r="GH52" s="133">
        <v>8142.61</v>
      </c>
      <c r="GI52" s="133">
        <v>8756.65</v>
      </c>
      <c r="GJ52" s="133">
        <v>8973.69</v>
      </c>
      <c r="GK52" s="133">
        <v>5784.27</v>
      </c>
      <c r="GL52" s="133">
        <v>7589</v>
      </c>
      <c r="GM52" s="133">
        <v>7816.48</v>
      </c>
      <c r="GN52" s="133">
        <v>7398.48</v>
      </c>
      <c r="GO52" s="133">
        <v>9226.85</v>
      </c>
    </row>
    <row r="53" spans="1:197" s="132" customFormat="1" x14ac:dyDescent="0.3">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c r="GH53" s="133">
        <v>28259.43</v>
      </c>
      <c r="GI53" s="133">
        <v>42252.07</v>
      </c>
      <c r="GJ53" s="133">
        <v>43042.76</v>
      </c>
      <c r="GK53" s="133">
        <v>35373.14</v>
      </c>
      <c r="GL53" s="133">
        <v>39138.18</v>
      </c>
      <c r="GM53" s="133">
        <v>39587.26</v>
      </c>
      <c r="GN53" s="133">
        <v>39401.21</v>
      </c>
      <c r="GO53" s="133">
        <v>45574.720000000001</v>
      </c>
    </row>
    <row r="54" spans="1:197" s="132" customFormat="1" x14ac:dyDescent="0.3">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c r="GH54" s="133">
        <v>336076.57</v>
      </c>
      <c r="GI54" s="133">
        <v>456282.37</v>
      </c>
      <c r="GJ54" s="133">
        <v>446226.18</v>
      </c>
      <c r="GK54" s="133">
        <v>394948.14</v>
      </c>
      <c r="GL54" s="133">
        <v>455036.12</v>
      </c>
      <c r="GM54" s="133">
        <v>411673.26</v>
      </c>
      <c r="GN54" s="133">
        <v>393080.44</v>
      </c>
      <c r="GO54" s="133">
        <v>454747.88</v>
      </c>
    </row>
    <row r="55" spans="1:197" s="132" customFormat="1" x14ac:dyDescent="0.25">
      <c r="A55" s="134"/>
      <c r="B55" s="143" t="s">
        <v>1894</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c r="GH55" s="133">
        <v>11410.4</v>
      </c>
      <c r="GI55" s="133">
        <v>15790.16</v>
      </c>
      <c r="GJ55" s="133">
        <v>15020.1</v>
      </c>
      <c r="GK55" s="133">
        <v>14170.92</v>
      </c>
      <c r="GL55" s="133">
        <v>13922.21</v>
      </c>
      <c r="GM55" s="133">
        <v>15173.28</v>
      </c>
      <c r="GN55" s="133">
        <v>13312.64</v>
      </c>
      <c r="GO55" s="133">
        <v>15411.22</v>
      </c>
    </row>
    <row r="56" spans="1:197" s="137" customFormat="1" collapsed="1" x14ac:dyDescent="0.3">
      <c r="A56" s="134"/>
      <c r="B56" s="135" t="s">
        <v>1811</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c r="GH56" s="136">
        <v>63337.770000000019</v>
      </c>
      <c r="GI56" s="136">
        <v>78098.000000000116</v>
      </c>
      <c r="GJ56" s="136">
        <v>81321.899999999907</v>
      </c>
      <c r="GK56" s="136">
        <v>71710.519999999902</v>
      </c>
      <c r="GL56" s="136">
        <v>84413.219999999972</v>
      </c>
      <c r="GM56" s="136">
        <v>86594.889999999898</v>
      </c>
      <c r="GN56" s="136">
        <v>75153.670000000042</v>
      </c>
      <c r="GO56" s="136">
        <v>87072.240000000107</v>
      </c>
    </row>
    <row r="57" spans="1:197" s="132" customFormat="1" x14ac:dyDescent="0.3">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c r="GH57" s="139">
        <v>809441.11</v>
      </c>
      <c r="GI57" s="139">
        <v>1081908.8400000001</v>
      </c>
      <c r="GJ57" s="139">
        <v>1058236.1499999999</v>
      </c>
      <c r="GK57" s="139">
        <v>938172.98</v>
      </c>
      <c r="GL57" s="139">
        <v>1069554.47</v>
      </c>
      <c r="GM57" s="139">
        <v>1021200.08</v>
      </c>
      <c r="GN57" s="139">
        <v>970690</v>
      </c>
      <c r="GO57" s="139">
        <v>1123368.31</v>
      </c>
    </row>
    <row r="58" spans="1:197" s="132" customFormat="1" x14ac:dyDescent="0.3">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row>
    <row r="59" spans="1:197" s="132" customFormat="1" x14ac:dyDescent="0.3">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c r="GH59" s="133">
        <v>215441.14</v>
      </c>
      <c r="GI59" s="133">
        <v>411476.86</v>
      </c>
      <c r="GJ59" s="133">
        <v>417536.87</v>
      </c>
      <c r="GK59" s="133">
        <v>361690.61</v>
      </c>
      <c r="GL59" s="133">
        <v>378569.53</v>
      </c>
      <c r="GM59" s="133">
        <v>371670.08</v>
      </c>
      <c r="GN59" s="133">
        <v>367184.02</v>
      </c>
      <c r="GO59" s="133">
        <v>408467.62</v>
      </c>
    </row>
    <row r="60" spans="1:197" s="132" customFormat="1" x14ac:dyDescent="0.3">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c r="GH60" s="133">
        <v>94.06</v>
      </c>
      <c r="GI60" s="133">
        <v>246.68</v>
      </c>
      <c r="GJ60" s="133">
        <v>209.7</v>
      </c>
      <c r="GK60" s="133">
        <v>207.02</v>
      </c>
      <c r="GL60" s="133">
        <v>209.6</v>
      </c>
      <c r="GM60" s="133">
        <v>133.30000000000001</v>
      </c>
      <c r="GN60" s="133">
        <v>132.99</v>
      </c>
      <c r="GO60" s="133">
        <v>110.2</v>
      </c>
    </row>
    <row r="61" spans="1:197" s="132" customFormat="1" x14ac:dyDescent="0.3">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c r="GH61" s="133">
        <v>284953.90999999997</v>
      </c>
      <c r="GI61" s="133">
        <v>528381.93000000005</v>
      </c>
      <c r="GJ61" s="133">
        <v>598948.25</v>
      </c>
      <c r="GK61" s="133">
        <v>500759.53</v>
      </c>
      <c r="GL61" s="133">
        <v>484291.71</v>
      </c>
      <c r="GM61" s="133">
        <v>503204.08</v>
      </c>
      <c r="GN61" s="133">
        <v>551018.49</v>
      </c>
      <c r="GO61" s="133">
        <v>576860.31000000006</v>
      </c>
    </row>
    <row r="62" spans="1:197" s="132" customFormat="1" x14ac:dyDescent="0.3">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c r="GH62" s="133">
        <v>279312.71000000002</v>
      </c>
      <c r="GI62" s="133">
        <v>571207.12</v>
      </c>
      <c r="GJ62" s="133">
        <v>582716.96</v>
      </c>
      <c r="GK62" s="133">
        <v>512086.07999999996</v>
      </c>
      <c r="GL62" s="133">
        <v>529427.46000000008</v>
      </c>
      <c r="GM62" s="133">
        <v>559568.01</v>
      </c>
      <c r="GN62" s="133">
        <v>532285.17000000004</v>
      </c>
      <c r="GO62" s="133">
        <v>615161.55999999994</v>
      </c>
    </row>
    <row r="63" spans="1:197" s="132" customFormat="1" x14ac:dyDescent="0.3">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c r="GH63" s="133">
        <v>69013.350000000006</v>
      </c>
      <c r="GI63" s="133">
        <v>158644.69</v>
      </c>
      <c r="GJ63" s="133">
        <v>170768.53</v>
      </c>
      <c r="GK63" s="133">
        <v>142499.43</v>
      </c>
      <c r="GL63" s="133">
        <v>154708.23000000001</v>
      </c>
      <c r="GM63" s="133">
        <v>137275.26</v>
      </c>
      <c r="GN63" s="133">
        <v>153052.72</v>
      </c>
      <c r="GO63" s="133">
        <v>190877.22</v>
      </c>
    </row>
    <row r="64" spans="1:197" s="132" customFormat="1" x14ac:dyDescent="0.3">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c r="GH64" s="133">
        <v>44263.199999999997</v>
      </c>
      <c r="GI64" s="133">
        <v>78987.149999999994</v>
      </c>
      <c r="GJ64" s="133">
        <v>79014.17</v>
      </c>
      <c r="GK64" s="133">
        <v>74163.990000000005</v>
      </c>
      <c r="GL64" s="133">
        <v>81115.350000000006</v>
      </c>
      <c r="GM64" s="133">
        <v>89126.86</v>
      </c>
      <c r="GN64" s="133">
        <v>74200.67</v>
      </c>
      <c r="GO64" s="133">
        <v>91803.61</v>
      </c>
    </row>
    <row r="65" spans="1:197" s="132" customFormat="1" x14ac:dyDescent="0.3">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c r="GH65" s="133">
        <v>1895300.31</v>
      </c>
      <c r="GI65" s="133">
        <v>3527799.05</v>
      </c>
      <c r="GJ65" s="133">
        <v>3743277.02</v>
      </c>
      <c r="GK65" s="133">
        <v>3276958.33</v>
      </c>
      <c r="GL65" s="133">
        <v>3544822.7800000003</v>
      </c>
      <c r="GM65" s="133">
        <v>3432780.3100000005</v>
      </c>
      <c r="GN65" s="133">
        <v>3404330.4699999997</v>
      </c>
      <c r="GO65" s="133">
        <v>3874012.66</v>
      </c>
    </row>
    <row r="66" spans="1:197" s="132" customFormat="1" x14ac:dyDescent="0.3">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c r="GH66" s="133">
        <v>819861.42999999993</v>
      </c>
      <c r="GI66" s="133">
        <v>2003882.27</v>
      </c>
      <c r="GJ66" s="133">
        <v>2377666.86</v>
      </c>
      <c r="GK66" s="133">
        <v>1989909.85</v>
      </c>
      <c r="GL66" s="133">
        <v>2157649.19</v>
      </c>
      <c r="GM66" s="133">
        <v>1662127.07</v>
      </c>
      <c r="GN66" s="133">
        <v>2050237.83</v>
      </c>
      <c r="GO66" s="133">
        <v>2402838.36</v>
      </c>
    </row>
    <row r="67" spans="1:197" s="132" customFormat="1" x14ac:dyDescent="0.3">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c r="GH67" s="133">
        <v>570000.12</v>
      </c>
      <c r="GI67" s="133">
        <v>1256227.54</v>
      </c>
      <c r="GJ67" s="133">
        <v>1244564.68</v>
      </c>
      <c r="GK67" s="133">
        <v>1026690.41</v>
      </c>
      <c r="GL67" s="133">
        <v>1108686.31</v>
      </c>
      <c r="GM67" s="133">
        <v>1073051.19</v>
      </c>
      <c r="GN67" s="133">
        <v>903870.54</v>
      </c>
      <c r="GO67" s="133">
        <v>1171027.69</v>
      </c>
    </row>
    <row r="68" spans="1:197" s="137" customFormat="1" collapsed="1" x14ac:dyDescent="0.3">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c r="GH68" s="136">
        <v>117593.39999999944</v>
      </c>
      <c r="GI68" s="136">
        <v>165997.60000000149</v>
      </c>
      <c r="GJ68" s="136">
        <v>231509.28000000119</v>
      </c>
      <c r="GK68" s="136">
        <v>180377</v>
      </c>
      <c r="GL68" s="136">
        <v>217411.24000000022</v>
      </c>
      <c r="GM68" s="136">
        <v>183107.20000000019</v>
      </c>
      <c r="GN68" s="136">
        <v>233613.42000000086</v>
      </c>
      <c r="GO68" s="136">
        <v>231812.80000000075</v>
      </c>
    </row>
    <row r="69" spans="1:197" s="132" customFormat="1" x14ac:dyDescent="0.3">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c r="GH69" s="139">
        <v>4295833.63</v>
      </c>
      <c r="GI69" s="139">
        <v>8702850.8900000006</v>
      </c>
      <c r="GJ69" s="139">
        <v>9446212.3200000003</v>
      </c>
      <c r="GK69" s="139">
        <v>8065342.25</v>
      </c>
      <c r="GL69" s="139">
        <v>8656891.4000000004</v>
      </c>
      <c r="GM69" s="139">
        <v>8012043.3600000003</v>
      </c>
      <c r="GN69" s="139">
        <v>8269926.3200000003</v>
      </c>
      <c r="GO69" s="139">
        <v>9562972.0299999993</v>
      </c>
    </row>
    <row r="70" spans="1:197" s="132" customFormat="1" x14ac:dyDescent="0.3">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c r="GN70" s="142"/>
      <c r="GO70" s="142"/>
    </row>
    <row r="71" spans="1:197" s="132" customFormat="1" x14ac:dyDescent="0.3">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c r="GH71" s="133">
        <v>480436.57</v>
      </c>
      <c r="GI71" s="133">
        <v>633133.38</v>
      </c>
      <c r="GJ71" s="133">
        <v>716745.37</v>
      </c>
      <c r="GK71" s="133">
        <v>584511.44999999995</v>
      </c>
      <c r="GL71" s="133">
        <v>649287.23</v>
      </c>
      <c r="GM71" s="133">
        <v>645354.52</v>
      </c>
      <c r="GN71" s="133">
        <v>657681.41</v>
      </c>
      <c r="GO71" s="133">
        <v>740206.9</v>
      </c>
    </row>
    <row r="72" spans="1:197" s="132" customFormat="1" x14ac:dyDescent="0.3">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c r="GH72" s="133">
        <v>10058.02</v>
      </c>
      <c r="GI72" s="133">
        <v>13974.41</v>
      </c>
      <c r="GJ72" s="133">
        <v>16180.26</v>
      </c>
      <c r="GK72" s="133">
        <v>12409.87</v>
      </c>
      <c r="GL72" s="133">
        <v>14219.33</v>
      </c>
      <c r="GM72" s="133">
        <v>14106.75</v>
      </c>
      <c r="GN72" s="133">
        <v>13617.63</v>
      </c>
      <c r="GO72" s="133">
        <v>17654.47</v>
      </c>
    </row>
    <row r="73" spans="1:197" s="132" customFormat="1" x14ac:dyDescent="0.3">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c r="GH73" s="133">
        <v>29467.58</v>
      </c>
      <c r="GI73" s="133">
        <v>35245.360000000001</v>
      </c>
      <c r="GJ73" s="133">
        <v>38641.839999999997</v>
      </c>
      <c r="GK73" s="133">
        <v>34122.36</v>
      </c>
      <c r="GL73" s="133">
        <v>35014.25</v>
      </c>
      <c r="GM73" s="133">
        <v>35399.79</v>
      </c>
      <c r="GN73" s="133">
        <v>39044.160000000003</v>
      </c>
      <c r="GO73" s="133">
        <v>41070.019999999997</v>
      </c>
    </row>
    <row r="74" spans="1:197" s="132" customFormat="1" x14ac:dyDescent="0.3">
      <c r="A74" s="134"/>
      <c r="B74" s="135" t="s">
        <v>2135</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c r="GH74" s="133">
        <v>66709.06</v>
      </c>
      <c r="GI74" s="133">
        <v>90979.76</v>
      </c>
      <c r="GJ74" s="133">
        <v>112385.42</v>
      </c>
      <c r="GK74" s="133">
        <v>86109.6</v>
      </c>
      <c r="GL74" s="133">
        <v>95138.87</v>
      </c>
      <c r="GM74" s="133">
        <v>76110.25</v>
      </c>
      <c r="GN74" s="133">
        <v>95618.86</v>
      </c>
      <c r="GO74" s="133">
        <v>100243.27</v>
      </c>
    </row>
    <row r="75" spans="1:197" s="132" customFormat="1" x14ac:dyDescent="0.3">
      <c r="A75" s="134"/>
      <c r="B75" s="115" t="s">
        <v>1619</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c r="GH75" s="133">
        <v>608.5</v>
      </c>
      <c r="GI75" s="133">
        <v>454.5</v>
      </c>
      <c r="GJ75" s="133">
        <v>604</v>
      </c>
      <c r="GK75" s="133">
        <v>691.5</v>
      </c>
      <c r="GL75" s="133">
        <v>1016.5</v>
      </c>
      <c r="GM75" s="133">
        <v>684</v>
      </c>
      <c r="GN75" s="133">
        <v>1240.4000000000001</v>
      </c>
      <c r="GO75" s="133">
        <v>625.5</v>
      </c>
    </row>
    <row r="76" spans="1:197" s="132" customFormat="1" x14ac:dyDescent="0.3">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c r="GH76" s="133">
        <v>259333.43</v>
      </c>
      <c r="GI76" s="133">
        <v>378102.58</v>
      </c>
      <c r="GJ76" s="133">
        <v>427089.4</v>
      </c>
      <c r="GK76" s="133">
        <v>321120.17</v>
      </c>
      <c r="GL76" s="133">
        <v>332256.67</v>
      </c>
      <c r="GM76" s="133">
        <v>313417.09000000003</v>
      </c>
      <c r="GN76" s="133">
        <v>517286.28</v>
      </c>
      <c r="GO76" s="133">
        <v>436991.39</v>
      </c>
    </row>
    <row r="77" spans="1:197" s="132" customFormat="1" x14ac:dyDescent="0.3">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c r="GH77" s="133">
        <v>7462.75</v>
      </c>
      <c r="GI77" s="133">
        <v>12594.5</v>
      </c>
      <c r="GJ77" s="133">
        <v>9669.9699999999993</v>
      </c>
      <c r="GK77" s="133">
        <v>7656.63</v>
      </c>
      <c r="GL77" s="133">
        <v>13460.67</v>
      </c>
      <c r="GM77" s="133">
        <v>11518.24</v>
      </c>
      <c r="GN77" s="133">
        <v>10241.18</v>
      </c>
      <c r="GO77" s="133">
        <v>16552.79</v>
      </c>
    </row>
    <row r="78" spans="1:197" s="132" customFormat="1" x14ac:dyDescent="0.3">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c r="GH78" s="133">
        <v>70928.490000000005</v>
      </c>
      <c r="GI78" s="133">
        <v>107442.55</v>
      </c>
      <c r="GJ78" s="133">
        <v>112647.93</v>
      </c>
      <c r="GK78" s="133">
        <v>100248.67</v>
      </c>
      <c r="GL78" s="133">
        <v>104624.99</v>
      </c>
      <c r="GM78" s="133">
        <v>90000.85</v>
      </c>
      <c r="GN78" s="133">
        <v>115139.34</v>
      </c>
      <c r="GO78" s="133">
        <v>117122.26999999999</v>
      </c>
    </row>
    <row r="79" spans="1:197" s="132" customFormat="1" x14ac:dyDescent="0.3">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c r="GH79" s="133">
        <v>9088.3799999999992</v>
      </c>
      <c r="GI79" s="133">
        <v>11971.84</v>
      </c>
      <c r="GJ79" s="133">
        <v>15180.27</v>
      </c>
      <c r="GK79" s="133">
        <v>17116.310000000001</v>
      </c>
      <c r="GL79" s="133">
        <v>7622.91</v>
      </c>
      <c r="GM79" s="133">
        <v>2165.66</v>
      </c>
      <c r="GN79" s="133">
        <v>756.14</v>
      </c>
      <c r="GO79" s="133">
        <v>1018.82</v>
      </c>
    </row>
    <row r="80" spans="1:197" s="132" customFormat="1" x14ac:dyDescent="0.3">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c r="GH80" s="133">
        <v>5509.69</v>
      </c>
      <c r="GI80" s="133">
        <v>7025.35</v>
      </c>
      <c r="GJ80" s="133">
        <v>10056.82</v>
      </c>
      <c r="GK80" s="133">
        <v>7696.74</v>
      </c>
      <c r="GL80" s="133">
        <v>8023.28</v>
      </c>
      <c r="GM80" s="133">
        <v>9904.4500000000007</v>
      </c>
      <c r="GN80" s="133">
        <v>8334.27</v>
      </c>
      <c r="GO80" s="133">
        <v>7352.33</v>
      </c>
    </row>
    <row r="81" spans="1:197" s="132" customFormat="1" x14ac:dyDescent="0.3">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c r="GH81" s="133">
        <v>4266.5600000000004</v>
      </c>
      <c r="GI81" s="133">
        <v>5798.76</v>
      </c>
      <c r="GJ81" s="133">
        <v>7655.1</v>
      </c>
      <c r="GK81" s="133">
        <v>8772.2199999999993</v>
      </c>
      <c r="GL81" s="133">
        <v>6561.47</v>
      </c>
      <c r="GM81" s="133">
        <v>6292.91</v>
      </c>
      <c r="GN81" s="133">
        <v>9899.08</v>
      </c>
      <c r="GO81" s="133">
        <v>11052.16</v>
      </c>
    </row>
    <row r="82" spans="1:197" s="132" customFormat="1" x14ac:dyDescent="0.3">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c r="GH82" s="133">
        <v>212870.37</v>
      </c>
      <c r="GI82" s="133">
        <v>303148.21999999997</v>
      </c>
      <c r="GJ82" s="133">
        <v>376381.8</v>
      </c>
      <c r="GK82" s="133">
        <v>325862.65999999997</v>
      </c>
      <c r="GL82" s="133">
        <v>336218.16</v>
      </c>
      <c r="GM82" s="133">
        <v>316440.05</v>
      </c>
      <c r="GN82" s="133">
        <v>336130.57999999996</v>
      </c>
      <c r="GO82" s="133">
        <v>370976.14999999997</v>
      </c>
    </row>
    <row r="83" spans="1:197" s="132" customFormat="1" x14ac:dyDescent="0.3">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c r="GH83" s="133">
        <v>156505.81</v>
      </c>
      <c r="GI83" s="133">
        <v>232315.45</v>
      </c>
      <c r="GJ83" s="133">
        <v>304631.92</v>
      </c>
      <c r="GK83" s="133">
        <v>258649.5</v>
      </c>
      <c r="GL83" s="133">
        <v>301296.3</v>
      </c>
      <c r="GM83" s="133">
        <v>195082.44</v>
      </c>
      <c r="GN83" s="133">
        <v>254946.04</v>
      </c>
      <c r="GO83" s="133">
        <v>313666.58</v>
      </c>
    </row>
    <row r="84" spans="1:197" s="132" customFormat="1" x14ac:dyDescent="0.3">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c r="GH84" s="133">
        <v>34888.050000000003</v>
      </c>
      <c r="GI84" s="133">
        <v>62667.8</v>
      </c>
      <c r="GJ84" s="133">
        <v>63128.3</v>
      </c>
      <c r="GK84" s="133">
        <v>50182.75</v>
      </c>
      <c r="GL84" s="133">
        <v>59466.98</v>
      </c>
      <c r="GM84" s="133">
        <v>51611.18</v>
      </c>
      <c r="GN84" s="133">
        <v>41602.5</v>
      </c>
      <c r="GO84" s="133">
        <v>64236.9</v>
      </c>
    </row>
    <row r="85" spans="1:197" s="132" customFormat="1" x14ac:dyDescent="0.3">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c r="GH85" s="133">
        <v>10353.200000000001</v>
      </c>
      <c r="GI85" s="133">
        <v>13946.4</v>
      </c>
      <c r="GJ85" s="133">
        <v>19693</v>
      </c>
      <c r="GK85" s="133">
        <v>14809.2</v>
      </c>
      <c r="GL85" s="133">
        <v>19311.599999999999</v>
      </c>
      <c r="GM85" s="133">
        <v>17926.2</v>
      </c>
      <c r="GN85" s="133">
        <v>19235.8</v>
      </c>
      <c r="GO85" s="133">
        <v>23404.9</v>
      </c>
    </row>
    <row r="86" spans="1:197" s="137" customFormat="1" x14ac:dyDescent="0.3">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c r="GH86" s="136">
        <v>0</v>
      </c>
      <c r="GI86" s="136">
        <v>0</v>
      </c>
      <c r="GJ86" s="136">
        <v>0</v>
      </c>
      <c r="GK86" s="136">
        <v>0</v>
      </c>
      <c r="GL86" s="136">
        <v>0</v>
      </c>
      <c r="GM86" s="136">
        <v>0</v>
      </c>
      <c r="GN86" s="136">
        <v>0</v>
      </c>
      <c r="GO86" s="136">
        <v>0</v>
      </c>
    </row>
    <row r="87" spans="1:197" s="137" customFormat="1" collapsed="1" x14ac:dyDescent="0.25">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c r="GH87" s="136">
        <v>217723.6100000001</v>
      </c>
      <c r="GI87" s="136">
        <v>305337.59000000008</v>
      </c>
      <c r="GJ87" s="136">
        <v>313212.74000000022</v>
      </c>
      <c r="GK87" s="136">
        <v>220643.67000000016</v>
      </c>
      <c r="GL87" s="136">
        <v>314347.73000000021</v>
      </c>
      <c r="GM87" s="136">
        <v>341419.29000000004</v>
      </c>
      <c r="GN87" s="136">
        <v>334591.24000000022</v>
      </c>
      <c r="GO87" s="136">
        <v>329851.60000000009</v>
      </c>
    </row>
    <row r="88" spans="1:197" s="132" customFormat="1" x14ac:dyDescent="0.3">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c r="GH88" s="133">
        <v>-49898</v>
      </c>
      <c r="GI88" s="133">
        <v>-48226</v>
      </c>
      <c r="GJ88" s="133">
        <v>-60568</v>
      </c>
      <c r="GK88" s="133">
        <v>-42012</v>
      </c>
      <c r="GL88" s="133">
        <v>-24802</v>
      </c>
      <c r="GM88" s="133">
        <v>-87712</v>
      </c>
      <c r="GN88" s="133">
        <v>-65476</v>
      </c>
      <c r="GO88" s="133">
        <v>-60047</v>
      </c>
    </row>
    <row r="89" spans="1:197" s="132" customFormat="1" x14ac:dyDescent="0.3">
      <c r="A89" s="134"/>
      <c r="B89" s="135" t="s">
        <v>1620</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c r="GH89" s="133">
        <v>-1272</v>
      </c>
      <c r="GI89" s="133">
        <v>-1152</v>
      </c>
      <c r="GJ89" s="133">
        <v>-1968</v>
      </c>
      <c r="GK89" s="133">
        <v>-1728</v>
      </c>
      <c r="GL89" s="133">
        <v>-2448</v>
      </c>
      <c r="GM89" s="133">
        <v>-1560</v>
      </c>
      <c r="GN89" s="133">
        <v>-1824</v>
      </c>
      <c r="GO89" s="133">
        <v>-1776</v>
      </c>
    </row>
    <row r="90" spans="1:197" s="132" customFormat="1" x14ac:dyDescent="0.3">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c r="GH90" s="139">
        <v>1525040.07</v>
      </c>
      <c r="GI90" s="139">
        <v>2164760.4500000002</v>
      </c>
      <c r="GJ90" s="139">
        <v>2481368.14</v>
      </c>
      <c r="GK90" s="139">
        <v>2006863.3</v>
      </c>
      <c r="GL90" s="139">
        <v>2270616.94</v>
      </c>
      <c r="GM90" s="139">
        <v>2038161.67</v>
      </c>
      <c r="GN90" s="139">
        <v>2388064.91</v>
      </c>
      <c r="GO90" s="139">
        <v>2530203.0499999998</v>
      </c>
    </row>
    <row r="91" spans="1:197" s="132" customFormat="1" x14ac:dyDescent="0.3">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c r="GO91" s="147"/>
    </row>
    <row r="92" spans="1:197" s="132" customFormat="1" ht="15.6" x14ac:dyDescent="0.3">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row>
    <row r="93" spans="1:197" s="132" customFormat="1" x14ac:dyDescent="0.3">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c r="GH93" s="133">
        <v>13002722.630000001</v>
      </c>
      <c r="GI93" s="133">
        <v>19174799.379999999</v>
      </c>
      <c r="GJ93" s="133">
        <v>19371436.710000001</v>
      </c>
      <c r="GK93" s="133">
        <v>16713402.51</v>
      </c>
      <c r="GL93" s="133">
        <v>19116188.030000001</v>
      </c>
      <c r="GM93" s="133">
        <v>18251590.699999999</v>
      </c>
      <c r="GN93" s="133">
        <v>17597834.109999999</v>
      </c>
      <c r="GO93" s="133">
        <v>20004652</v>
      </c>
    </row>
    <row r="94" spans="1:197" s="132" customFormat="1" x14ac:dyDescent="0.3">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c r="GH94" s="133">
        <v>946765.24</v>
      </c>
      <c r="GI94" s="133">
        <v>1217228.19</v>
      </c>
      <c r="GJ94" s="133">
        <v>1204165.28</v>
      </c>
      <c r="GK94" s="133">
        <v>1010717.41</v>
      </c>
      <c r="GL94" s="133">
        <v>1182585.94</v>
      </c>
      <c r="GM94" s="133">
        <v>1236351.92</v>
      </c>
      <c r="GN94" s="133">
        <v>1084180.3600000001</v>
      </c>
      <c r="GO94" s="133">
        <v>1190470.56</v>
      </c>
    </row>
    <row r="95" spans="1:197" s="132" customFormat="1" x14ac:dyDescent="0.3">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c r="GH95" s="133">
        <v>2305592.58</v>
      </c>
      <c r="GI95" s="133">
        <v>3549102.74</v>
      </c>
      <c r="GJ95" s="133">
        <v>3644059.04</v>
      </c>
      <c r="GK95" s="133">
        <v>3179038.84</v>
      </c>
      <c r="GL95" s="133">
        <v>3392474.97</v>
      </c>
      <c r="GM95" s="133">
        <v>3359778.81</v>
      </c>
      <c r="GN95" s="133">
        <v>3314876.04</v>
      </c>
      <c r="GO95" s="133">
        <v>3830338.35</v>
      </c>
    </row>
    <row r="96" spans="1:197" s="132" customFormat="1" x14ac:dyDescent="0.3">
      <c r="A96" s="134"/>
      <c r="B96" s="135" t="s">
        <v>2135</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c r="GH96" s="133">
        <v>4646670.34</v>
      </c>
      <c r="GI96" s="133">
        <v>6044163.04</v>
      </c>
      <c r="GJ96" s="133">
        <v>7928364.9699999997</v>
      </c>
      <c r="GK96" s="133">
        <v>6832844.8700000001</v>
      </c>
      <c r="GL96" s="133">
        <v>6264075.6600000001</v>
      </c>
      <c r="GM96" s="133">
        <v>4534644.1399999997</v>
      </c>
      <c r="GN96" s="133">
        <v>8100918.1699999999</v>
      </c>
      <c r="GO96" s="133">
        <v>8738034.0199999996</v>
      </c>
    </row>
    <row r="97" spans="1:197" s="132" customFormat="1" x14ac:dyDescent="0.3">
      <c r="A97" s="134"/>
      <c r="B97" s="115" t="s">
        <v>1619</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c r="GH97" s="133">
        <v>18853.36</v>
      </c>
      <c r="GI97" s="133">
        <v>46480.800000000003</v>
      </c>
      <c r="GJ97" s="133">
        <v>52323</v>
      </c>
      <c r="GK97" s="133">
        <v>46087.65</v>
      </c>
      <c r="GL97" s="133">
        <v>44961</v>
      </c>
      <c r="GM97" s="133">
        <v>46405.5</v>
      </c>
      <c r="GN97" s="133">
        <v>47843.3</v>
      </c>
      <c r="GO97" s="133">
        <v>52292.2</v>
      </c>
    </row>
    <row r="98" spans="1:197" s="132" customFormat="1" x14ac:dyDescent="0.3">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c r="GH98" s="133">
        <v>7012559.5300000003</v>
      </c>
      <c r="GI98" s="133">
        <v>10109194.880000001</v>
      </c>
      <c r="GJ98" s="133">
        <v>10703502.6</v>
      </c>
      <c r="GK98" s="133">
        <v>9213014.9800000004</v>
      </c>
      <c r="GL98" s="133">
        <v>9805974.75</v>
      </c>
      <c r="GM98" s="133">
        <v>9038070.0299999993</v>
      </c>
      <c r="GN98" s="133">
        <v>10502598.02</v>
      </c>
      <c r="GO98" s="133">
        <v>11023092.720000001</v>
      </c>
    </row>
    <row r="99" spans="1:197" s="132" customFormat="1" x14ac:dyDescent="0.3">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c r="GH99" s="133">
        <v>129960.72</v>
      </c>
      <c r="GI99" s="133">
        <v>131798.53</v>
      </c>
      <c r="GJ99" s="133">
        <v>161376.91999999998</v>
      </c>
      <c r="GK99" s="133">
        <v>104004.91</v>
      </c>
      <c r="GL99" s="133">
        <v>114043.27</v>
      </c>
      <c r="GM99" s="133">
        <v>96738.19</v>
      </c>
      <c r="GN99" s="133">
        <v>148708.31000000003</v>
      </c>
      <c r="GO99" s="133">
        <v>147078.59</v>
      </c>
    </row>
    <row r="100" spans="1:197" s="132" customFormat="1" x14ac:dyDescent="0.3">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c r="GH100" s="133">
        <v>3670576.09</v>
      </c>
      <c r="GI100" s="133">
        <v>5109666.12</v>
      </c>
      <c r="GJ100" s="133">
        <v>5541782.9299999997</v>
      </c>
      <c r="GK100" s="133">
        <v>4581551.09</v>
      </c>
      <c r="GL100" s="133">
        <v>4932903.6300000008</v>
      </c>
      <c r="GM100" s="133">
        <v>4686923.2100000009</v>
      </c>
      <c r="GN100" s="133">
        <v>4964964.6099999994</v>
      </c>
      <c r="GO100" s="133">
        <v>5562113.3799999999</v>
      </c>
    </row>
    <row r="101" spans="1:197" s="132" customFormat="1" x14ac:dyDescent="0.3">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c r="GH101" s="133">
        <v>72191.37</v>
      </c>
      <c r="GI101" s="133">
        <v>117059.47</v>
      </c>
      <c r="GJ101" s="133">
        <v>124439.32</v>
      </c>
      <c r="GK101" s="133">
        <v>85980.72</v>
      </c>
      <c r="GL101" s="133">
        <v>25200.02</v>
      </c>
      <c r="GM101" s="133">
        <v>6249.66</v>
      </c>
      <c r="GN101" s="133">
        <v>10617.1</v>
      </c>
      <c r="GO101" s="133">
        <v>45494.239999999998</v>
      </c>
    </row>
    <row r="102" spans="1:197" s="132" customFormat="1" x14ac:dyDescent="0.3">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c r="GH102" s="133">
        <v>773903.25</v>
      </c>
      <c r="GI102" s="133">
        <v>997758.06</v>
      </c>
      <c r="GJ102" s="133">
        <v>962866.71</v>
      </c>
      <c r="GK102" s="133">
        <v>727425.77</v>
      </c>
      <c r="GL102" s="133">
        <v>745624.38</v>
      </c>
      <c r="GM102" s="133">
        <v>986205.52</v>
      </c>
      <c r="GN102" s="133">
        <v>1214627.54</v>
      </c>
      <c r="GO102" s="133">
        <v>1297449.82</v>
      </c>
    </row>
    <row r="103" spans="1:197" s="132" customFormat="1" x14ac:dyDescent="0.3">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c r="GH103" s="133">
        <v>1961451.67</v>
      </c>
      <c r="GI103" s="133">
        <v>2305484.4700000002</v>
      </c>
      <c r="GJ103" s="133">
        <v>2275834.7000000002</v>
      </c>
      <c r="GK103" s="133">
        <v>1644299.13</v>
      </c>
      <c r="GL103" s="133">
        <v>1865370.02</v>
      </c>
      <c r="GM103" s="133">
        <v>2907810.82</v>
      </c>
      <c r="GN103" s="133">
        <v>3584741.15</v>
      </c>
      <c r="GO103" s="133">
        <v>3665145.9</v>
      </c>
    </row>
    <row r="104" spans="1:197" s="132" customFormat="1" x14ac:dyDescent="0.3">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c r="GH104" s="133">
        <v>6000</v>
      </c>
      <c r="GI104" s="133">
        <v>8000</v>
      </c>
      <c r="GJ104" s="133">
        <v>11500</v>
      </c>
      <c r="GK104" s="133">
        <v>11500</v>
      </c>
      <c r="GL104" s="133">
        <v>5500</v>
      </c>
      <c r="GM104" s="133">
        <v>9500</v>
      </c>
      <c r="GN104" s="133">
        <v>9000</v>
      </c>
      <c r="GO104" s="133">
        <v>12000</v>
      </c>
    </row>
    <row r="105" spans="1:197" s="132" customFormat="1" x14ac:dyDescent="0.3">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c r="GH105" s="133">
        <v>341586.26</v>
      </c>
      <c r="GI105" s="133">
        <v>463307.72</v>
      </c>
      <c r="GJ105" s="133">
        <v>456283</v>
      </c>
      <c r="GK105" s="133">
        <v>402644.88</v>
      </c>
      <c r="GL105" s="133">
        <v>463059.4</v>
      </c>
      <c r="GM105" s="133">
        <v>421577.71</v>
      </c>
      <c r="GN105" s="133">
        <v>401414.71</v>
      </c>
      <c r="GO105" s="133">
        <v>462100.21</v>
      </c>
    </row>
    <row r="106" spans="1:197" s="132" customFormat="1" x14ac:dyDescent="0.3">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c r="GH106" s="133">
        <v>48784.639999999999</v>
      </c>
      <c r="GI106" s="133">
        <v>85365.55</v>
      </c>
      <c r="GJ106" s="133">
        <v>87114.67</v>
      </c>
      <c r="GK106" s="133">
        <v>83210.37</v>
      </c>
      <c r="GL106" s="133">
        <v>87995.74</v>
      </c>
      <c r="GM106" s="133">
        <v>95802.31</v>
      </c>
      <c r="GN106" s="133">
        <v>84693.35</v>
      </c>
      <c r="GO106" s="133">
        <v>103839.71</v>
      </c>
    </row>
    <row r="107" spans="1:197" s="132" customFormat="1" x14ac:dyDescent="0.3">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c r="GH107" s="133">
        <v>2109227.88</v>
      </c>
      <c r="GI107" s="133">
        <v>3832177.4</v>
      </c>
      <c r="GJ107" s="133">
        <v>4121321.4800000004</v>
      </c>
      <c r="GK107" s="133">
        <v>3603921.67</v>
      </c>
      <c r="GL107" s="133">
        <v>3883003.0300000003</v>
      </c>
      <c r="GM107" s="133">
        <v>3751355.33</v>
      </c>
      <c r="GN107" s="133">
        <v>3742942</v>
      </c>
      <c r="GO107" s="133">
        <v>4247924.3900000006</v>
      </c>
    </row>
    <row r="108" spans="1:197" s="132" customFormat="1" x14ac:dyDescent="0.3">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c r="GH108" s="133">
        <v>979573.61999999988</v>
      </c>
      <c r="GI108" s="133">
        <v>2240399.92</v>
      </c>
      <c r="GJ108" s="133">
        <v>2687613.4799999995</v>
      </c>
      <c r="GK108" s="133">
        <v>2253200.0499999998</v>
      </c>
      <c r="GL108" s="133">
        <v>2462593.4900000002</v>
      </c>
      <c r="GM108" s="133">
        <v>1862559.86</v>
      </c>
      <c r="GN108" s="133">
        <v>2310620.27</v>
      </c>
      <c r="GO108" s="133">
        <v>2721008.0100000002</v>
      </c>
    </row>
    <row r="109" spans="1:197" s="132" customFormat="1" x14ac:dyDescent="0.3">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c r="GH109" s="133">
        <v>604888.17000000004</v>
      </c>
      <c r="GI109" s="133">
        <v>1318895.3400000001</v>
      </c>
      <c r="GJ109" s="133">
        <v>1307692.98</v>
      </c>
      <c r="GK109" s="133">
        <v>1076873.1599999999</v>
      </c>
      <c r="GL109" s="133">
        <v>1168346.79</v>
      </c>
      <c r="GM109" s="133">
        <v>1124823.6200000001</v>
      </c>
      <c r="GN109" s="133">
        <v>945473.04</v>
      </c>
      <c r="GO109" s="133">
        <v>1235264.5900000001</v>
      </c>
    </row>
    <row r="110" spans="1:197" s="132" customFormat="1" x14ac:dyDescent="0.3">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c r="GH110" s="133">
        <v>127994.6</v>
      </c>
      <c r="GI110" s="133">
        <v>179968</v>
      </c>
      <c r="GJ110" s="133">
        <v>251410.28</v>
      </c>
      <c r="GK110" s="133">
        <v>195330.2</v>
      </c>
      <c r="GL110" s="133">
        <v>236818.84</v>
      </c>
      <c r="GM110" s="133">
        <v>201215.4</v>
      </c>
      <c r="GN110" s="133">
        <v>253201.22</v>
      </c>
      <c r="GO110" s="133">
        <v>255569.7</v>
      </c>
    </row>
    <row r="111" spans="1:197" s="137" customFormat="1" x14ac:dyDescent="0.3">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c r="GH111" s="136">
        <v>0</v>
      </c>
      <c r="GI111" s="136">
        <v>0</v>
      </c>
      <c r="GJ111" s="136">
        <v>25</v>
      </c>
      <c r="GK111" s="136">
        <v>0</v>
      </c>
      <c r="GL111" s="136">
        <v>0</v>
      </c>
      <c r="GM111" s="136">
        <v>0</v>
      </c>
      <c r="GN111" s="136">
        <v>0</v>
      </c>
      <c r="GO111" s="136">
        <v>0</v>
      </c>
    </row>
    <row r="112" spans="1:197" s="137" customFormat="1" collapsed="1" x14ac:dyDescent="0.25">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c r="GH112" s="136">
        <v>691446.46000000089</v>
      </c>
      <c r="GI112" s="136">
        <v>952683.81000000983</v>
      </c>
      <c r="GJ112" s="136">
        <v>991388.38999999315</v>
      </c>
      <c r="GK112" s="136">
        <v>811583</v>
      </c>
      <c r="GL112" s="136">
        <v>978686.89999996871</v>
      </c>
      <c r="GM112" s="136">
        <v>1008956.840000011</v>
      </c>
      <c r="GN112" s="136">
        <v>975557.44999999553</v>
      </c>
      <c r="GO112" s="136">
        <v>1105940.209999986</v>
      </c>
    </row>
    <row r="113" spans="1:197" s="132" customFormat="1" x14ac:dyDescent="0.3">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c r="GH113" s="133">
        <v>-1089626</v>
      </c>
      <c r="GI113" s="133">
        <v>-1282332</v>
      </c>
      <c r="GJ113" s="133">
        <v>-1376826</v>
      </c>
      <c r="GK113" s="133">
        <v>-1065238</v>
      </c>
      <c r="GL113" s="133">
        <v>-845172</v>
      </c>
      <c r="GM113" s="133">
        <v>-1836256</v>
      </c>
      <c r="GN113" s="133">
        <v>-1530982</v>
      </c>
      <c r="GO113" s="133">
        <v>-1616111</v>
      </c>
    </row>
    <row r="114" spans="1:197" s="132" customFormat="1" ht="14.4" thickBot="1" x14ac:dyDescent="0.35">
      <c r="A114" s="134"/>
      <c r="B114" s="135" t="s">
        <v>1620</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c r="GH114" s="133">
        <v>-43368</v>
      </c>
      <c r="GI114" s="133">
        <v>-73824</v>
      </c>
      <c r="GJ114" s="133">
        <v>-78888</v>
      </c>
      <c r="GK114" s="133">
        <v>-67200</v>
      </c>
      <c r="GL114" s="133">
        <v>-72576</v>
      </c>
      <c r="GM114" s="133">
        <v>-72408</v>
      </c>
      <c r="GN114" s="133">
        <v>-75144</v>
      </c>
      <c r="GO114" s="133">
        <v>-84960</v>
      </c>
    </row>
    <row r="115" spans="1:197" s="132" customFormat="1" ht="14.4" thickBot="1" x14ac:dyDescent="0.35">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c r="GH115" s="119">
        <v>38317754.410000004</v>
      </c>
      <c r="GI115" s="119">
        <v>56527377.420000009</v>
      </c>
      <c r="GJ115" s="119">
        <v>60428787.460000001</v>
      </c>
      <c r="GK115" s="119">
        <v>51444193.209999993</v>
      </c>
      <c r="GL115" s="119">
        <v>55857657.859999992</v>
      </c>
      <c r="GM115" s="119">
        <v>51717895.57</v>
      </c>
      <c r="GN115" s="119">
        <v>57688684.75</v>
      </c>
      <c r="GO115" s="119">
        <v>63998737.600000001</v>
      </c>
    </row>
    <row r="116" spans="1:197" s="132" customFormat="1" x14ac:dyDescent="0.3">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c r="GO116" s="150"/>
    </row>
    <row r="117" spans="1:197" s="132" customFormat="1" x14ac:dyDescent="0.3">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c r="GO117" s="151"/>
    </row>
    <row r="118" spans="1:197" s="132" customFormat="1" x14ac:dyDescent="0.3">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c r="GH118" s="133">
        <v>14075.32</v>
      </c>
      <c r="GI118" s="133">
        <v>18624.330000000002</v>
      </c>
      <c r="GJ118" s="133">
        <v>15223.17</v>
      </c>
      <c r="GK118" s="133">
        <v>12006.96</v>
      </c>
      <c r="GL118" s="133">
        <v>15326.33</v>
      </c>
      <c r="GM118" s="133">
        <v>17089.84</v>
      </c>
      <c r="GN118" s="133">
        <v>10906.8</v>
      </c>
      <c r="GO118" s="133">
        <v>10008.969999999999</v>
      </c>
    </row>
    <row r="119" spans="1:197" s="132" customFormat="1" x14ac:dyDescent="0.3">
      <c r="A119" s="134"/>
      <c r="B119" s="115" t="s">
        <v>1621</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c r="GH119" s="133">
        <v>6879838.0599999996</v>
      </c>
      <c r="GI119" s="133">
        <v>7690258.71</v>
      </c>
      <c r="GJ119" s="133">
        <v>7829554.6399999997</v>
      </c>
      <c r="GK119" s="133">
        <v>7130415.7699999996</v>
      </c>
      <c r="GL119" s="133">
        <v>8333983.1200000001</v>
      </c>
      <c r="GM119" s="133">
        <v>7831066.4299999997</v>
      </c>
      <c r="GN119" s="133">
        <v>7211002.1399999997</v>
      </c>
      <c r="GO119" s="133">
        <v>7847085.9900000002</v>
      </c>
    </row>
    <row r="120" spans="1:197" s="137" customFormat="1" x14ac:dyDescent="0.3">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c r="GH120" s="136">
        <v>279.5</v>
      </c>
      <c r="GI120" s="136">
        <v>103.4</v>
      </c>
      <c r="GJ120" s="136">
        <v>276.05</v>
      </c>
      <c r="GK120" s="136">
        <v>230.6</v>
      </c>
      <c r="GL120" s="136">
        <v>162.15</v>
      </c>
      <c r="GM120" s="136">
        <v>138</v>
      </c>
      <c r="GN120" s="136">
        <v>50.25</v>
      </c>
      <c r="GO120" s="136">
        <v>75.099999999999994</v>
      </c>
    </row>
    <row r="121" spans="1:197" s="132" customFormat="1" x14ac:dyDescent="0.3">
      <c r="A121" s="134"/>
      <c r="B121" s="115" t="s">
        <v>1622</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c r="GH121" s="133">
        <v>4273347.76</v>
      </c>
      <c r="GI121" s="133">
        <v>4734308.99</v>
      </c>
      <c r="GJ121" s="133">
        <v>4828224.37</v>
      </c>
      <c r="GK121" s="133">
        <v>4278779.46</v>
      </c>
      <c r="GL121" s="133">
        <v>5041251.71</v>
      </c>
      <c r="GM121" s="133">
        <v>4829894.66</v>
      </c>
      <c r="GN121" s="133">
        <v>4446566.5</v>
      </c>
      <c r="GO121" s="133">
        <v>4843480.49</v>
      </c>
    </row>
    <row r="122" spans="1:197" s="137" customFormat="1" collapsed="1" x14ac:dyDescent="0.3">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c r="GH122" s="136">
        <v>8077713.7000000011</v>
      </c>
      <c r="GI122" s="136">
        <v>8884544.8399999999</v>
      </c>
      <c r="GJ122" s="136">
        <v>9160406.9199999999</v>
      </c>
      <c r="GK122" s="136">
        <v>7906801.5100000016</v>
      </c>
      <c r="GL122" s="136">
        <v>9480758.9199999999</v>
      </c>
      <c r="GM122" s="136">
        <v>9187064.410000002</v>
      </c>
      <c r="GN122" s="136">
        <v>8517582.4000000004</v>
      </c>
      <c r="GO122" s="136">
        <v>9320752.4600000009</v>
      </c>
    </row>
    <row r="123" spans="1:197" s="132" customFormat="1" x14ac:dyDescent="0.3">
      <c r="A123" s="134"/>
      <c r="B123" s="115" t="s">
        <v>2136</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c r="GH123" s="133">
        <v>-140636.72</v>
      </c>
      <c r="GI123" s="133">
        <v>-112894.04</v>
      </c>
      <c r="GJ123" s="133">
        <v>-149456.74</v>
      </c>
      <c r="GK123" s="133">
        <v>-115498</v>
      </c>
      <c r="GL123" s="133">
        <v>-67418.820000000007</v>
      </c>
      <c r="GM123" s="133">
        <v>-985602.38</v>
      </c>
      <c r="GN123" s="133">
        <v>-458239.66</v>
      </c>
      <c r="GO123" s="133">
        <v>-276585.3</v>
      </c>
    </row>
    <row r="124" spans="1:197" s="132" customFormat="1" x14ac:dyDescent="0.3">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c r="GH124" s="139">
        <v>19104617.620000001</v>
      </c>
      <c r="GI124" s="139">
        <v>21214946.23</v>
      </c>
      <c r="GJ124" s="139">
        <v>21684228.41</v>
      </c>
      <c r="GK124" s="139">
        <v>19212736.300000001</v>
      </c>
      <c r="GL124" s="139">
        <v>22804063.41</v>
      </c>
      <c r="GM124" s="139">
        <v>20879650.960000001</v>
      </c>
      <c r="GN124" s="139">
        <v>19727868.43</v>
      </c>
      <c r="GO124" s="139">
        <v>21744817.710000001</v>
      </c>
    </row>
    <row r="125" spans="1:197" s="132" customFormat="1" x14ac:dyDescent="0.3">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row>
    <row r="126" spans="1:197" s="132" customFormat="1" x14ac:dyDescent="0.3">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c r="GH126" s="133">
        <v>223.17</v>
      </c>
      <c r="GI126" s="133">
        <v>1224.9000000000001</v>
      </c>
      <c r="GJ126" s="133">
        <v>2268.9</v>
      </c>
      <c r="GK126" s="133">
        <v>1664.87</v>
      </c>
      <c r="GL126" s="133">
        <v>677.92</v>
      </c>
      <c r="GM126" s="133">
        <v>1147.3699999999999</v>
      </c>
      <c r="GN126" s="133">
        <v>146.19999999999999</v>
      </c>
      <c r="GO126" s="133">
        <v>283.05</v>
      </c>
    </row>
    <row r="127" spans="1:197" s="132" customFormat="1" x14ac:dyDescent="0.3">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c r="GH127" s="133">
        <v>405944.49</v>
      </c>
      <c r="GI127" s="133">
        <v>482096.37</v>
      </c>
      <c r="GJ127" s="133">
        <v>593887</v>
      </c>
      <c r="GK127" s="133">
        <v>502509.01</v>
      </c>
      <c r="GL127" s="133">
        <v>644402.30000000005</v>
      </c>
      <c r="GM127" s="133">
        <v>481935.27</v>
      </c>
      <c r="GN127" s="133">
        <v>552719.11</v>
      </c>
      <c r="GO127" s="133">
        <v>629912.64</v>
      </c>
    </row>
    <row r="128" spans="1:197" s="132" customFormat="1" x14ac:dyDescent="0.3">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c r="GH128" s="133">
        <v>17451.52</v>
      </c>
      <c r="GI128" s="133">
        <v>13118.15</v>
      </c>
      <c r="GJ128" s="133">
        <v>14981.26</v>
      </c>
      <c r="GK128" s="133">
        <v>10603.83</v>
      </c>
      <c r="GL128" s="133">
        <v>9964.73</v>
      </c>
      <c r="GM128" s="133">
        <v>13232.54</v>
      </c>
      <c r="GN128" s="133">
        <v>9563.7999999999993</v>
      </c>
      <c r="GO128" s="133">
        <v>9672.0400000000009</v>
      </c>
    </row>
    <row r="129" spans="1:197" s="137" customFormat="1" x14ac:dyDescent="0.3">
      <c r="A129" s="134"/>
      <c r="B129" s="135" t="s">
        <v>1623</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c r="GH129" s="136">
        <v>7617666.9199999999</v>
      </c>
      <c r="GI129" s="136">
        <v>8376289.9099999992</v>
      </c>
      <c r="GJ129" s="136">
        <v>10482746.449999999</v>
      </c>
      <c r="GK129" s="136">
        <v>8815022.120000001</v>
      </c>
      <c r="GL129" s="136">
        <v>11697001.08</v>
      </c>
      <c r="GM129" s="136">
        <v>8317235.4799999995</v>
      </c>
      <c r="GN129" s="136">
        <v>9240467.1699999999</v>
      </c>
      <c r="GO129" s="136">
        <v>10524843.789999999</v>
      </c>
    </row>
    <row r="130" spans="1:197" s="132" customFormat="1" x14ac:dyDescent="0.3">
      <c r="A130" s="134"/>
      <c r="B130" s="115" t="s">
        <v>1624</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c r="GH130" s="133">
        <v>-188089.73</v>
      </c>
      <c r="GI130" s="133">
        <v>-136824.71</v>
      </c>
      <c r="GJ130" s="133">
        <v>-186786.18</v>
      </c>
      <c r="GK130" s="133">
        <v>-139525.94</v>
      </c>
      <c r="GL130" s="133">
        <v>-97915.76</v>
      </c>
      <c r="GM130" s="133">
        <v>-495243.03</v>
      </c>
      <c r="GN130" s="133">
        <v>-486952.19</v>
      </c>
      <c r="GO130" s="133">
        <v>-423189.98</v>
      </c>
    </row>
    <row r="131" spans="1:197" s="132" customFormat="1" x14ac:dyDescent="0.3">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c r="GH131" s="139">
        <v>7853196.3700000001</v>
      </c>
      <c r="GI131" s="139">
        <v>8735904.6199999992</v>
      </c>
      <c r="GJ131" s="139">
        <v>10907097.43</v>
      </c>
      <c r="GK131" s="139">
        <v>9190273.8900000006</v>
      </c>
      <c r="GL131" s="139">
        <v>12254130.27</v>
      </c>
      <c r="GM131" s="139">
        <v>8318307.6299999999</v>
      </c>
      <c r="GN131" s="139">
        <v>9315944.0899999999</v>
      </c>
      <c r="GO131" s="139">
        <v>10741521.539999999</v>
      </c>
    </row>
    <row r="132" spans="1:197" s="132" customFormat="1" x14ac:dyDescent="0.3">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c r="GO132" s="152"/>
    </row>
    <row r="133" spans="1:197" s="132" customFormat="1" x14ac:dyDescent="0.3">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c r="GH133" s="133">
        <v>309.02999999999997</v>
      </c>
      <c r="GI133" s="133">
        <v>25.62</v>
      </c>
      <c r="GJ133" s="133">
        <v>20.18</v>
      </c>
      <c r="GK133" s="133">
        <v>20.28</v>
      </c>
      <c r="GL133" s="133">
        <v>962.95</v>
      </c>
      <c r="GM133" s="133">
        <v>25.51</v>
      </c>
      <c r="GN133" s="133">
        <v>17.010000000000002</v>
      </c>
      <c r="GO133" s="133">
        <v>20.48</v>
      </c>
    </row>
    <row r="134" spans="1:197" s="132" customFormat="1" x14ac:dyDescent="0.3">
      <c r="A134" s="134"/>
      <c r="B134" s="115" t="s">
        <v>1623</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c r="GH134" s="133">
        <v>2724.29</v>
      </c>
      <c r="GI134" s="133">
        <v>2796.94</v>
      </c>
      <c r="GJ134" s="133">
        <v>3768.2200000000003</v>
      </c>
      <c r="GK134" s="133">
        <v>2824.97</v>
      </c>
      <c r="GL134" s="133">
        <v>3422.92</v>
      </c>
      <c r="GM134" s="133">
        <v>2889.2</v>
      </c>
      <c r="GN134" s="133">
        <v>2491.9299999999998</v>
      </c>
      <c r="GO134" s="133">
        <v>2757.94</v>
      </c>
    </row>
    <row r="135" spans="1:197" s="132" customFormat="1" x14ac:dyDescent="0.3">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c r="GH135" s="139">
        <v>3033.32</v>
      </c>
      <c r="GI135" s="139">
        <v>2822.56</v>
      </c>
      <c r="GJ135" s="139">
        <v>3788.4</v>
      </c>
      <c r="GK135" s="139">
        <v>2845.25</v>
      </c>
      <c r="GL135" s="139">
        <v>4385.87</v>
      </c>
      <c r="GM135" s="139">
        <v>2914.71</v>
      </c>
      <c r="GN135" s="139">
        <v>2508.94</v>
      </c>
      <c r="GO135" s="139">
        <v>2778.42</v>
      </c>
    </row>
    <row r="136" spans="1:197" s="132" customFormat="1" x14ac:dyDescent="0.3">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c r="GO136" s="152"/>
    </row>
    <row r="137" spans="1:197" s="132" customFormat="1" x14ac:dyDescent="0.3">
      <c r="A137" s="134"/>
      <c r="B137" s="115" t="s">
        <v>2051</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c r="GH137" s="133">
        <v>698371.3</v>
      </c>
      <c r="GI137" s="133">
        <v>1430786.21</v>
      </c>
      <c r="GJ137" s="133">
        <v>1859028.77</v>
      </c>
      <c r="GK137" s="133">
        <v>1616896.51</v>
      </c>
      <c r="GL137" s="133">
        <v>1969729.44</v>
      </c>
      <c r="GM137" s="133">
        <v>1445060.63</v>
      </c>
      <c r="GN137" s="133">
        <v>1605932.82</v>
      </c>
      <c r="GO137" s="133">
        <v>1815323.95</v>
      </c>
    </row>
    <row r="138" spans="1:197" s="132" customFormat="1" x14ac:dyDescent="0.3">
      <c r="A138" s="134"/>
      <c r="B138" s="115" t="s">
        <v>1623</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c r="GH138" s="133">
        <v>11084.229999999945</v>
      </c>
      <c r="GI138" s="133">
        <v>18411.060000000103</v>
      </c>
      <c r="GJ138" s="133">
        <v>22127.029999999962</v>
      </c>
      <c r="GK138" s="133">
        <v>18683.080000000009</v>
      </c>
      <c r="GL138" s="133">
        <v>24916.689999999991</v>
      </c>
      <c r="GM138" s="133">
        <v>16521.200000000204</v>
      </c>
      <c r="GN138" s="133">
        <v>19661.38999999989</v>
      </c>
      <c r="GO138" s="133">
        <v>21194.950000000008</v>
      </c>
    </row>
    <row r="139" spans="1:197" s="132" customFormat="1" x14ac:dyDescent="0.3">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c r="GH139" s="133">
        <v>-2008.54</v>
      </c>
      <c r="GI139" s="133">
        <v>-1492.95</v>
      </c>
      <c r="GJ139" s="133">
        <v>-2394.5700000000002</v>
      </c>
      <c r="GK139" s="133">
        <v>-1530.07</v>
      </c>
      <c r="GL139" s="133">
        <v>-930.7</v>
      </c>
      <c r="GM139" s="133">
        <v>-11504.48</v>
      </c>
      <c r="GN139" s="133">
        <v>-12173.26</v>
      </c>
      <c r="GO139" s="133">
        <v>-7918.94</v>
      </c>
    </row>
    <row r="140" spans="1:197" s="132" customFormat="1" x14ac:dyDescent="0.3">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c r="GH140" s="139">
        <v>707446.99</v>
      </c>
      <c r="GI140" s="139">
        <v>1447704.32</v>
      </c>
      <c r="GJ140" s="139">
        <v>1878761.23</v>
      </c>
      <c r="GK140" s="139">
        <v>1634049.52</v>
      </c>
      <c r="GL140" s="139">
        <v>1993715.43</v>
      </c>
      <c r="GM140" s="139">
        <v>1450077.35</v>
      </c>
      <c r="GN140" s="139">
        <v>1613420.95</v>
      </c>
      <c r="GO140" s="139">
        <v>1828599.96</v>
      </c>
    </row>
    <row r="141" spans="1:197" s="132" customFormat="1" x14ac:dyDescent="0.3">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row>
    <row r="142" spans="1:197" s="132" customFormat="1" x14ac:dyDescent="0.3">
      <c r="A142" s="134"/>
      <c r="B142" s="135" t="s">
        <v>1723</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c r="GH142" s="133">
        <v>281195.87</v>
      </c>
      <c r="GI142" s="133">
        <v>506027.4</v>
      </c>
      <c r="GJ142" s="133">
        <v>550544.56999999995</v>
      </c>
      <c r="GK142" s="133">
        <v>483278.35</v>
      </c>
      <c r="GL142" s="133">
        <v>538561.84</v>
      </c>
      <c r="GM142" s="133">
        <v>468740.42</v>
      </c>
      <c r="GN142" s="133">
        <v>499936.12</v>
      </c>
      <c r="GO142" s="133">
        <v>577553.29</v>
      </c>
    </row>
    <row r="143" spans="1:197" s="132" customFormat="1" collapsed="1" x14ac:dyDescent="0.3">
      <c r="A143" s="134"/>
      <c r="B143" s="115" t="s">
        <v>1623</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c r="GH143" s="133">
        <v>127.14000000000851</v>
      </c>
      <c r="GI143" s="133">
        <v>244.15999999999804</v>
      </c>
      <c r="GJ143" s="133">
        <v>164.96000000005552</v>
      </c>
      <c r="GK143" s="133">
        <v>621.72000000001572</v>
      </c>
      <c r="GL143" s="133">
        <v>640.36000000006516</v>
      </c>
      <c r="GM143" s="133">
        <v>258.32000000003973</v>
      </c>
      <c r="GN143" s="133">
        <v>215.67999999997846</v>
      </c>
      <c r="GO143" s="133">
        <v>98.00000000001819</v>
      </c>
    </row>
    <row r="144" spans="1:197" s="132" customFormat="1" x14ac:dyDescent="0.3">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c r="GH144" s="133">
        <v>-8208.1299999999992</v>
      </c>
      <c r="GI144" s="133">
        <v>-11279.6</v>
      </c>
      <c r="GJ144" s="133">
        <v>-12637.9</v>
      </c>
      <c r="GK144" s="133">
        <v>-10078.39</v>
      </c>
      <c r="GL144" s="133">
        <v>-7512.79</v>
      </c>
      <c r="GM144" s="133">
        <v>-19382.59</v>
      </c>
      <c r="GN144" s="133">
        <v>-16907.89</v>
      </c>
      <c r="GO144" s="133">
        <v>-17903.48</v>
      </c>
    </row>
    <row r="145" spans="1:197" s="132" customFormat="1" x14ac:dyDescent="0.3">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c r="GH145" s="139">
        <v>273114.88</v>
      </c>
      <c r="GI145" s="139">
        <v>494991.96</v>
      </c>
      <c r="GJ145" s="139">
        <v>538071.63</v>
      </c>
      <c r="GK145" s="139">
        <v>473821.68</v>
      </c>
      <c r="GL145" s="139">
        <v>531689.41</v>
      </c>
      <c r="GM145" s="139">
        <v>449616.15</v>
      </c>
      <c r="GN145" s="139">
        <v>483243.91</v>
      </c>
      <c r="GO145" s="139">
        <v>559747.81000000006</v>
      </c>
    </row>
    <row r="146" spans="1:197" s="132" customFormat="1" x14ac:dyDescent="0.3">
      <c r="A146" s="134"/>
      <c r="B146" s="130" t="s">
        <v>2302</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c r="GN146" s="152"/>
      <c r="GO146" s="152"/>
    </row>
    <row r="147" spans="1:197" s="132" customFormat="1" x14ac:dyDescent="0.3">
      <c r="A147" s="134"/>
      <c r="B147" s="135" t="s">
        <v>2167</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c r="GH147" s="133">
        <v>323680.02</v>
      </c>
      <c r="GI147" s="133">
        <v>436502.03</v>
      </c>
      <c r="GJ147" s="133">
        <v>495461.64</v>
      </c>
      <c r="GK147" s="133">
        <v>413435.85</v>
      </c>
      <c r="GL147" s="133">
        <v>458767.44</v>
      </c>
      <c r="GM147" s="133">
        <v>512192.83</v>
      </c>
      <c r="GN147" s="133">
        <v>467865.52</v>
      </c>
      <c r="GO147" s="133">
        <v>550099.61</v>
      </c>
    </row>
    <row r="148" spans="1:197" s="132" customFormat="1" x14ac:dyDescent="0.3">
      <c r="A148" s="134"/>
      <c r="B148" s="135" t="s">
        <v>2166</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c r="GH148" s="133">
        <v>4249.2199999999975</v>
      </c>
      <c r="GI148" s="133">
        <v>5456.2899999999718</v>
      </c>
      <c r="GJ148" s="133">
        <v>5255.4599999999764</v>
      </c>
      <c r="GK148" s="133">
        <v>4521.5100000000275</v>
      </c>
      <c r="GL148" s="133">
        <v>4664.7399999999952</v>
      </c>
      <c r="GM148" s="133">
        <v>4994.4100000000044</v>
      </c>
      <c r="GN148" s="133">
        <v>4594.5499999999765</v>
      </c>
      <c r="GO148" s="133">
        <v>5433.7699999999813</v>
      </c>
    </row>
    <row r="149" spans="1:197" s="132" customFormat="1" x14ac:dyDescent="0.3">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c r="GH149" s="133">
        <v>-1394.66</v>
      </c>
      <c r="GI149" s="133">
        <v>-1415.32</v>
      </c>
      <c r="GJ149" s="133">
        <v>-1314.86</v>
      </c>
      <c r="GK149" s="133">
        <v>-827.73</v>
      </c>
      <c r="GL149" s="133">
        <v>-629.37</v>
      </c>
      <c r="GM149" s="133">
        <v>-5247.78</v>
      </c>
      <c r="GN149" s="133">
        <v>-4433.7</v>
      </c>
      <c r="GO149" s="133">
        <v>-4112.04</v>
      </c>
    </row>
    <row r="150" spans="1:197" s="132" customFormat="1" ht="14.4" thickBot="1" x14ac:dyDescent="0.35">
      <c r="A150" s="134"/>
      <c r="B150" s="110" t="s">
        <v>2303</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c r="GH150" s="139">
        <v>326534.58</v>
      </c>
      <c r="GI150" s="139">
        <v>440543</v>
      </c>
      <c r="GJ150" s="139">
        <v>499402.23999999999</v>
      </c>
      <c r="GK150" s="139">
        <v>417129.63</v>
      </c>
      <c r="GL150" s="139">
        <v>462802.81</v>
      </c>
      <c r="GM150" s="139">
        <v>511939.46</v>
      </c>
      <c r="GN150" s="139">
        <v>468026.37</v>
      </c>
      <c r="GO150" s="139">
        <v>551421.34</v>
      </c>
    </row>
    <row r="151" spans="1:197" s="132" customFormat="1" ht="14.4" thickBot="1" x14ac:dyDescent="0.35">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c r="GH151" s="119">
        <v>28267943.759999998</v>
      </c>
      <c r="GI151" s="119">
        <v>32336912.690000001</v>
      </c>
      <c r="GJ151" s="119">
        <v>35511349.340000004</v>
      </c>
      <c r="GK151" s="119">
        <v>30930856.27</v>
      </c>
      <c r="GL151" s="119">
        <v>38050787.199999996</v>
      </c>
      <c r="GM151" s="119">
        <v>31612506.260000002</v>
      </c>
      <c r="GN151" s="119">
        <v>31611012.690000001</v>
      </c>
      <c r="GO151" s="119">
        <v>35428886.780000009</v>
      </c>
    </row>
    <row r="152" spans="1:197" s="132" customFormat="1" x14ac:dyDescent="0.3">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c r="GM152" s="153"/>
      <c r="GN152" s="153"/>
      <c r="GO152" s="153"/>
    </row>
    <row r="153" spans="1:197" s="132" customFormat="1" x14ac:dyDescent="0.3">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c r="GH153" s="133">
        <v>3.85</v>
      </c>
      <c r="GI153" s="133">
        <v>127.2</v>
      </c>
      <c r="GJ153" s="133">
        <v>63.6</v>
      </c>
      <c r="GK153" s="133">
        <v>0</v>
      </c>
      <c r="GL153" s="133">
        <v>88</v>
      </c>
      <c r="GM153" s="133">
        <v>7.95</v>
      </c>
      <c r="GN153" s="133">
        <v>168.6</v>
      </c>
      <c r="GO153" s="133">
        <v>79.52</v>
      </c>
    </row>
    <row r="154" spans="1:197" s="132" customFormat="1" x14ac:dyDescent="0.3">
      <c r="A154" s="134"/>
      <c r="B154" s="115" t="s">
        <v>1621</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c r="GH154" s="133">
        <v>118685.28</v>
      </c>
      <c r="GI154" s="133">
        <v>132346.85</v>
      </c>
      <c r="GJ154" s="133">
        <v>129807.4</v>
      </c>
      <c r="GK154" s="133">
        <v>126416.6</v>
      </c>
      <c r="GL154" s="133">
        <v>155049.89000000001</v>
      </c>
      <c r="GM154" s="133">
        <v>132562.82</v>
      </c>
      <c r="GN154" s="133">
        <v>131689.32999999999</v>
      </c>
      <c r="GO154" s="133">
        <v>136087.96</v>
      </c>
    </row>
    <row r="155" spans="1:197" s="132" customFormat="1" x14ac:dyDescent="0.3">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c r="GH155" s="133">
        <v>0</v>
      </c>
      <c r="GI155" s="133">
        <v>0</v>
      </c>
      <c r="GJ155" s="133">
        <v>0</v>
      </c>
      <c r="GK155" s="133">
        <v>0</v>
      </c>
      <c r="GL155" s="133">
        <v>0</v>
      </c>
      <c r="GM155" s="133">
        <v>23.87</v>
      </c>
      <c r="GN155" s="133">
        <v>0</v>
      </c>
      <c r="GO155" s="133">
        <v>32.26</v>
      </c>
    </row>
    <row r="156" spans="1:197" s="132" customFormat="1" x14ac:dyDescent="0.3">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c r="GH156" s="133">
        <v>773.35</v>
      </c>
      <c r="GI156" s="133">
        <v>1012.39</v>
      </c>
      <c r="GJ156" s="133">
        <v>938.09</v>
      </c>
      <c r="GK156" s="133">
        <v>1260.69</v>
      </c>
      <c r="GL156" s="133">
        <v>1317.46</v>
      </c>
      <c r="GM156" s="133">
        <v>689.81</v>
      </c>
      <c r="GN156" s="133">
        <v>953.39</v>
      </c>
      <c r="GO156" s="133">
        <v>880.98</v>
      </c>
    </row>
    <row r="157" spans="1:197" s="132" customFormat="1" x14ac:dyDescent="0.3">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c r="GH157" s="133">
        <v>13.68</v>
      </c>
      <c r="GI157" s="133">
        <v>0</v>
      </c>
      <c r="GJ157" s="133">
        <v>0</v>
      </c>
      <c r="GK157" s="133">
        <v>0</v>
      </c>
      <c r="GL157" s="133">
        <v>0</v>
      </c>
      <c r="GM157" s="133">
        <v>0</v>
      </c>
      <c r="GN157" s="133">
        <v>0</v>
      </c>
      <c r="GO157" s="133">
        <v>0</v>
      </c>
    </row>
    <row r="158" spans="1:197" s="132" customFormat="1" x14ac:dyDescent="0.3">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c r="GM158" s="133">
        <v>0</v>
      </c>
      <c r="GN158" s="133">
        <v>0</v>
      </c>
      <c r="GO158" s="133">
        <v>0</v>
      </c>
    </row>
    <row r="159" spans="1:197" s="132" customFormat="1" x14ac:dyDescent="0.3">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c r="GH159" s="133">
        <v>482.82</v>
      </c>
      <c r="GI159" s="133">
        <v>1468.69</v>
      </c>
      <c r="GJ159" s="133">
        <v>4486</v>
      </c>
      <c r="GK159" s="133">
        <v>2741.86</v>
      </c>
      <c r="GL159" s="133">
        <v>1867.68</v>
      </c>
      <c r="GM159" s="133">
        <v>2372.41</v>
      </c>
      <c r="GN159" s="133">
        <v>2685.02</v>
      </c>
      <c r="GO159" s="133">
        <v>1047.95</v>
      </c>
    </row>
    <row r="160" spans="1:197" s="132" customFormat="1" x14ac:dyDescent="0.3">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c r="GH160" s="133">
        <v>34917.879999999997</v>
      </c>
      <c r="GI160" s="133">
        <v>52231.95</v>
      </c>
      <c r="GJ160" s="133">
        <v>60043.61</v>
      </c>
      <c r="GK160" s="133">
        <v>50376.58</v>
      </c>
      <c r="GL160" s="133">
        <v>52214.31</v>
      </c>
      <c r="GM160" s="133">
        <v>55143.46</v>
      </c>
      <c r="GN160" s="133">
        <v>54306.67</v>
      </c>
      <c r="GO160" s="133">
        <v>60863.62</v>
      </c>
    </row>
    <row r="161" spans="1:197" s="137" customFormat="1" x14ac:dyDescent="0.3">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c r="GH161" s="136">
        <v>0</v>
      </c>
      <c r="GI161" s="136">
        <v>23.4</v>
      </c>
      <c r="GJ161" s="136">
        <v>28.3</v>
      </c>
      <c r="GK161" s="136">
        <v>0</v>
      </c>
      <c r="GL161" s="136">
        <v>0</v>
      </c>
      <c r="GM161" s="136">
        <v>0</v>
      </c>
      <c r="GN161" s="136">
        <v>0</v>
      </c>
      <c r="GO161" s="136">
        <v>0</v>
      </c>
    </row>
    <row r="162" spans="1:197" s="132" customFormat="1" collapsed="1" x14ac:dyDescent="0.3">
      <c r="A162" s="134"/>
      <c r="B162" s="115" t="s">
        <v>1623</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c r="GH162" s="133">
        <v>237139.65</v>
      </c>
      <c r="GI162" s="133">
        <v>269370.55</v>
      </c>
      <c r="GJ162" s="133">
        <v>280997.26</v>
      </c>
      <c r="GK162" s="133">
        <v>237799.09999999995</v>
      </c>
      <c r="GL162" s="133">
        <v>297612.98</v>
      </c>
      <c r="GM162" s="133">
        <v>239883.9</v>
      </c>
      <c r="GN162" s="133">
        <v>240677.38</v>
      </c>
      <c r="GO162" s="133">
        <v>278516.51</v>
      </c>
    </row>
    <row r="163" spans="1:197" s="132" customFormat="1" x14ac:dyDescent="0.3">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c r="GH163" s="133">
        <v>-4437.1900000000005</v>
      </c>
      <c r="GI163" s="133">
        <v>-4183.97</v>
      </c>
      <c r="GJ163" s="133">
        <v>-4860.3099999999995</v>
      </c>
      <c r="GK163" s="133">
        <v>-4208.6099999999997</v>
      </c>
      <c r="GL163" s="133">
        <v>-2427.56</v>
      </c>
      <c r="GM163" s="133">
        <v>-22252.280000000002</v>
      </c>
      <c r="GN163" s="133">
        <v>-12559.009999999998</v>
      </c>
      <c r="GO163" s="133">
        <v>-8867.4599999999991</v>
      </c>
    </row>
    <row r="164" spans="1:197" s="154" customFormat="1" ht="14.4" thickBot="1" x14ac:dyDescent="0.35">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c r="GH164" s="139">
        <v>387579.32</v>
      </c>
      <c r="GI164" s="139">
        <v>452397.06</v>
      </c>
      <c r="GJ164" s="139">
        <v>471503.95</v>
      </c>
      <c r="GK164" s="139">
        <v>414386.22</v>
      </c>
      <c r="GL164" s="139">
        <v>505722.76</v>
      </c>
      <c r="GM164" s="139">
        <v>408431.94</v>
      </c>
      <c r="GN164" s="139">
        <v>417921.38</v>
      </c>
      <c r="GO164" s="139">
        <v>468641.34</v>
      </c>
    </row>
    <row r="165" spans="1:197" s="132" customFormat="1" ht="14.4" thickBot="1" x14ac:dyDescent="0.35">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c r="GH165" s="119">
        <v>28655523.079999998</v>
      </c>
      <c r="GI165" s="119">
        <v>32789309.75</v>
      </c>
      <c r="GJ165" s="119">
        <v>35982853.290000007</v>
      </c>
      <c r="GK165" s="119">
        <v>31345242.489999998</v>
      </c>
      <c r="GL165" s="119">
        <v>38556509.959999993</v>
      </c>
      <c r="GM165" s="119">
        <v>32020938.200000003</v>
      </c>
      <c r="GN165" s="119">
        <v>32028934.07</v>
      </c>
      <c r="GO165" s="119">
        <v>35897528.120000012</v>
      </c>
    </row>
    <row r="166" spans="1:197" s="132" customFormat="1" x14ac:dyDescent="0.3">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c r="GN166" s="152"/>
      <c r="GO166" s="152"/>
    </row>
    <row r="167" spans="1:197" s="132" customFormat="1" x14ac:dyDescent="0.3">
      <c r="A167" s="134"/>
      <c r="B167" s="135" t="s">
        <v>2137</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c r="GH167" s="133">
        <v>5629228.7699999996</v>
      </c>
      <c r="GI167" s="133">
        <v>7580008.1699999999</v>
      </c>
      <c r="GJ167" s="133">
        <v>7843384.8499999996</v>
      </c>
      <c r="GK167" s="133">
        <v>6576668.0700000003</v>
      </c>
      <c r="GL167" s="133">
        <v>7577562.6900000004</v>
      </c>
      <c r="GM167" s="133">
        <v>6796083.1200000001</v>
      </c>
      <c r="GN167" s="133">
        <v>7052062.29</v>
      </c>
      <c r="GO167" s="133">
        <v>8002308.8700000001</v>
      </c>
    </row>
    <row r="168" spans="1:197" s="132" customFormat="1" x14ac:dyDescent="0.3">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c r="GH168" s="133">
        <v>117656.1</v>
      </c>
      <c r="GI168" s="133">
        <v>162802.07</v>
      </c>
      <c r="GJ168" s="133">
        <v>163734.99</v>
      </c>
      <c r="GK168" s="133">
        <v>136640.93</v>
      </c>
      <c r="GL168" s="133">
        <v>155115.13</v>
      </c>
      <c r="GM168" s="133">
        <v>139741.43</v>
      </c>
      <c r="GN168" s="133">
        <v>148823.6</v>
      </c>
      <c r="GO168" s="133">
        <v>160890.39000000001</v>
      </c>
    </row>
    <row r="169" spans="1:197" s="132" customFormat="1" x14ac:dyDescent="0.3">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c r="GH169" s="133">
        <v>3432.71</v>
      </c>
      <c r="GI169" s="133">
        <v>4503.78</v>
      </c>
      <c r="GJ169" s="133">
        <v>4633.68</v>
      </c>
      <c r="GK169" s="133">
        <v>4127.9399999999996</v>
      </c>
      <c r="GL169" s="133">
        <v>4047.53</v>
      </c>
      <c r="GM169" s="133">
        <v>3734.57</v>
      </c>
      <c r="GN169" s="133">
        <v>4314.1000000000004</v>
      </c>
      <c r="GO169" s="133">
        <v>4546.16</v>
      </c>
    </row>
    <row r="170" spans="1:197" s="132" customFormat="1" x14ac:dyDescent="0.3">
      <c r="A170" s="134"/>
      <c r="B170" s="115" t="s">
        <v>1629</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c r="GH170" s="133">
        <v>1078</v>
      </c>
      <c r="GI170" s="133">
        <v>1405.36</v>
      </c>
      <c r="GJ170" s="133">
        <v>1578.01</v>
      </c>
      <c r="GK170" s="133">
        <v>1281.02</v>
      </c>
      <c r="GL170" s="133">
        <v>1435.35</v>
      </c>
      <c r="GM170" s="133">
        <v>1243.76</v>
      </c>
      <c r="GN170" s="133">
        <v>1216.3900000000001</v>
      </c>
      <c r="GO170" s="133">
        <v>1422.68</v>
      </c>
    </row>
    <row r="171" spans="1:197" s="132" customFormat="1" x14ac:dyDescent="0.3">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c r="GH171" s="133">
        <v>37560.170000000857</v>
      </c>
      <c r="GI171" s="133">
        <v>41830.209999999031</v>
      </c>
      <c r="GJ171" s="133">
        <v>47441.220000000671</v>
      </c>
      <c r="GK171" s="133">
        <v>39150.129999999888</v>
      </c>
      <c r="GL171" s="133">
        <v>43221.629999999888</v>
      </c>
      <c r="GM171" s="133">
        <v>32969.160000000149</v>
      </c>
      <c r="GN171" s="133">
        <v>41541.920000000857</v>
      </c>
      <c r="GO171" s="133">
        <v>49876.419999999925</v>
      </c>
    </row>
    <row r="172" spans="1:197" s="132" customFormat="1" x14ac:dyDescent="0.3">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c r="GH172" s="133">
        <v>-775628</v>
      </c>
      <c r="GI172" s="133">
        <v>-723546</v>
      </c>
      <c r="GJ172" s="133">
        <v>-861042</v>
      </c>
      <c r="GK172" s="133">
        <v>-628058</v>
      </c>
      <c r="GL172" s="133">
        <v>-349914</v>
      </c>
      <c r="GM172" s="133">
        <v>-1321986</v>
      </c>
      <c r="GN172" s="133">
        <v>-1047982</v>
      </c>
      <c r="GO172" s="133">
        <v>-1021930</v>
      </c>
    </row>
    <row r="173" spans="1:197" s="132" customFormat="1" x14ac:dyDescent="0.3">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c r="GH173" s="139">
        <v>5013327.75</v>
      </c>
      <c r="GI173" s="139">
        <v>7067003.5899999999</v>
      </c>
      <c r="GJ173" s="139">
        <v>7199730.75</v>
      </c>
      <c r="GK173" s="139">
        <v>6129810.0899999999</v>
      </c>
      <c r="GL173" s="139">
        <v>7431468.3300000001</v>
      </c>
      <c r="GM173" s="139">
        <v>5651786.04</v>
      </c>
      <c r="GN173" s="139">
        <v>6199976.2999999998</v>
      </c>
      <c r="GO173" s="139">
        <v>7197114.5199999996</v>
      </c>
    </row>
    <row r="174" spans="1:197" s="132" customFormat="1" x14ac:dyDescent="0.3">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c r="GN174" s="152"/>
      <c r="GO174" s="152"/>
    </row>
    <row r="175" spans="1:197" s="132" customFormat="1" x14ac:dyDescent="0.3">
      <c r="A175" s="134"/>
      <c r="B175" s="135" t="s">
        <v>2137</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c r="GH175" s="133">
        <v>13378.6</v>
      </c>
      <c r="GI175" s="133">
        <v>12899.1</v>
      </c>
      <c r="GJ175" s="133">
        <v>13181.89</v>
      </c>
      <c r="GK175" s="133">
        <v>15039.11</v>
      </c>
      <c r="GL175" s="133">
        <v>18612.36</v>
      </c>
      <c r="GM175" s="133">
        <v>8056.89</v>
      </c>
      <c r="GN175" s="133">
        <v>11265.72</v>
      </c>
      <c r="GO175" s="133">
        <v>17917.05</v>
      </c>
    </row>
    <row r="176" spans="1:197" s="132" customFormat="1" x14ac:dyDescent="0.3">
      <c r="A176" s="134"/>
      <c r="B176" s="115" t="s">
        <v>1627</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c r="GH176" s="133">
        <v>51.55</v>
      </c>
      <c r="GI176" s="133">
        <v>28.36</v>
      </c>
      <c r="GJ176" s="133">
        <v>45.17</v>
      </c>
      <c r="GK176" s="133">
        <v>20.6</v>
      </c>
      <c r="GL176" s="133">
        <v>138.47</v>
      </c>
      <c r="GM176" s="133">
        <v>53.59</v>
      </c>
      <c r="GN176" s="133">
        <v>41.84</v>
      </c>
      <c r="GO176" s="133">
        <v>55.9</v>
      </c>
    </row>
    <row r="177" spans="1:197" s="132" customFormat="1" x14ac:dyDescent="0.3">
      <c r="A177" s="134"/>
      <c r="B177" s="115" t="s">
        <v>1623</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c r="GH177" s="133">
        <v>38.610000000000582</v>
      </c>
      <c r="GI177" s="133">
        <v>17.979999999999563</v>
      </c>
      <c r="GJ177" s="133">
        <v>34.069999999999709</v>
      </c>
      <c r="GK177" s="133">
        <v>50.93999999999869</v>
      </c>
      <c r="GL177" s="133">
        <v>28.389999999999418</v>
      </c>
      <c r="GM177" s="133">
        <v>27.4399999999996</v>
      </c>
      <c r="GN177" s="133">
        <v>28.239999999999782</v>
      </c>
      <c r="GO177" s="133">
        <v>28.389999999999418</v>
      </c>
    </row>
    <row r="178" spans="1:197" s="132" customFormat="1" x14ac:dyDescent="0.3">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c r="GH178" s="133">
        <v>-154</v>
      </c>
      <c r="GI178" s="133">
        <v>-64</v>
      </c>
      <c r="GJ178" s="133">
        <v>-182</v>
      </c>
      <c r="GK178" s="133">
        <v>-180</v>
      </c>
      <c r="GL178" s="133">
        <v>-90</v>
      </c>
      <c r="GM178" s="133">
        <v>-214</v>
      </c>
      <c r="GN178" s="133">
        <v>-172</v>
      </c>
      <c r="GO178" s="133">
        <v>-210</v>
      </c>
    </row>
    <row r="179" spans="1:197" s="132" customFormat="1" ht="14.4" thickBot="1" x14ac:dyDescent="0.35">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c r="GH179" s="139">
        <v>13314.76</v>
      </c>
      <c r="GI179" s="139">
        <v>12881.44</v>
      </c>
      <c r="GJ179" s="139">
        <v>13079.13</v>
      </c>
      <c r="GK179" s="139">
        <v>14930.65</v>
      </c>
      <c r="GL179" s="139">
        <v>18689.22</v>
      </c>
      <c r="GM179" s="139">
        <v>7923.92</v>
      </c>
      <c r="GN179" s="139">
        <v>11163.8</v>
      </c>
      <c r="GO179" s="139">
        <v>17791.34</v>
      </c>
    </row>
    <row r="180" spans="1:197" s="132" customFormat="1" ht="14.4" thickBot="1" x14ac:dyDescent="0.35">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c r="GH180" s="119">
        <v>5026642.51</v>
      </c>
      <c r="GI180" s="119">
        <v>7079885.0300000003</v>
      </c>
      <c r="GJ180" s="119">
        <v>7212809.8799999999</v>
      </c>
      <c r="GK180" s="119">
        <v>6144740.7400000002</v>
      </c>
      <c r="GL180" s="119">
        <v>7450157.5499999998</v>
      </c>
      <c r="GM180" s="119">
        <v>5659709.96</v>
      </c>
      <c r="GN180" s="119">
        <v>6211140.0999999996</v>
      </c>
      <c r="GO180" s="119">
        <v>7214905.8599999994</v>
      </c>
    </row>
    <row r="181" spans="1:197" s="132" customFormat="1" x14ac:dyDescent="0.3">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c r="GN181" s="152"/>
      <c r="GO181" s="152"/>
    </row>
    <row r="182" spans="1:197" s="132" customFormat="1" x14ac:dyDescent="0.3">
      <c r="A182" s="134"/>
      <c r="B182" s="115" t="s">
        <v>1895</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c r="GH182" s="133">
        <v>2738874.78</v>
      </c>
      <c r="GI182" s="133">
        <v>3336309.91</v>
      </c>
      <c r="GJ182" s="133">
        <v>3559429.51</v>
      </c>
      <c r="GK182" s="133">
        <v>3056154.25</v>
      </c>
      <c r="GL182" s="133">
        <v>3447805.05</v>
      </c>
      <c r="GM182" s="133">
        <v>2484523.61</v>
      </c>
      <c r="GN182" s="133">
        <v>2940279.39</v>
      </c>
      <c r="GO182" s="133">
        <v>3568139.84</v>
      </c>
    </row>
    <row r="183" spans="1:197" s="132" customFormat="1" x14ac:dyDescent="0.3">
      <c r="A183" s="134"/>
      <c r="B183" s="115" t="s">
        <v>1926</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c r="GH183" s="133">
        <v>614140.82999999996</v>
      </c>
      <c r="GI183" s="133">
        <v>668003.9</v>
      </c>
      <c r="GJ183" s="133">
        <v>716652.67</v>
      </c>
      <c r="GK183" s="133">
        <v>593711.24</v>
      </c>
      <c r="GL183" s="133">
        <v>658334.16</v>
      </c>
      <c r="GM183" s="133">
        <v>716431.88</v>
      </c>
      <c r="GN183" s="133">
        <v>641131.43999999994</v>
      </c>
      <c r="GO183" s="133">
        <v>666892.76</v>
      </c>
    </row>
    <row r="184" spans="1:197" x14ac:dyDescent="0.3">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c r="GH184" s="133">
        <v>2216786.16</v>
      </c>
      <c r="GI184" s="133">
        <v>2745311.14</v>
      </c>
      <c r="GJ184" s="133">
        <v>2948273.87</v>
      </c>
      <c r="GK184" s="133">
        <v>2485159.81</v>
      </c>
      <c r="GL184" s="133">
        <v>2850995.21</v>
      </c>
      <c r="GM184" s="133">
        <v>1689677.83</v>
      </c>
      <c r="GN184" s="133">
        <v>2205096.7400000002</v>
      </c>
      <c r="GO184" s="133">
        <v>2690109.3</v>
      </c>
    </row>
    <row r="185" spans="1:197" s="132" customFormat="1" x14ac:dyDescent="0.3">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0</v>
      </c>
      <c r="GL185" s="133">
        <v>0</v>
      </c>
      <c r="GM185" s="133">
        <v>0</v>
      </c>
      <c r="GN185" s="133">
        <v>0</v>
      </c>
      <c r="GO185" s="133">
        <v>0</v>
      </c>
    </row>
    <row r="186" spans="1:197" s="132" customFormat="1" x14ac:dyDescent="0.3">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c r="GH186" s="133">
        <v>5796661.5700000003</v>
      </c>
      <c r="GI186" s="133">
        <v>7148472.9400000004</v>
      </c>
      <c r="GJ186" s="133">
        <v>7793138.2400000002</v>
      </c>
      <c r="GK186" s="133">
        <v>6366015.9900000002</v>
      </c>
      <c r="GL186" s="133">
        <v>7204976.54</v>
      </c>
      <c r="GM186" s="133">
        <v>6625534.1900000004</v>
      </c>
      <c r="GN186" s="133">
        <v>6562444.7800000003</v>
      </c>
      <c r="GO186" s="133">
        <v>7564561.7000000002</v>
      </c>
    </row>
    <row r="187" spans="1:197" s="132" customFormat="1" x14ac:dyDescent="0.3">
      <c r="A187" s="134"/>
      <c r="B187" s="115" t="s">
        <v>1631</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c r="GH187" s="133">
        <v>103713.46</v>
      </c>
      <c r="GI187" s="133">
        <v>133873.65</v>
      </c>
      <c r="GJ187" s="133">
        <v>135379.65</v>
      </c>
      <c r="GK187" s="133">
        <v>123073.89</v>
      </c>
      <c r="GL187" s="133">
        <v>132626.74</v>
      </c>
      <c r="GM187" s="133">
        <v>162235.96</v>
      </c>
      <c r="GN187" s="133">
        <v>129812.66</v>
      </c>
      <c r="GO187" s="133">
        <v>136235.13</v>
      </c>
    </row>
    <row r="188" spans="1:197" s="132" customFormat="1" x14ac:dyDescent="0.3">
      <c r="A188" s="134"/>
      <c r="B188" s="115" t="s">
        <v>1831</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c r="GH188" s="133">
        <v>144385.9299999997</v>
      </c>
      <c r="GI188" s="133">
        <v>164451.17999999784</v>
      </c>
      <c r="GJ188" s="133">
        <v>182787.58999999985</v>
      </c>
      <c r="GK188" s="133">
        <v>192993.52999999747</v>
      </c>
      <c r="GL188" s="133">
        <v>149750.91999999806</v>
      </c>
      <c r="GM188" s="133">
        <v>126842.52999999747</v>
      </c>
      <c r="GN188" s="133">
        <v>125318.98999999836</v>
      </c>
      <c r="GO188" s="133">
        <v>128760.6099999994</v>
      </c>
    </row>
    <row r="189" spans="1:197" ht="14.4" thickBot="1" x14ac:dyDescent="0.35">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c r="GH189" s="133">
        <v>-36177.97</v>
      </c>
      <c r="GI189" s="133">
        <v>-30153.78</v>
      </c>
      <c r="GJ189" s="133">
        <v>-37151.78</v>
      </c>
      <c r="GK189" s="133">
        <v>-24862.01</v>
      </c>
      <c r="GL189" s="133">
        <v>-13211.77</v>
      </c>
      <c r="GM189" s="133">
        <v>-369514.4</v>
      </c>
      <c r="GN189" s="133">
        <v>-224302.35</v>
      </c>
      <c r="GO189" s="133">
        <v>-141588.57</v>
      </c>
    </row>
    <row r="190" spans="1:197" ht="14.4" thickBot="1" x14ac:dyDescent="0.35">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c r="GH190" s="119">
        <v>11578384.76</v>
      </c>
      <c r="GI190" s="119">
        <v>14166268.939999999</v>
      </c>
      <c r="GJ190" s="119">
        <v>15299059.75</v>
      </c>
      <c r="GK190" s="119">
        <v>12792246.699999999</v>
      </c>
      <c r="GL190" s="119">
        <v>14431276.85</v>
      </c>
      <c r="GM190" s="119">
        <v>11435731.6</v>
      </c>
      <c r="GN190" s="119">
        <v>12379781.65</v>
      </c>
      <c r="GO190" s="119">
        <v>14613110.77</v>
      </c>
    </row>
    <row r="191" spans="1:197" x14ac:dyDescent="0.3">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c r="GN191" s="152"/>
      <c r="GO191" s="152"/>
    </row>
    <row r="192" spans="1:197" x14ac:dyDescent="0.3">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c r="GH192" s="133">
        <v>28629830.34</v>
      </c>
      <c r="GI192" s="133">
        <v>32081628.379999999</v>
      </c>
      <c r="GJ192" s="133">
        <v>33550249.18</v>
      </c>
      <c r="GK192" s="133">
        <v>28865503.870000001</v>
      </c>
      <c r="GL192" s="133">
        <v>34597686.259999998</v>
      </c>
      <c r="GM192" s="133">
        <v>31695635.16</v>
      </c>
      <c r="GN192" s="133">
        <v>30825800.170000002</v>
      </c>
      <c r="GO192" s="133">
        <v>35425853.039999999</v>
      </c>
    </row>
    <row r="193" spans="1:197" ht="14.4" thickBot="1" x14ac:dyDescent="0.35">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c r="GH193" s="133">
        <v>16421357.24</v>
      </c>
      <c r="GI193" s="133">
        <v>19025539.18</v>
      </c>
      <c r="GJ193" s="133">
        <v>19960382.620000001</v>
      </c>
      <c r="GK193" s="133">
        <v>16818250.809999999</v>
      </c>
      <c r="GL193" s="133">
        <v>19799831.539999999</v>
      </c>
      <c r="GM193" s="133">
        <v>18385557.850000001</v>
      </c>
      <c r="GN193" s="133">
        <v>17927223.010000002</v>
      </c>
      <c r="GO193" s="133">
        <v>19860120.280000001</v>
      </c>
    </row>
    <row r="194" spans="1:197" ht="14.4" thickBot="1" x14ac:dyDescent="0.35">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c r="GH194" s="119">
        <v>45051187.579999998</v>
      </c>
      <c r="GI194" s="119">
        <v>51107167.560000002</v>
      </c>
      <c r="GJ194" s="119">
        <v>53510631.799999997</v>
      </c>
      <c r="GK194" s="119">
        <v>45683754.68</v>
      </c>
      <c r="GL194" s="119">
        <v>54397517.799999997</v>
      </c>
      <c r="GM194" s="119">
        <v>50081193.009999998</v>
      </c>
      <c r="GN194" s="119">
        <v>48753023.18</v>
      </c>
      <c r="GO194" s="119">
        <v>55285973.32</v>
      </c>
    </row>
    <row r="195" spans="1:197" x14ac:dyDescent="0.3">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c r="GN195" s="152"/>
      <c r="GO195" s="152"/>
    </row>
    <row r="196" spans="1:197" x14ac:dyDescent="0.3">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c r="GH196" s="133">
        <v>50.05</v>
      </c>
      <c r="GI196" s="133">
        <v>244.8</v>
      </c>
      <c r="GJ196" s="133">
        <v>232.1</v>
      </c>
      <c r="GK196" s="133">
        <v>0</v>
      </c>
      <c r="GL196" s="133">
        <v>504.11</v>
      </c>
      <c r="GM196" s="133">
        <v>0</v>
      </c>
      <c r="GN196" s="133">
        <v>0</v>
      </c>
      <c r="GO196" s="133">
        <v>50.05</v>
      </c>
    </row>
    <row r="197" spans="1:197" x14ac:dyDescent="0.3">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c r="GH197" s="133">
        <v>455987.06</v>
      </c>
      <c r="GI197" s="133">
        <v>602454.59</v>
      </c>
      <c r="GJ197" s="133">
        <v>867671.84</v>
      </c>
      <c r="GK197" s="133">
        <v>835807.17</v>
      </c>
      <c r="GL197" s="133">
        <v>627999.67000000004</v>
      </c>
      <c r="GM197" s="133">
        <v>121884.83</v>
      </c>
      <c r="GN197" s="133">
        <v>25152.73</v>
      </c>
      <c r="GO197" s="133">
        <v>129091.96</v>
      </c>
    </row>
    <row r="198" spans="1:197" ht="14.4" thickBot="1" x14ac:dyDescent="0.35">
      <c r="A198" s="134"/>
      <c r="B198" s="115" t="s">
        <v>1632</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c r="GH198" s="133">
        <v>22701.23</v>
      </c>
      <c r="GI198" s="133">
        <v>36813.5</v>
      </c>
      <c r="GJ198" s="133">
        <v>39758.660000000003</v>
      </c>
      <c r="GK198" s="133">
        <v>33298.980000000003</v>
      </c>
      <c r="GL198" s="133">
        <v>29462.57</v>
      </c>
      <c r="GM198" s="133">
        <v>36107.74</v>
      </c>
      <c r="GN198" s="133">
        <v>31107.98</v>
      </c>
      <c r="GO198" s="133">
        <v>34758.269999999997</v>
      </c>
    </row>
    <row r="199" spans="1:197" ht="14.4" thickBot="1" x14ac:dyDescent="0.35">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c r="GH199" s="119">
        <v>478738.33999999997</v>
      </c>
      <c r="GI199" s="119">
        <v>639512.89</v>
      </c>
      <c r="GJ199" s="119">
        <v>907662.6</v>
      </c>
      <c r="GK199" s="119">
        <v>869106.15</v>
      </c>
      <c r="GL199" s="119">
        <v>657966.35</v>
      </c>
      <c r="GM199" s="119">
        <v>157992.57</v>
      </c>
      <c r="GN199" s="119">
        <v>56260.71</v>
      </c>
      <c r="GO199" s="119">
        <v>163900.28</v>
      </c>
    </row>
    <row r="200" spans="1:197" x14ac:dyDescent="0.3">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row>
    <row r="201" spans="1:197" s="132" customFormat="1" ht="15" customHeight="1" x14ac:dyDescent="0.3">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c r="GH201" s="133">
        <v>112041.65</v>
      </c>
      <c r="GI201" s="133">
        <v>146637.57</v>
      </c>
      <c r="GJ201" s="133">
        <v>156522.65</v>
      </c>
      <c r="GK201" s="133">
        <v>135767.70000000001</v>
      </c>
      <c r="GL201" s="133">
        <v>171858.36</v>
      </c>
      <c r="GM201" s="133">
        <v>158178.20000000001</v>
      </c>
      <c r="GN201" s="133">
        <v>159343.85999999999</v>
      </c>
      <c r="GO201" s="133">
        <v>166560.37</v>
      </c>
    </row>
    <row r="202" spans="1:197" s="132" customFormat="1" x14ac:dyDescent="0.3">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c r="GH202" s="133">
        <v>885180.19</v>
      </c>
      <c r="GI202" s="133">
        <v>1265896.57</v>
      </c>
      <c r="GJ202" s="133">
        <v>1348431.55</v>
      </c>
      <c r="GK202" s="133">
        <v>1082125.18</v>
      </c>
      <c r="GL202" s="133">
        <v>1264604.3899999999</v>
      </c>
      <c r="GM202" s="133">
        <v>1110071.93</v>
      </c>
      <c r="GN202" s="133">
        <v>1101949.06</v>
      </c>
      <c r="GO202" s="133">
        <v>1228554.5</v>
      </c>
    </row>
    <row r="203" spans="1:197" s="132" customFormat="1" x14ac:dyDescent="0.3">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c r="GH203" s="133">
        <v>10270429.470000001</v>
      </c>
      <c r="GI203" s="133">
        <v>13016532.51</v>
      </c>
      <c r="GJ203" s="133">
        <v>13553334.380000001</v>
      </c>
      <c r="GK203" s="133">
        <v>11810253.029999999</v>
      </c>
      <c r="GL203" s="133">
        <v>13832604.859999999</v>
      </c>
      <c r="GM203" s="133">
        <v>12241312.390000001</v>
      </c>
      <c r="GN203" s="133">
        <v>12312170.5</v>
      </c>
      <c r="GO203" s="133">
        <v>13321997.42</v>
      </c>
    </row>
    <row r="204" spans="1:197" s="132" customFormat="1" x14ac:dyDescent="0.3">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c r="GH204" s="133">
        <v>324.82</v>
      </c>
      <c r="GI204" s="133">
        <v>244.4</v>
      </c>
      <c r="GJ204" s="133">
        <v>217.3</v>
      </c>
      <c r="GK204" s="133">
        <v>273.36</v>
      </c>
      <c r="GL204" s="133">
        <v>285.60000000000002</v>
      </c>
      <c r="GM204" s="133">
        <v>388.54</v>
      </c>
      <c r="GN204" s="133">
        <v>316.86</v>
      </c>
      <c r="GO204" s="133">
        <v>279.52999999999997</v>
      </c>
    </row>
    <row r="205" spans="1:197" s="132" customFormat="1" x14ac:dyDescent="0.3">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c r="GH205" s="133">
        <v>894.32</v>
      </c>
      <c r="GI205" s="133">
        <v>932.76</v>
      </c>
      <c r="GJ205" s="133">
        <v>4840.6099999999997</v>
      </c>
      <c r="GK205" s="133">
        <v>735.96</v>
      </c>
      <c r="GL205" s="133">
        <v>1507.43</v>
      </c>
      <c r="GM205" s="133">
        <v>2395.44</v>
      </c>
      <c r="GN205" s="133">
        <v>1633.02</v>
      </c>
      <c r="GO205" s="133">
        <v>1749.04</v>
      </c>
    </row>
    <row r="206" spans="1:197" s="132" customFormat="1" x14ac:dyDescent="0.3">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c r="GH206" s="133">
        <v>46048218.299999997</v>
      </c>
      <c r="GI206" s="133">
        <v>52186075.189999998</v>
      </c>
      <c r="GJ206" s="133">
        <v>53393732.07</v>
      </c>
      <c r="GK206" s="133">
        <v>47800082.380000003</v>
      </c>
      <c r="GL206" s="133">
        <v>55704889.189999998</v>
      </c>
      <c r="GM206" s="133">
        <v>49609746.090000004</v>
      </c>
      <c r="GN206" s="133">
        <v>49628153.100000001</v>
      </c>
      <c r="GO206" s="133">
        <v>53875057.780000001</v>
      </c>
    </row>
    <row r="207" spans="1:197" s="132" customFormat="1" x14ac:dyDescent="0.3">
      <c r="A207" s="134"/>
      <c r="B207" s="135" t="s">
        <v>1893</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c r="GH207" s="133">
        <v>9554.33</v>
      </c>
      <c r="GI207" s="133">
        <v>10900.57</v>
      </c>
      <c r="GJ207" s="133">
        <v>12529.29</v>
      </c>
      <c r="GK207" s="133">
        <v>10973.82</v>
      </c>
      <c r="GL207" s="133">
        <v>14893.45</v>
      </c>
      <c r="GM207" s="133">
        <v>15898.09</v>
      </c>
      <c r="GN207" s="133">
        <v>13327.97</v>
      </c>
      <c r="GO207" s="133">
        <v>13504.21</v>
      </c>
    </row>
    <row r="208" spans="1:197" s="132" customFormat="1" x14ac:dyDescent="0.3">
      <c r="A208" s="134"/>
      <c r="B208" s="135" t="s">
        <v>2159</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c r="GH208" s="133">
        <v>107857.63</v>
      </c>
      <c r="GI208" s="133">
        <v>148769.1</v>
      </c>
      <c r="GJ208" s="133">
        <v>554688.4</v>
      </c>
      <c r="GK208" s="133">
        <v>734937.01</v>
      </c>
      <c r="GL208" s="133">
        <v>439877.92</v>
      </c>
      <c r="GM208" s="133">
        <v>170995.52</v>
      </c>
      <c r="GN208" s="133">
        <v>152607.59</v>
      </c>
      <c r="GO208" s="133">
        <v>173134.49</v>
      </c>
    </row>
    <row r="209" spans="1:197" x14ac:dyDescent="0.3">
      <c r="A209" s="134"/>
      <c r="B209" s="135" t="s">
        <v>2160</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c r="GH209" s="133">
        <v>15321.89</v>
      </c>
      <c r="GI209" s="133">
        <v>22096.06</v>
      </c>
      <c r="GJ209" s="133">
        <v>1117534.96</v>
      </c>
      <c r="GK209" s="133">
        <v>1308125.8500000001</v>
      </c>
      <c r="GL209" s="133">
        <v>517101.84</v>
      </c>
      <c r="GM209" s="133">
        <v>57088</v>
      </c>
      <c r="GN209" s="133">
        <v>23447.64</v>
      </c>
      <c r="GO209" s="133">
        <v>21691.58</v>
      </c>
    </row>
    <row r="210" spans="1:197" s="137" customFormat="1" x14ac:dyDescent="0.3">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c r="GH210" s="136">
        <v>300.05</v>
      </c>
      <c r="GI210" s="136">
        <v>213.75</v>
      </c>
      <c r="GJ210" s="136">
        <v>146986.51999999999</v>
      </c>
      <c r="GK210" s="136">
        <v>195675.51</v>
      </c>
      <c r="GL210" s="136">
        <v>72470.87</v>
      </c>
      <c r="GM210" s="136">
        <v>7176.05</v>
      </c>
      <c r="GN210" s="136">
        <v>1925.78</v>
      </c>
      <c r="GO210" s="136">
        <v>546.9</v>
      </c>
    </row>
    <row r="211" spans="1:197" s="132" customFormat="1" x14ac:dyDescent="0.3">
      <c r="A211" s="134"/>
      <c r="B211" s="115" t="s">
        <v>2132</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c r="GH211" s="133">
        <v>116986.59</v>
      </c>
      <c r="GI211" s="133">
        <v>135715.42000000001</v>
      </c>
      <c r="GJ211" s="133">
        <v>146939.69</v>
      </c>
      <c r="GK211" s="133">
        <v>122983.67999999999</v>
      </c>
      <c r="GL211" s="133">
        <v>148696.5</v>
      </c>
      <c r="GM211" s="133">
        <v>132905.85999999999</v>
      </c>
      <c r="GN211" s="133">
        <v>131096.5</v>
      </c>
      <c r="GO211" s="133">
        <v>138882.13</v>
      </c>
    </row>
    <row r="212" spans="1:197" s="132" customFormat="1" ht="14.4" thickBot="1" x14ac:dyDescent="0.35">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c r="GH212" s="133">
        <v>-1556842.92</v>
      </c>
      <c r="GI212" s="133">
        <v>-1273560.3600000001</v>
      </c>
      <c r="GJ212" s="133">
        <v>-1549892.75</v>
      </c>
      <c r="GK212" s="133">
        <v>-1130353.1200000001</v>
      </c>
      <c r="GL212" s="133">
        <v>-601644.80000000005</v>
      </c>
      <c r="GM212" s="133">
        <v>-4193675.86</v>
      </c>
      <c r="GN212" s="133">
        <v>-3278524.5</v>
      </c>
      <c r="GO212" s="133">
        <v>-2894622.27</v>
      </c>
    </row>
    <row r="213" spans="1:197" s="132" customFormat="1" ht="14.4" thickBot="1" x14ac:dyDescent="0.35">
      <c r="A213" s="134"/>
      <c r="B213" s="104" t="s">
        <v>2333</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c r="GH213" s="119">
        <v>56010266.32</v>
      </c>
      <c r="GI213" s="119">
        <v>65660453.540000007</v>
      </c>
      <c r="GJ213" s="119">
        <v>68885864.670000002</v>
      </c>
      <c r="GK213" s="119">
        <v>62071580.359999999</v>
      </c>
      <c r="GL213" s="119">
        <v>71567145.610000014</v>
      </c>
      <c r="GM213" s="119">
        <v>59312480.250000007</v>
      </c>
      <c r="GN213" s="119">
        <v>60247447.380000003</v>
      </c>
      <c r="GO213" s="119">
        <v>66047335.679999985</v>
      </c>
    </row>
    <row r="214" spans="1:197" s="132" customFormat="1" ht="14.4" thickBot="1" x14ac:dyDescent="0.35">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c r="GH214" s="133">
        <v>4658815.9800000004</v>
      </c>
      <c r="GI214" s="133">
        <v>5051060.62</v>
      </c>
      <c r="GJ214" s="133">
        <v>4902693.08</v>
      </c>
      <c r="GK214" s="133">
        <v>4282848.09</v>
      </c>
      <c r="GL214" s="133">
        <v>5324758.9800000004</v>
      </c>
      <c r="GM214" s="133">
        <v>4791945.75</v>
      </c>
      <c r="GN214" s="133">
        <v>3863306.36</v>
      </c>
      <c r="GO214" s="133">
        <v>5074361.01</v>
      </c>
    </row>
    <row r="215" spans="1:197" s="132" customFormat="1" ht="14.4" thickBot="1" x14ac:dyDescent="0.35">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c r="GH215" s="119">
        <v>60669082.299999997</v>
      </c>
      <c r="GI215" s="119">
        <v>70711514.159999996</v>
      </c>
      <c r="GJ215" s="119">
        <v>73788557.75</v>
      </c>
      <c r="GK215" s="119">
        <v>66354428.450000003</v>
      </c>
      <c r="GL215" s="119">
        <v>76891904.590000004</v>
      </c>
      <c r="GM215" s="119">
        <v>64104426</v>
      </c>
      <c r="GN215" s="119">
        <v>64110753.740000002</v>
      </c>
      <c r="GO215" s="119">
        <v>71121696.689999998</v>
      </c>
    </row>
    <row r="216" spans="1:197" s="132" customFormat="1" x14ac:dyDescent="0.3">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c r="GN216" s="152"/>
      <c r="GO216" s="152"/>
    </row>
    <row r="217" spans="1:197" s="132" customFormat="1" x14ac:dyDescent="0.3">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c r="GH217" s="133">
        <v>14335053.550000001</v>
      </c>
      <c r="GI217" s="133">
        <v>15984841.109999999</v>
      </c>
      <c r="GJ217" s="133">
        <v>16448002.84</v>
      </c>
      <c r="GK217" s="133">
        <v>14813123.449999999</v>
      </c>
      <c r="GL217" s="133">
        <v>16373258.42</v>
      </c>
      <c r="GM217" s="133">
        <v>14893355.65</v>
      </c>
      <c r="GN217" s="133">
        <v>15101261.17</v>
      </c>
      <c r="GO217" s="133">
        <v>16109698.4</v>
      </c>
    </row>
    <row r="218" spans="1:197" s="132" customFormat="1" x14ac:dyDescent="0.3">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c r="GH218" s="133">
        <v>148686.01999999999</v>
      </c>
      <c r="GI218" s="133">
        <v>188874.22</v>
      </c>
      <c r="GJ218" s="133">
        <v>213988.23</v>
      </c>
      <c r="GK218" s="133">
        <v>179792.99</v>
      </c>
      <c r="GL218" s="133">
        <v>215247.9</v>
      </c>
      <c r="GM218" s="133">
        <v>169925.98</v>
      </c>
      <c r="GN218" s="133">
        <v>198766.86</v>
      </c>
      <c r="GO218" s="133">
        <v>225355.19</v>
      </c>
    </row>
    <row r="219" spans="1:197" s="132" customFormat="1" x14ac:dyDescent="0.3">
      <c r="A219" s="134"/>
      <c r="B219" s="115" t="s">
        <v>1633</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c r="GH219" s="133">
        <v>2816710.65</v>
      </c>
      <c r="GI219" s="133">
        <v>3473141.38</v>
      </c>
      <c r="GJ219" s="133">
        <v>4399667.1399999997</v>
      </c>
      <c r="GK219" s="133">
        <v>4193772.1</v>
      </c>
      <c r="GL219" s="133">
        <v>4720337.22</v>
      </c>
      <c r="GM219" s="133">
        <v>3646314.92</v>
      </c>
      <c r="GN219" s="133">
        <v>3736694.63</v>
      </c>
      <c r="GO219" s="133">
        <v>4596969.92</v>
      </c>
    </row>
    <row r="220" spans="1:197" s="132" customFormat="1" x14ac:dyDescent="0.3">
      <c r="A220" s="134"/>
      <c r="B220" s="115" t="s">
        <v>1634</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c r="GH220" s="133">
        <v>7101.71</v>
      </c>
      <c r="GI220" s="133">
        <v>4664.82</v>
      </c>
      <c r="GJ220" s="133">
        <v>7155.45</v>
      </c>
      <c r="GK220" s="133">
        <v>8021.96</v>
      </c>
      <c r="GL220" s="133">
        <v>-97.94</v>
      </c>
      <c r="GM220" s="133">
        <v>9657.31</v>
      </c>
      <c r="GN220" s="133">
        <v>10097.73</v>
      </c>
      <c r="GO220" s="133">
        <v>13211.93</v>
      </c>
    </row>
    <row r="221" spans="1:197" s="132" customFormat="1" ht="14.4" collapsed="1" thickBot="1" x14ac:dyDescent="0.35">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c r="GH221" s="133">
        <v>168069.28000000119</v>
      </c>
      <c r="GI221" s="133">
        <v>214079.66000000015</v>
      </c>
      <c r="GJ221" s="133">
        <v>206358.14999999851</v>
      </c>
      <c r="GK221" s="133">
        <v>207930.98000000045</v>
      </c>
      <c r="GL221" s="133">
        <v>238382.65000000224</v>
      </c>
      <c r="GM221" s="133">
        <v>309447.53999999911</v>
      </c>
      <c r="GN221" s="133">
        <v>313279.26999999955</v>
      </c>
      <c r="GO221" s="133">
        <v>342528.31000000238</v>
      </c>
    </row>
    <row r="222" spans="1:197" s="132" customFormat="1" ht="14.4" thickBot="1" x14ac:dyDescent="0.35">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c r="GH222" s="119">
        <v>17475621.210000001</v>
      </c>
      <c r="GI222" s="119">
        <v>19865601.190000001</v>
      </c>
      <c r="GJ222" s="119">
        <v>21275171.809999999</v>
      </c>
      <c r="GK222" s="119">
        <v>19402641.48</v>
      </c>
      <c r="GL222" s="119">
        <v>21547128.25</v>
      </c>
      <c r="GM222" s="119">
        <v>19028701.399999999</v>
      </c>
      <c r="GN222" s="119">
        <v>19360099.66</v>
      </c>
      <c r="GO222" s="119">
        <v>21287763.75</v>
      </c>
    </row>
    <row r="223" spans="1:197" ht="14.4" thickBot="1" x14ac:dyDescent="0.35">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c r="GH223" s="119">
        <v>207252934.19</v>
      </c>
      <c r="GI223" s="119">
        <v>252886636.94</v>
      </c>
      <c r="GJ223" s="119">
        <v>268405534.33999997</v>
      </c>
      <c r="GK223" s="119">
        <v>234036353.89999998</v>
      </c>
      <c r="GL223" s="119">
        <v>269790119.20999998</v>
      </c>
      <c r="GM223" s="119">
        <v>234206588.31</v>
      </c>
      <c r="GN223" s="119">
        <v>240588677.86000001</v>
      </c>
      <c r="GO223" s="119">
        <v>269583616.39000005</v>
      </c>
    </row>
    <row r="224" spans="1:197" ht="14.4" x14ac:dyDescent="0.3">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c r="GO224" s="162"/>
    </row>
    <row r="225" spans="3:197"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c r="GN225" s="162"/>
      <c r="GO225" s="162"/>
    </row>
    <row r="226" spans="3:197"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c r="GN226" s="162"/>
      <c r="GO226" s="162"/>
    </row>
    <row r="227" spans="3:197"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c r="GN227" s="162"/>
      <c r="GO227" s="162"/>
    </row>
    <row r="228" spans="3:197"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c r="GN228" s="162"/>
      <c r="GO228" s="162"/>
    </row>
    <row r="229" spans="3:197"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c r="GN229" s="162"/>
      <c r="GO229" s="162"/>
    </row>
    <row r="230" spans="3:197"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c r="GN230" s="162"/>
      <c r="GO230" s="162"/>
    </row>
    <row r="231" spans="3:197"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c r="GN231" s="162"/>
      <c r="GO231" s="162"/>
    </row>
    <row r="232" spans="3:197"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c r="GN232" s="162"/>
      <c r="GO232" s="162"/>
    </row>
    <row r="233" spans="3:197"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c r="GN233" s="162"/>
      <c r="GO233" s="162"/>
    </row>
    <row r="234" spans="3:197"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c r="GN234" s="162"/>
      <c r="GO234" s="162"/>
    </row>
    <row r="235" spans="3:197"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c r="GN235" s="162"/>
      <c r="GO235" s="162"/>
    </row>
    <row r="236" spans="3:197"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c r="GN236" s="162"/>
      <c r="GO236" s="162"/>
    </row>
    <row r="237" spans="3:197"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c r="GN237" s="162"/>
      <c r="GO237" s="162"/>
    </row>
    <row r="238" spans="3:197"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c r="GN238" s="162"/>
      <c r="GO238" s="162"/>
    </row>
    <row r="239" spans="3:197"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row>
    <row r="240" spans="3:197"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c r="GN240" s="162"/>
      <c r="GO240" s="162"/>
    </row>
    <row r="241" spans="3:197"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c r="GN241" s="162"/>
      <c r="GO241" s="162"/>
    </row>
    <row r="242" spans="3:197"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c r="GN242" s="162"/>
      <c r="GO242" s="162"/>
    </row>
    <row r="243" spans="3:197"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c r="GN243" s="162"/>
      <c r="GO243" s="162"/>
    </row>
    <row r="244" spans="3:197"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c r="GN244" s="162"/>
      <c r="GO244" s="162"/>
    </row>
    <row r="245" spans="3:197"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c r="GN245" s="162"/>
      <c r="GO245" s="162"/>
    </row>
    <row r="246" spans="3:197"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c r="GN246" s="162"/>
      <c r="GO246" s="162"/>
    </row>
    <row r="247" spans="3:197"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c r="GN247" s="162"/>
      <c r="GO247" s="162"/>
    </row>
    <row r="248" spans="3:197"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c r="GN248" s="162"/>
      <c r="GO248" s="162"/>
    </row>
    <row r="249" spans="3:197"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c r="GN249" s="162"/>
      <c r="GO249" s="162"/>
    </row>
    <row r="250" spans="3:197"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c r="GN250" s="162"/>
      <c r="GO250" s="162"/>
    </row>
    <row r="251" spans="3:197"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c r="GN251" s="162"/>
      <c r="GO251" s="162"/>
    </row>
    <row r="252" spans="3:197"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row>
    <row r="253" spans="3:197"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c r="GN253" s="162"/>
      <c r="GO253" s="162"/>
    </row>
    <row r="254" spans="3:197"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row>
    <row r="255" spans="3:197"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c r="GN255" s="162"/>
      <c r="GO255" s="162"/>
    </row>
    <row r="256" spans="3:197"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row>
    <row r="257" spans="3:197"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c r="GN257" s="162"/>
      <c r="GO257" s="162"/>
    </row>
    <row r="258" spans="3:197"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row>
    <row r="259" spans="3:197"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c r="GN259" s="162"/>
      <c r="GO259" s="162"/>
    </row>
    <row r="260" spans="3:197"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c r="GN260" s="162"/>
      <c r="GO260" s="162"/>
    </row>
    <row r="261" spans="3:197"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c r="GN261" s="162"/>
      <c r="GO261" s="162"/>
    </row>
    <row r="262" spans="3:197"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c r="GN262" s="162"/>
      <c r="GO262" s="162"/>
    </row>
    <row r="263" spans="3:197"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c r="GN263" s="162"/>
      <c r="GO263" s="162"/>
    </row>
    <row r="264" spans="3:197"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c r="GN264" s="162"/>
      <c r="GO264" s="162"/>
    </row>
    <row r="265" spans="3:197"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c r="GN265" s="162"/>
      <c r="GO265" s="162"/>
    </row>
    <row r="266" spans="3:197"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c r="GN266" s="162"/>
      <c r="GO266" s="162"/>
    </row>
    <row r="267" spans="3:197"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row>
    <row r="268" spans="3:197"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c r="GN268" s="162"/>
      <c r="GO268" s="162"/>
    </row>
    <row r="269" spans="3:197"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c r="GN269" s="162"/>
      <c r="GO269" s="162"/>
    </row>
    <row r="270" spans="3:197"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c r="GN270" s="162"/>
      <c r="GO270" s="162"/>
    </row>
    <row r="271" spans="3:197"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c r="GN271" s="162"/>
      <c r="GO271" s="162"/>
    </row>
    <row r="272" spans="3:197"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c r="GN272" s="162"/>
      <c r="GO272" s="162"/>
    </row>
    <row r="273" spans="3:197"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c r="GN273" s="162"/>
      <c r="GO273" s="162"/>
    </row>
    <row r="274" spans="3:197"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c r="GN274" s="162"/>
      <c r="GO274" s="162"/>
    </row>
    <row r="275" spans="3:197"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c r="GN275" s="162"/>
      <c r="GO275" s="162"/>
    </row>
    <row r="276" spans="3:197"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c r="GN276" s="162"/>
      <c r="GO276" s="162"/>
    </row>
    <row r="277" spans="3:197"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c r="GN277" s="162"/>
      <c r="GO277" s="162"/>
    </row>
    <row r="278" spans="3:197"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c r="GN278" s="162"/>
      <c r="GO278" s="162"/>
    </row>
    <row r="279" spans="3:197"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c r="GN279" s="162"/>
      <c r="GO279" s="162"/>
    </row>
    <row r="280" spans="3:197"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c r="GN280" s="162"/>
      <c r="GO280" s="162"/>
    </row>
    <row r="281" spans="3:197"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c r="GN281" s="162"/>
      <c r="GO281" s="162"/>
    </row>
    <row r="282" spans="3:197"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c r="GN282" s="162"/>
      <c r="GO282" s="162"/>
    </row>
    <row r="283" spans="3:197"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c r="GN283" s="162"/>
      <c r="GO283" s="162"/>
    </row>
    <row r="284" spans="3:197"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c r="GN284" s="162"/>
      <c r="GO284" s="162"/>
    </row>
    <row r="285" spans="3:197"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c r="GN285" s="162"/>
      <c r="GO285" s="162"/>
    </row>
    <row r="286" spans="3:197"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c r="GN286" s="162"/>
      <c r="GO286" s="162"/>
    </row>
    <row r="287" spans="3:197"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c r="GN287" s="162"/>
      <c r="GO287" s="162"/>
    </row>
    <row r="288" spans="3:197"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c r="GN288" s="162"/>
      <c r="GO288" s="162"/>
    </row>
    <row r="289" spans="3:197"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c r="GN289" s="162"/>
      <c r="GO289" s="162"/>
    </row>
    <row r="290" spans="3:197"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c r="GN290" s="162"/>
      <c r="GO290" s="162"/>
    </row>
    <row r="291" spans="3:197"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c r="GN291" s="162"/>
      <c r="GO291" s="162"/>
    </row>
    <row r="292" spans="3:197"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c r="GN292" s="162"/>
      <c r="GO292" s="162"/>
    </row>
    <row r="293" spans="3:197"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c r="GN293" s="162"/>
      <c r="GO293" s="162"/>
    </row>
    <row r="294" spans="3:197"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c r="GN294" s="162"/>
      <c r="GO294" s="162"/>
    </row>
    <row r="295" spans="3:197"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c r="GN295" s="162"/>
      <c r="GO295" s="162"/>
    </row>
    <row r="296" spans="3:197"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c r="GN296" s="162"/>
      <c r="GO296" s="162"/>
    </row>
    <row r="297" spans="3:197"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row>
    <row r="298" spans="3:197"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c r="GN298" s="162"/>
      <c r="GO298" s="162"/>
    </row>
    <row r="299" spans="3:197"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c r="GN299" s="162"/>
      <c r="GO299" s="162"/>
    </row>
    <row r="300" spans="3:197"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c r="GN300" s="162"/>
      <c r="GO300" s="162"/>
    </row>
    <row r="301" spans="3:197"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c r="GN301" s="162"/>
      <c r="GO301" s="162"/>
    </row>
    <row r="302" spans="3:197"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c r="GN302" s="162"/>
      <c r="GO302" s="162"/>
    </row>
    <row r="303" spans="3:197"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c r="GN303" s="162"/>
      <c r="GO303" s="162"/>
    </row>
    <row r="304" spans="3:197"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c r="GN304" s="162"/>
      <c r="GO304" s="162"/>
    </row>
    <row r="305" spans="3:197"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c r="GN305" s="162"/>
      <c r="GO305" s="162"/>
    </row>
    <row r="306" spans="3:197"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c r="GN306" s="162"/>
      <c r="GO306" s="162"/>
    </row>
    <row r="307" spans="3:197"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c r="GN307" s="162"/>
      <c r="GO307" s="162"/>
    </row>
    <row r="308" spans="3:197"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c r="GN308" s="162"/>
      <c r="GO308" s="162"/>
    </row>
    <row r="309" spans="3:197"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c r="GN309" s="162"/>
      <c r="GO309" s="162"/>
    </row>
    <row r="310" spans="3:197"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c r="GN310" s="162"/>
      <c r="GO310" s="162"/>
    </row>
    <row r="311" spans="3:197"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c r="GN311" s="162"/>
      <c r="GO311" s="162"/>
    </row>
    <row r="312" spans="3:197"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c r="GN312" s="162"/>
      <c r="GO312" s="162"/>
    </row>
    <row r="313" spans="3:197"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c r="GN313" s="162"/>
      <c r="GO313" s="162"/>
    </row>
    <row r="314" spans="3:197"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c r="GN314" s="162"/>
      <c r="GO314" s="162"/>
    </row>
    <row r="315" spans="3:197"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c r="GN315" s="162"/>
      <c r="GO315" s="162"/>
    </row>
    <row r="316" spans="3:197"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c r="GN316" s="162"/>
      <c r="GO316" s="162"/>
    </row>
    <row r="317" spans="3:197"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c r="GN317" s="162"/>
      <c r="GO317" s="162"/>
    </row>
    <row r="318" spans="3:197"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row>
    <row r="319" spans="3:197"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c r="GN319" s="162"/>
      <c r="GO319" s="162"/>
    </row>
    <row r="320" spans="3:197"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c r="GN320" s="162"/>
      <c r="GO320" s="162"/>
    </row>
    <row r="321" spans="3:197"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c r="GN321" s="162"/>
      <c r="GO321" s="162"/>
    </row>
    <row r="322" spans="3:197"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c r="GN322" s="162"/>
      <c r="GO322" s="162"/>
    </row>
    <row r="323" spans="3:197"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c r="GN323" s="162"/>
      <c r="GO323" s="162"/>
    </row>
    <row r="324" spans="3:197"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c r="GN324" s="162"/>
      <c r="GO324" s="162"/>
    </row>
    <row r="325" spans="3:197"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c r="GN325" s="162"/>
      <c r="GO325" s="162"/>
    </row>
    <row r="326" spans="3:197"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c r="GN326" s="162"/>
      <c r="GO326" s="162"/>
    </row>
    <row r="327" spans="3:197"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c r="GN327" s="162"/>
      <c r="GO327" s="162"/>
    </row>
    <row r="328" spans="3:197"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c r="GN328" s="162"/>
      <c r="GO328" s="162"/>
    </row>
    <row r="329" spans="3:197"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c r="GN329" s="162"/>
      <c r="GO329" s="162"/>
    </row>
    <row r="330" spans="3:197"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c r="GN330" s="162"/>
      <c r="GO330" s="162"/>
    </row>
    <row r="331" spans="3:197"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c r="GN331" s="162"/>
      <c r="GO331" s="162"/>
    </row>
    <row r="332" spans="3:197"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c r="GN332" s="162"/>
      <c r="GO332" s="162"/>
    </row>
    <row r="333" spans="3:197"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c r="GN333" s="162"/>
      <c r="GO333" s="162"/>
    </row>
    <row r="334" spans="3:197"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c r="GN334" s="162"/>
      <c r="GO334" s="162"/>
    </row>
    <row r="335" spans="3:197"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row>
    <row r="336" spans="3:197"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c r="GN336" s="162"/>
      <c r="GO336" s="162"/>
    </row>
    <row r="337" spans="3:197"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c r="GN337" s="162"/>
      <c r="GO337" s="162"/>
    </row>
    <row r="338" spans="3:197"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c r="GN338" s="162"/>
      <c r="GO338" s="162"/>
    </row>
    <row r="339" spans="3:197"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c r="GN339" s="162"/>
      <c r="GO339" s="162"/>
    </row>
    <row r="340" spans="3:197"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c r="GN340" s="162"/>
      <c r="GO340" s="162"/>
    </row>
    <row r="341" spans="3:197"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c r="GN341" s="162"/>
      <c r="GO341" s="162"/>
    </row>
    <row r="342" spans="3:197"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c r="GN342" s="162"/>
      <c r="GO342" s="162"/>
    </row>
    <row r="343" spans="3:197"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c r="GN343" s="162"/>
      <c r="GO343" s="162"/>
    </row>
    <row r="344" spans="3:197"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c r="GN344" s="162"/>
      <c r="GO344" s="162"/>
    </row>
    <row r="345" spans="3:197"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c r="GN345" s="162"/>
      <c r="GO345" s="162"/>
    </row>
    <row r="346" spans="3:197"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c r="GN346" s="162"/>
      <c r="GO346" s="162"/>
    </row>
    <row r="347" spans="3:197"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c r="GN347" s="162"/>
      <c r="GO347" s="162"/>
    </row>
    <row r="348" spans="3:197"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c r="GN348" s="162"/>
      <c r="GO348" s="162"/>
    </row>
    <row r="349" spans="3:197"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c r="GN349" s="162"/>
      <c r="GO349" s="162"/>
    </row>
    <row r="350" spans="3:197"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c r="GN350" s="162"/>
      <c r="GO350" s="162"/>
    </row>
    <row r="351" spans="3:197"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c r="GN351" s="162"/>
      <c r="GO351" s="162"/>
    </row>
    <row r="352" spans="3:197"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c r="GN352" s="162"/>
      <c r="GO352" s="162"/>
    </row>
    <row r="353" spans="3:197"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c r="GN353" s="162"/>
      <c r="GO353" s="162"/>
    </row>
    <row r="354" spans="3:197"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c r="GN354" s="162"/>
      <c r="GO354" s="162"/>
    </row>
    <row r="355" spans="3:197"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c r="GN355" s="162"/>
      <c r="GO355" s="162"/>
    </row>
    <row r="356" spans="3:197"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c r="GN356" s="162"/>
      <c r="GO356" s="162"/>
    </row>
    <row r="357" spans="3:197"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c r="GN357" s="162"/>
      <c r="GO357" s="162"/>
    </row>
    <row r="358" spans="3:197"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row>
    <row r="359" spans="3:197"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c r="GN359" s="162"/>
      <c r="GO359" s="162"/>
    </row>
    <row r="360" spans="3:197"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row>
    <row r="361" spans="3:197"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c r="GN361" s="162"/>
      <c r="GO361" s="162"/>
    </row>
    <row r="362" spans="3:197"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c r="GN362" s="162"/>
      <c r="GO362" s="162"/>
    </row>
    <row r="363" spans="3:197"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c r="GN363" s="162"/>
      <c r="GO363" s="162"/>
    </row>
    <row r="364" spans="3:197"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c r="GN364" s="162"/>
      <c r="GO364" s="162"/>
    </row>
    <row r="365" spans="3:197"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c r="GN365" s="162"/>
      <c r="GO365" s="162"/>
    </row>
    <row r="366" spans="3:197"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c r="GN366" s="162"/>
      <c r="GO366" s="162"/>
    </row>
    <row r="367" spans="3:197"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c r="GN367" s="162"/>
      <c r="GO367" s="162"/>
    </row>
    <row r="368" spans="3:197"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c r="GN368" s="162"/>
      <c r="GO368" s="162"/>
    </row>
    <row r="369" spans="3:197"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c r="GN369" s="162"/>
      <c r="GO369" s="162"/>
    </row>
    <row r="370" spans="3:197"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c r="GN370" s="162"/>
      <c r="GO370" s="162"/>
    </row>
    <row r="371" spans="3:197"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c r="GN371" s="162"/>
      <c r="GO371" s="162"/>
    </row>
    <row r="372" spans="3:197"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c r="GN372" s="162"/>
      <c r="GO372" s="162"/>
    </row>
    <row r="373" spans="3:197"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c r="GN373" s="162"/>
      <c r="GO373" s="162"/>
    </row>
    <row r="374" spans="3:197"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c r="GN374" s="162"/>
      <c r="GO374" s="162"/>
    </row>
    <row r="375" spans="3:197"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c r="GN375" s="162"/>
      <c r="GO375" s="162"/>
    </row>
    <row r="376" spans="3:197"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row>
    <row r="377" spans="3:197"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c r="GN377" s="162"/>
      <c r="GO377" s="162"/>
    </row>
    <row r="378" spans="3:197"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c r="GN378" s="162"/>
      <c r="GO378" s="162"/>
    </row>
    <row r="379" spans="3:197"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c r="GN379" s="162"/>
      <c r="GO379" s="162"/>
    </row>
    <row r="380" spans="3:197"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c r="GN380" s="162"/>
      <c r="GO380" s="162"/>
    </row>
    <row r="381" spans="3:197"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c r="GN381" s="162"/>
      <c r="GO381" s="162"/>
    </row>
    <row r="382" spans="3:197"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c r="GN382" s="162"/>
      <c r="GO382" s="162"/>
    </row>
    <row r="383" spans="3:197"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row>
    <row r="384" spans="3:197"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c r="GN384" s="162"/>
      <c r="GO384" s="162"/>
    </row>
    <row r="385" spans="3:197"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c r="GN385" s="162"/>
      <c r="GO385" s="162"/>
    </row>
    <row r="386" spans="3:197"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c r="GN386" s="162"/>
      <c r="GO386" s="162"/>
    </row>
    <row r="387" spans="3:197"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c r="GN387" s="162"/>
      <c r="GO387" s="162"/>
    </row>
    <row r="388" spans="3:197"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c r="GN388" s="162"/>
      <c r="GO388" s="162"/>
    </row>
    <row r="389" spans="3:197"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row>
    <row r="390" spans="3:197"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c r="GN390" s="162"/>
      <c r="GO390" s="162"/>
    </row>
    <row r="391" spans="3:197"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c r="GN391" s="162"/>
      <c r="GO391" s="162"/>
    </row>
    <row r="392" spans="3:197"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c r="GN392" s="162"/>
      <c r="GO392" s="162"/>
    </row>
    <row r="393" spans="3:197"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c r="GN393" s="162"/>
      <c r="GO393" s="162"/>
    </row>
    <row r="394" spans="3:197"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c r="GN394" s="162"/>
      <c r="GO394" s="162"/>
    </row>
    <row r="395" spans="3:197"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c r="GN395" s="162"/>
      <c r="GO395" s="162"/>
    </row>
    <row r="396" spans="3:197"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c r="GN396" s="162"/>
      <c r="GO396" s="162"/>
    </row>
    <row r="397" spans="3:197"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c r="GN397" s="162"/>
      <c r="GO397" s="162"/>
    </row>
    <row r="398" spans="3:197"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c r="GN398" s="162"/>
      <c r="GO398" s="162"/>
    </row>
    <row r="399" spans="3:197"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row>
    <row r="400" spans="3:197"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c r="GN400" s="162"/>
      <c r="GO400" s="162"/>
    </row>
    <row r="401" spans="3:197"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c r="GN401" s="162"/>
      <c r="GO401" s="162"/>
    </row>
    <row r="402" spans="3:197"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c r="GN402" s="162"/>
      <c r="GO402" s="162"/>
    </row>
    <row r="403" spans="3:197"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c r="GN403" s="162"/>
      <c r="GO403" s="162"/>
    </row>
    <row r="404" spans="3:197"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c r="GN404" s="162"/>
      <c r="GO404" s="162"/>
    </row>
    <row r="405" spans="3:197"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c r="GN405" s="162"/>
      <c r="GO405" s="162"/>
    </row>
    <row r="406" spans="3:197"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c r="GN406" s="162"/>
      <c r="GO406" s="162"/>
    </row>
    <row r="407" spans="3:197"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c r="GN407" s="162"/>
      <c r="GO407" s="162"/>
    </row>
    <row r="408" spans="3:197"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c r="GN408" s="162"/>
      <c r="GO408" s="162"/>
    </row>
    <row r="409" spans="3:197"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c r="GN409" s="162"/>
      <c r="GO409" s="162"/>
    </row>
    <row r="410" spans="3:197"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c r="GN410" s="162"/>
      <c r="GO410" s="162"/>
    </row>
    <row r="411" spans="3:197"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c r="GN411" s="162"/>
      <c r="GO411" s="162"/>
    </row>
    <row r="412" spans="3:197"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c r="GN412" s="162"/>
      <c r="GO412" s="162"/>
    </row>
    <row r="413" spans="3:197"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c r="GN413" s="162"/>
      <c r="GO413" s="162"/>
    </row>
    <row r="414" spans="3:197"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c r="GN414" s="162"/>
      <c r="GO414" s="162"/>
    </row>
    <row r="415" spans="3:197"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c r="GN415" s="162"/>
      <c r="GO415" s="162"/>
    </row>
    <row r="416" spans="3:197"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c r="GN416" s="162"/>
      <c r="GO416" s="162"/>
    </row>
    <row r="417" spans="3:197"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c r="GN417" s="162"/>
      <c r="GO417" s="162"/>
    </row>
    <row r="418" spans="3:197"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c r="GN418" s="162"/>
      <c r="GO418" s="162"/>
    </row>
    <row r="419" spans="3:197"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c r="GN419" s="162"/>
      <c r="GO419" s="162"/>
    </row>
    <row r="420" spans="3:197"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c r="GN420" s="162"/>
      <c r="GO420" s="162"/>
    </row>
    <row r="421" spans="3:197"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c r="GN421" s="162"/>
      <c r="GO421" s="162"/>
    </row>
    <row r="422" spans="3:197"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c r="GN422" s="162"/>
      <c r="GO422" s="162"/>
    </row>
    <row r="423" spans="3:197"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c r="GN423" s="162"/>
      <c r="GO423" s="162"/>
    </row>
    <row r="424" spans="3:197"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c r="GN424" s="162"/>
      <c r="GO424" s="162"/>
    </row>
    <row r="425" spans="3:197"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c r="GN425" s="162"/>
      <c r="GO425" s="162"/>
    </row>
    <row r="426" spans="3:197"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c r="GN426" s="162"/>
      <c r="GO426" s="162"/>
    </row>
    <row r="427" spans="3:197"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c r="GN427" s="162"/>
      <c r="GO427" s="162"/>
    </row>
    <row r="428" spans="3:197"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c r="GN428" s="162"/>
      <c r="GO428" s="162"/>
    </row>
    <row r="429" spans="3:197"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c r="GN429" s="162"/>
      <c r="GO429" s="162"/>
    </row>
    <row r="430" spans="3:197"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c r="GN430" s="162"/>
      <c r="GO430" s="162"/>
    </row>
    <row r="431" spans="3:197"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c r="GN431" s="162"/>
      <c r="GO431" s="162"/>
    </row>
    <row r="432" spans="3:197"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c r="GN432" s="162"/>
      <c r="GO432" s="162"/>
    </row>
    <row r="433" spans="3:197"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c r="GN433" s="162"/>
      <c r="GO433" s="162"/>
    </row>
    <row r="434" spans="3:197"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c r="GN434" s="162"/>
      <c r="GO434" s="162"/>
    </row>
    <row r="435" spans="3:197"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c r="GN435" s="162"/>
      <c r="GO435" s="162"/>
    </row>
    <row r="436" spans="3:197"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c r="GN436" s="162"/>
      <c r="GO436" s="162"/>
    </row>
    <row r="437" spans="3:197"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c r="GN437" s="162"/>
      <c r="GO437" s="162"/>
    </row>
    <row r="438" spans="3:197"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c r="GN438" s="162"/>
      <c r="GO438" s="162"/>
    </row>
    <row r="439" spans="3:197"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c r="GN439" s="162"/>
      <c r="GO439" s="162"/>
    </row>
    <row r="440" spans="3:197"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c r="GM440" s="162"/>
      <c r="GN440" s="162"/>
      <c r="GO440" s="162"/>
    </row>
    <row r="441" spans="3:197"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c r="GM441" s="162"/>
      <c r="GN441" s="162"/>
      <c r="GO441" s="162"/>
    </row>
    <row r="442" spans="3:197"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c r="GL442" s="162"/>
      <c r="GM442" s="162"/>
      <c r="GN442" s="162"/>
      <c r="GO442" s="162"/>
    </row>
    <row r="443" spans="3:197"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c r="GL443" s="162"/>
      <c r="GM443" s="162"/>
      <c r="GN443" s="162"/>
      <c r="GO443" s="162"/>
    </row>
    <row r="444" spans="3:197"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c r="GL444" s="162"/>
      <c r="GM444" s="162"/>
      <c r="GN444" s="162"/>
      <c r="GO444" s="162"/>
    </row>
    <row r="445" spans="3:197"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c r="GN445" s="162"/>
      <c r="GO445" s="162"/>
    </row>
    <row r="446" spans="3:197"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c r="GL446" s="162"/>
      <c r="GM446" s="162"/>
      <c r="GN446" s="162"/>
      <c r="GO446" s="162"/>
    </row>
    <row r="447" spans="3:197"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c r="GL447" s="162"/>
      <c r="GM447" s="162"/>
      <c r="GN447" s="162"/>
      <c r="GO447" s="162"/>
    </row>
    <row r="448" spans="3:197"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c r="GL448" s="162"/>
      <c r="GM448" s="162"/>
      <c r="GN448" s="162"/>
      <c r="GO448" s="162"/>
    </row>
    <row r="449" spans="3:197"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c r="GL449" s="162"/>
      <c r="GM449" s="162"/>
      <c r="GN449" s="162"/>
      <c r="GO449" s="162"/>
    </row>
    <row r="450" spans="3:197"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c r="GL450" s="162"/>
      <c r="GM450" s="162"/>
      <c r="GN450" s="162"/>
      <c r="GO450" s="162"/>
    </row>
    <row r="451" spans="3:197"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c r="GL451" s="162"/>
      <c r="GM451" s="162"/>
      <c r="GN451" s="162"/>
      <c r="GO451" s="162"/>
    </row>
    <row r="452" spans="3:197"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c r="GL452" s="162"/>
      <c r="GM452" s="162"/>
      <c r="GN452" s="162"/>
      <c r="GO452" s="162"/>
    </row>
    <row r="453" spans="3:197"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c r="GL453" s="162"/>
      <c r="GM453" s="162"/>
      <c r="GN453" s="162"/>
      <c r="GO453" s="162"/>
    </row>
    <row r="454" spans="3:197"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c r="GL454" s="162"/>
      <c r="GM454" s="162"/>
      <c r="GN454" s="162"/>
      <c r="GO454" s="162"/>
    </row>
    <row r="455" spans="3:197"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c r="GL455" s="162"/>
      <c r="GM455" s="162"/>
      <c r="GN455" s="162"/>
      <c r="GO455" s="162"/>
    </row>
    <row r="456" spans="3:197"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c r="GL456" s="162"/>
      <c r="GM456" s="162"/>
      <c r="GN456" s="162"/>
      <c r="GO456" s="162"/>
    </row>
    <row r="457" spans="3:197"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c r="GL457" s="162"/>
      <c r="GM457" s="162"/>
      <c r="GN457" s="162"/>
      <c r="GO457" s="162"/>
    </row>
    <row r="458" spans="3:197"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c r="GL458" s="162"/>
      <c r="GM458" s="162"/>
      <c r="GN458" s="162"/>
      <c r="GO458" s="162"/>
    </row>
    <row r="459" spans="3:197"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c r="GL459" s="162"/>
      <c r="GM459" s="162"/>
      <c r="GN459" s="162"/>
      <c r="GO459" s="162"/>
    </row>
    <row r="460" spans="3:197"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c r="GL460" s="162"/>
      <c r="GM460" s="162"/>
      <c r="GN460" s="162"/>
      <c r="GO460" s="162"/>
    </row>
    <row r="461" spans="3:197"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c r="GL461" s="162"/>
      <c r="GM461" s="162"/>
      <c r="GN461" s="162"/>
      <c r="GO461" s="162"/>
    </row>
    <row r="462" spans="3:197"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c r="GL462" s="162"/>
      <c r="GM462" s="162"/>
      <c r="GN462" s="162"/>
      <c r="GO462" s="162"/>
    </row>
    <row r="463" spans="3:197"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c r="GL463" s="162"/>
      <c r="GM463" s="162"/>
      <c r="GN463" s="162"/>
      <c r="GO463" s="162"/>
    </row>
    <row r="464" spans="3:197"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c r="GL464" s="162"/>
      <c r="GM464" s="162"/>
      <c r="GN464" s="162"/>
      <c r="GO464" s="162"/>
    </row>
    <row r="465" spans="3:197"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c r="GL465" s="162"/>
      <c r="GM465" s="162"/>
      <c r="GN465" s="162"/>
      <c r="GO465" s="162"/>
    </row>
    <row r="466" spans="3:197"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c r="GM466" s="162"/>
      <c r="GN466" s="162"/>
      <c r="GO466" s="162"/>
    </row>
    <row r="467" spans="3:197"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c r="GL467" s="162"/>
      <c r="GM467" s="162"/>
      <c r="GN467" s="162"/>
      <c r="GO467" s="162"/>
    </row>
    <row r="468" spans="3:197"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c r="GL468" s="162"/>
      <c r="GM468" s="162"/>
      <c r="GN468" s="162"/>
      <c r="GO468" s="162"/>
    </row>
    <row r="469" spans="3:197"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c r="GL469" s="162"/>
      <c r="GM469" s="162"/>
      <c r="GN469" s="162"/>
      <c r="GO469" s="162"/>
    </row>
    <row r="470" spans="3:197"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c r="GL470" s="162"/>
      <c r="GM470" s="162"/>
      <c r="GN470" s="162"/>
      <c r="GO470" s="162"/>
    </row>
    <row r="471" spans="3:197"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c r="GL471" s="162"/>
      <c r="GM471" s="162"/>
      <c r="GN471" s="162"/>
      <c r="GO471" s="162"/>
    </row>
    <row r="472" spans="3:197"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c r="GL472" s="162"/>
      <c r="GM472" s="162"/>
      <c r="GN472" s="162"/>
      <c r="GO472" s="162"/>
    </row>
    <row r="473" spans="3:197"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c r="GL473" s="162"/>
      <c r="GM473" s="162"/>
      <c r="GN473" s="162"/>
      <c r="GO473" s="162"/>
    </row>
    <row r="474" spans="3:197"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c r="GM474" s="162"/>
      <c r="GN474" s="162"/>
      <c r="GO474" s="162"/>
    </row>
    <row r="475" spans="3:197"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c r="GL475" s="162"/>
      <c r="GM475" s="162"/>
      <c r="GN475" s="162"/>
      <c r="GO475" s="162"/>
    </row>
    <row r="476" spans="3:197"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c r="GL476" s="162"/>
      <c r="GM476" s="162"/>
      <c r="GN476" s="162"/>
      <c r="GO476" s="162"/>
    </row>
    <row r="477" spans="3:197"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c r="GL477" s="162"/>
      <c r="GM477" s="162"/>
      <c r="GN477" s="162"/>
      <c r="GO477" s="162"/>
    </row>
    <row r="478" spans="3:197"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c r="GL478" s="162"/>
      <c r="GM478" s="162"/>
      <c r="GN478" s="162"/>
      <c r="GO478" s="162"/>
    </row>
    <row r="479" spans="3:197"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c r="GL479" s="162"/>
      <c r="GM479" s="162"/>
      <c r="GN479" s="162"/>
      <c r="GO479" s="162"/>
    </row>
    <row r="480" spans="3:197"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c r="GL480" s="162"/>
      <c r="GM480" s="162"/>
      <c r="GN480" s="162"/>
      <c r="GO480" s="162"/>
    </row>
    <row r="481" spans="3:197"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c r="GL481" s="162"/>
      <c r="GM481" s="162"/>
      <c r="GN481" s="162"/>
      <c r="GO481" s="162"/>
    </row>
    <row r="482" spans="3:197"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c r="GL482" s="162"/>
      <c r="GM482" s="162"/>
      <c r="GN482" s="162"/>
      <c r="GO482" s="162"/>
    </row>
    <row r="483" spans="3:197"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c r="GL483" s="162"/>
      <c r="GM483" s="162"/>
      <c r="GN483" s="162"/>
      <c r="GO483" s="162"/>
    </row>
    <row r="484" spans="3:197"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c r="GL484" s="162"/>
      <c r="GM484" s="162"/>
      <c r="GN484" s="162"/>
      <c r="GO484" s="162"/>
    </row>
    <row r="485" spans="3:197"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c r="GN485" s="162"/>
      <c r="GO485" s="162"/>
    </row>
    <row r="486" spans="3:197"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c r="GL486" s="162"/>
      <c r="GM486" s="162"/>
      <c r="GN486" s="162"/>
      <c r="GO486" s="162"/>
    </row>
    <row r="487" spans="3:197"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c r="GL487" s="162"/>
      <c r="GM487" s="162"/>
      <c r="GN487" s="162"/>
      <c r="GO487" s="162"/>
    </row>
    <row r="488" spans="3:197"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c r="GL488" s="162"/>
      <c r="GM488" s="162"/>
      <c r="GN488" s="162"/>
      <c r="GO488" s="162"/>
    </row>
    <row r="489" spans="3:197"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c r="GL489" s="162"/>
      <c r="GM489" s="162"/>
      <c r="GN489" s="162"/>
      <c r="GO489" s="162"/>
    </row>
    <row r="490" spans="3:197"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c r="GL490" s="162"/>
      <c r="GM490" s="162"/>
      <c r="GN490" s="162"/>
      <c r="GO490" s="162"/>
    </row>
    <row r="491" spans="3:197"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c r="GL491" s="162"/>
      <c r="GM491" s="162"/>
      <c r="GN491" s="162"/>
      <c r="GO491" s="162"/>
    </row>
    <row r="492" spans="3:197"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c r="GL492" s="162"/>
      <c r="GM492" s="162"/>
      <c r="GN492" s="162"/>
      <c r="GO492" s="162"/>
    </row>
    <row r="493" spans="3:197"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c r="GL493" s="162"/>
      <c r="GM493" s="162"/>
      <c r="GN493" s="162"/>
      <c r="GO493" s="162"/>
    </row>
    <row r="494" spans="3:197"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c r="GL494" s="162"/>
      <c r="GM494" s="162"/>
      <c r="GN494" s="162"/>
      <c r="GO494" s="162"/>
    </row>
    <row r="495" spans="3:197"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c r="GL495" s="162"/>
      <c r="GM495" s="162"/>
      <c r="GN495" s="162"/>
      <c r="GO495" s="162"/>
    </row>
    <row r="496" spans="3:197"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c r="GL496" s="162"/>
      <c r="GM496" s="162"/>
      <c r="GN496" s="162"/>
      <c r="GO496" s="162"/>
    </row>
    <row r="497" spans="3:197"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c r="GL497" s="162"/>
      <c r="GM497" s="162"/>
      <c r="GN497" s="162"/>
      <c r="GO497" s="162"/>
    </row>
    <row r="498" spans="3:197"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c r="GL498" s="162"/>
      <c r="GM498" s="162"/>
      <c r="GN498" s="162"/>
      <c r="GO498" s="162"/>
    </row>
    <row r="499" spans="3:197"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c r="GL499" s="162"/>
      <c r="GM499" s="162"/>
      <c r="GN499" s="162"/>
      <c r="GO499" s="162"/>
    </row>
    <row r="500" spans="3:197"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c r="GL500" s="162"/>
      <c r="GM500" s="162"/>
      <c r="GN500" s="162"/>
      <c r="GO500" s="162"/>
    </row>
    <row r="501" spans="3:197"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c r="GL501" s="162"/>
      <c r="GM501" s="162"/>
      <c r="GN501" s="162"/>
      <c r="GO501" s="162"/>
    </row>
    <row r="502" spans="3:197"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c r="GL502" s="162"/>
      <c r="GM502" s="162"/>
      <c r="GN502" s="162"/>
      <c r="GO502" s="162"/>
    </row>
    <row r="503" spans="3:197"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c r="GL503" s="162"/>
      <c r="GM503" s="162"/>
      <c r="GN503" s="162"/>
      <c r="GO503" s="162"/>
    </row>
    <row r="504" spans="3:197"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c r="GL504" s="162"/>
      <c r="GM504" s="162"/>
      <c r="GN504" s="162"/>
      <c r="GO504" s="162"/>
    </row>
    <row r="505" spans="3:197"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c r="GL505" s="162"/>
      <c r="GM505" s="162"/>
      <c r="GN505" s="162"/>
      <c r="GO505" s="162"/>
    </row>
    <row r="506" spans="3:197"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c r="GL506" s="162"/>
      <c r="GM506" s="162"/>
      <c r="GN506" s="162"/>
      <c r="GO506" s="162"/>
    </row>
    <row r="507" spans="3:197"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c r="GL507" s="162"/>
      <c r="GM507" s="162"/>
      <c r="GN507" s="162"/>
      <c r="GO507" s="162"/>
    </row>
    <row r="508" spans="3:197"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c r="GL508" s="162"/>
      <c r="GM508" s="162"/>
      <c r="GN508" s="162"/>
      <c r="GO508" s="162"/>
    </row>
    <row r="509" spans="3:197"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c r="GL509" s="162"/>
      <c r="GM509" s="162"/>
      <c r="GN509" s="162"/>
      <c r="GO509" s="162"/>
    </row>
    <row r="510" spans="3:197"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c r="GL510" s="162"/>
      <c r="GM510" s="162"/>
      <c r="GN510" s="162"/>
      <c r="GO510" s="162"/>
    </row>
    <row r="511" spans="3:197"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c r="GL511" s="162"/>
      <c r="GM511" s="162"/>
      <c r="GN511" s="162"/>
      <c r="GO511" s="162"/>
    </row>
    <row r="512" spans="3:197"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c r="GL512" s="162"/>
      <c r="GM512" s="162"/>
      <c r="GN512" s="162"/>
      <c r="GO512" s="162"/>
    </row>
    <row r="513" spans="3:197"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c r="GL513" s="162"/>
      <c r="GM513" s="162"/>
      <c r="GN513" s="162"/>
      <c r="GO513" s="162"/>
    </row>
    <row r="514" spans="3:197"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c r="GM514" s="162"/>
      <c r="GN514" s="162"/>
      <c r="GO514" s="162"/>
    </row>
    <row r="515" spans="3:197"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c r="GL515" s="162"/>
      <c r="GM515" s="162"/>
      <c r="GN515" s="162"/>
      <c r="GO515" s="162"/>
    </row>
    <row r="516" spans="3:197"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c r="GL516" s="162"/>
      <c r="GM516" s="162"/>
      <c r="GN516" s="162"/>
      <c r="GO516" s="162"/>
    </row>
    <row r="517" spans="3:197"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c r="GL517" s="162"/>
      <c r="GM517" s="162"/>
      <c r="GN517" s="162"/>
      <c r="GO517" s="162"/>
    </row>
    <row r="518" spans="3:197"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c r="GL518" s="162"/>
      <c r="GM518" s="162"/>
      <c r="GN518" s="162"/>
      <c r="GO518" s="162"/>
    </row>
    <row r="519" spans="3:197"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c r="GL519" s="162"/>
      <c r="GM519" s="162"/>
      <c r="GN519" s="162"/>
      <c r="GO519" s="162"/>
    </row>
    <row r="520" spans="3:197"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c r="GL520" s="162"/>
      <c r="GM520" s="162"/>
      <c r="GN520" s="162"/>
      <c r="GO520" s="162"/>
    </row>
    <row r="521" spans="3:197"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c r="GL521" s="162"/>
      <c r="GM521" s="162"/>
      <c r="GN521" s="162"/>
      <c r="GO521" s="162"/>
    </row>
    <row r="522" spans="3:197"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2"/>
      <c r="GM522" s="162"/>
      <c r="GN522" s="162"/>
      <c r="GO522" s="162"/>
    </row>
    <row r="523" spans="3:197"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c r="GN523" s="162"/>
      <c r="GO523" s="162"/>
    </row>
    <row r="524" spans="3:197"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c r="GL524" s="162"/>
      <c r="GM524" s="162"/>
      <c r="GN524" s="162"/>
      <c r="GO524" s="162"/>
    </row>
    <row r="525" spans="3:197"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c r="GL525" s="162"/>
      <c r="GM525" s="162"/>
      <c r="GN525" s="162"/>
      <c r="GO525" s="162"/>
    </row>
    <row r="526" spans="3:197"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c r="GL526" s="162"/>
      <c r="GM526" s="162"/>
      <c r="GN526" s="162"/>
      <c r="GO526" s="162"/>
    </row>
    <row r="527" spans="3:197"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c r="GL527" s="162"/>
      <c r="GM527" s="162"/>
      <c r="GN527" s="162"/>
      <c r="GO527" s="162"/>
    </row>
    <row r="528" spans="3:197"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c r="GL528" s="162"/>
      <c r="GM528" s="162"/>
      <c r="GN528" s="162"/>
      <c r="GO528" s="162"/>
    </row>
    <row r="529" spans="3:197"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c r="GL529" s="162"/>
      <c r="GM529" s="162"/>
      <c r="GN529" s="162"/>
      <c r="GO529" s="162"/>
    </row>
    <row r="530" spans="3:197"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c r="GL530" s="162"/>
      <c r="GM530" s="162"/>
      <c r="GN530" s="162"/>
      <c r="GO530" s="162"/>
    </row>
    <row r="531" spans="3:197"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c r="GL531" s="162"/>
      <c r="GM531" s="162"/>
      <c r="GN531" s="162"/>
      <c r="GO531" s="162"/>
    </row>
    <row r="532" spans="3:197"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c r="GL532" s="162"/>
      <c r="GM532" s="162"/>
      <c r="GN532" s="162"/>
      <c r="GO532" s="162"/>
    </row>
    <row r="533" spans="3:197"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c r="GL533" s="162"/>
      <c r="GM533" s="162"/>
      <c r="GN533" s="162"/>
      <c r="GO533" s="162"/>
    </row>
    <row r="534" spans="3:197"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c r="GL534" s="162"/>
      <c r="GM534" s="162"/>
      <c r="GN534" s="162"/>
      <c r="GO534" s="162"/>
    </row>
    <row r="535" spans="3:197"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c r="GL535" s="162"/>
      <c r="GM535" s="162"/>
      <c r="GN535" s="162"/>
      <c r="GO535" s="162"/>
    </row>
    <row r="536" spans="3:197"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c r="GL536" s="162"/>
      <c r="GM536" s="162"/>
      <c r="GN536" s="162"/>
      <c r="GO536" s="162"/>
    </row>
    <row r="537" spans="3:197"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c r="GL537" s="162"/>
      <c r="GM537" s="162"/>
      <c r="GN537" s="162"/>
      <c r="GO537" s="162"/>
    </row>
    <row r="538" spans="3:197"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c r="GL538" s="162"/>
      <c r="GM538" s="162"/>
      <c r="GN538" s="162"/>
      <c r="GO538" s="162"/>
    </row>
    <row r="539" spans="3:197"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c r="GL539" s="162"/>
      <c r="GM539" s="162"/>
      <c r="GN539" s="162"/>
      <c r="GO539" s="162"/>
    </row>
    <row r="540" spans="3:197"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c r="GL540" s="162"/>
      <c r="GM540" s="162"/>
      <c r="GN540" s="162"/>
      <c r="GO540" s="162"/>
    </row>
    <row r="541" spans="3:197"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c r="GL541" s="162"/>
      <c r="GM541" s="162"/>
      <c r="GN541" s="162"/>
      <c r="GO541" s="162"/>
    </row>
    <row r="542" spans="3:197"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c r="GL542" s="162"/>
      <c r="GM542" s="162"/>
      <c r="GN542" s="162"/>
      <c r="GO542" s="162"/>
    </row>
    <row r="543" spans="3:197"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c r="GL543" s="162"/>
      <c r="GM543" s="162"/>
      <c r="GN543" s="162"/>
      <c r="GO543" s="162"/>
    </row>
    <row r="544" spans="3:197"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c r="GL544" s="162"/>
      <c r="GM544" s="162"/>
      <c r="GN544" s="162"/>
      <c r="GO544" s="162"/>
    </row>
    <row r="545" spans="3:197"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2"/>
      <c r="GM545" s="162"/>
      <c r="GN545" s="162"/>
      <c r="GO545" s="162"/>
    </row>
    <row r="546" spans="3:197"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c r="GL546" s="162"/>
      <c r="GM546" s="162"/>
      <c r="GN546" s="162"/>
      <c r="GO546" s="162"/>
    </row>
    <row r="547" spans="3:197"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c r="GL547" s="162"/>
      <c r="GM547" s="162"/>
      <c r="GN547" s="162"/>
      <c r="GO547" s="162"/>
    </row>
    <row r="548" spans="3:197"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c r="GL548" s="162"/>
      <c r="GM548" s="162"/>
      <c r="GN548" s="162"/>
      <c r="GO548" s="162"/>
    </row>
    <row r="549" spans="3:197"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c r="GL549" s="162"/>
      <c r="GM549" s="162"/>
      <c r="GN549" s="162"/>
      <c r="GO549" s="162"/>
    </row>
    <row r="550" spans="3:197"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c r="GL550" s="162"/>
      <c r="GM550" s="162"/>
      <c r="GN550" s="162"/>
      <c r="GO550" s="162"/>
    </row>
    <row r="551" spans="3:197"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c r="GL551" s="162"/>
      <c r="GM551" s="162"/>
      <c r="GN551" s="162"/>
      <c r="GO551" s="162"/>
    </row>
    <row r="552" spans="3:197"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c r="GM552" s="162"/>
      <c r="GN552" s="162"/>
      <c r="GO552" s="162"/>
    </row>
    <row r="553" spans="3:197"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c r="GL553" s="162"/>
      <c r="GM553" s="162"/>
      <c r="GN553" s="162"/>
      <c r="GO553" s="162"/>
    </row>
    <row r="554" spans="3:197"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c r="GL554" s="162"/>
      <c r="GM554" s="162"/>
      <c r="GN554" s="162"/>
      <c r="GO554" s="162"/>
    </row>
    <row r="555" spans="3:197"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c r="GL555" s="162"/>
      <c r="GM555" s="162"/>
      <c r="GN555" s="162"/>
      <c r="GO555" s="162"/>
    </row>
    <row r="556" spans="3:197"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c r="GL556" s="162"/>
      <c r="GM556" s="162"/>
      <c r="GN556" s="162"/>
      <c r="GO556" s="162"/>
    </row>
    <row r="557" spans="3:197"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2"/>
      <c r="GM557" s="162"/>
      <c r="GN557" s="162"/>
      <c r="GO557" s="162"/>
    </row>
    <row r="558" spans="3:197"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c r="GL558" s="162"/>
      <c r="GM558" s="162"/>
      <c r="GN558" s="162"/>
      <c r="GO558" s="162"/>
    </row>
    <row r="559" spans="3:197"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c r="GL559" s="162"/>
      <c r="GM559" s="162"/>
      <c r="GN559" s="162"/>
      <c r="GO559" s="162"/>
    </row>
    <row r="560" spans="3:197"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c r="GL560" s="162"/>
      <c r="GM560" s="162"/>
      <c r="GN560" s="162"/>
      <c r="GO560" s="162"/>
    </row>
    <row r="561" spans="3:197"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c r="GL561" s="162"/>
      <c r="GM561" s="162"/>
      <c r="GN561" s="162"/>
      <c r="GO561" s="162"/>
    </row>
    <row r="562" spans="3:197"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c r="GL562" s="162"/>
      <c r="GM562" s="162"/>
      <c r="GN562" s="162"/>
      <c r="GO562" s="162"/>
    </row>
    <row r="563" spans="3:197"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c r="GN563" s="162"/>
      <c r="GO563" s="162"/>
    </row>
    <row r="564" spans="3:197"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c r="GL564" s="162"/>
      <c r="GM564" s="162"/>
      <c r="GN564" s="162"/>
      <c r="GO564" s="162"/>
    </row>
    <row r="565" spans="3:197"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c r="GL565" s="162"/>
      <c r="GM565" s="162"/>
      <c r="GN565" s="162"/>
      <c r="GO565" s="162"/>
    </row>
    <row r="566" spans="3:197"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c r="GL566" s="162"/>
      <c r="GM566" s="162"/>
      <c r="GN566" s="162"/>
      <c r="GO566" s="162"/>
    </row>
    <row r="567" spans="3:197"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c r="GL567" s="162"/>
      <c r="GM567" s="162"/>
      <c r="GN567" s="162"/>
      <c r="GO567" s="162"/>
    </row>
    <row r="568" spans="3:197"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c r="GL568" s="162"/>
      <c r="GM568" s="162"/>
      <c r="GN568" s="162"/>
      <c r="GO568" s="162"/>
    </row>
    <row r="569" spans="3:197"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c r="GL569" s="162"/>
      <c r="GM569" s="162"/>
      <c r="GN569" s="162"/>
      <c r="GO569" s="162"/>
    </row>
    <row r="570" spans="3:197"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c r="GL570" s="162"/>
      <c r="GM570" s="162"/>
      <c r="GN570" s="162"/>
      <c r="GO570" s="162"/>
    </row>
    <row r="571" spans="3:197"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c r="GL571" s="162"/>
      <c r="GM571" s="162"/>
      <c r="GN571" s="162"/>
      <c r="GO571" s="162"/>
    </row>
    <row r="572" spans="3:197"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c r="GL572" s="162"/>
      <c r="GM572" s="162"/>
      <c r="GN572" s="162"/>
      <c r="GO572" s="162"/>
    </row>
    <row r="573" spans="3:197"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c r="GL573" s="162"/>
      <c r="GM573" s="162"/>
      <c r="GN573" s="162"/>
      <c r="GO573" s="162"/>
    </row>
    <row r="574" spans="3:197"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c r="GL574" s="162"/>
      <c r="GM574" s="162"/>
      <c r="GN574" s="162"/>
      <c r="GO574" s="162"/>
    </row>
    <row r="575" spans="3:197"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c r="GL575" s="162"/>
      <c r="GM575" s="162"/>
      <c r="GN575" s="162"/>
      <c r="GO575" s="162"/>
    </row>
    <row r="576" spans="3:197"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c r="GL576" s="162"/>
      <c r="GM576" s="162"/>
      <c r="GN576" s="162"/>
      <c r="GO576" s="162"/>
    </row>
    <row r="577" spans="3:197"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c r="GL577" s="162"/>
      <c r="GM577" s="162"/>
      <c r="GN577" s="162"/>
      <c r="GO577" s="162"/>
    </row>
    <row r="578" spans="3:197"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c r="GL578" s="162"/>
      <c r="GM578" s="162"/>
      <c r="GN578" s="162"/>
      <c r="GO578" s="162"/>
    </row>
    <row r="579" spans="3:197"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c r="GL579" s="162"/>
      <c r="GM579" s="162"/>
      <c r="GN579" s="162"/>
      <c r="GO579" s="162"/>
    </row>
    <row r="580" spans="3:197"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c r="GL580" s="162"/>
      <c r="GM580" s="162"/>
      <c r="GN580" s="162"/>
      <c r="GO580" s="162"/>
    </row>
    <row r="581" spans="3:197"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c r="GL581" s="162"/>
      <c r="GM581" s="162"/>
      <c r="GN581" s="162"/>
      <c r="GO581" s="162"/>
    </row>
    <row r="582" spans="3:197"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c r="GL582" s="162"/>
      <c r="GM582" s="162"/>
      <c r="GN582" s="162"/>
      <c r="GO582" s="162"/>
    </row>
    <row r="583" spans="3:197"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c r="GL583" s="162"/>
      <c r="GM583" s="162"/>
      <c r="GN583" s="162"/>
      <c r="GO583" s="162"/>
    </row>
    <row r="584" spans="3:197"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c r="GL584" s="162"/>
      <c r="GM584" s="162"/>
      <c r="GN584" s="162"/>
      <c r="GO584" s="162"/>
    </row>
    <row r="585" spans="3:197"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c r="GL585" s="162"/>
      <c r="GM585" s="162"/>
      <c r="GN585" s="162"/>
      <c r="GO585" s="162"/>
    </row>
    <row r="586" spans="3:197"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c r="GL586" s="162"/>
      <c r="GM586" s="162"/>
      <c r="GN586" s="162"/>
      <c r="GO586" s="162"/>
    </row>
    <row r="587" spans="3:197"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c r="GL587" s="162"/>
      <c r="GM587" s="162"/>
      <c r="GN587" s="162"/>
      <c r="GO587" s="162"/>
    </row>
    <row r="588" spans="3:197"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c r="GL588" s="162"/>
      <c r="GM588" s="162"/>
      <c r="GN588" s="162"/>
      <c r="GO588" s="162"/>
    </row>
    <row r="589" spans="3:197"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c r="GL589" s="162"/>
      <c r="GM589" s="162"/>
      <c r="GN589" s="162"/>
      <c r="GO589" s="162"/>
    </row>
    <row r="590" spans="3:197"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c r="GL590" s="162"/>
      <c r="GM590" s="162"/>
      <c r="GN590" s="162"/>
      <c r="GO590" s="162"/>
    </row>
    <row r="591" spans="3:197"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c r="GL591" s="162"/>
      <c r="GM591" s="162"/>
      <c r="GN591" s="162"/>
      <c r="GO591" s="162"/>
    </row>
    <row r="592" spans="3:197"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c r="GM592" s="162"/>
      <c r="GN592" s="162"/>
      <c r="GO592" s="162"/>
    </row>
    <row r="593" spans="3:197"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c r="GL593" s="162"/>
      <c r="GM593" s="162"/>
      <c r="GN593" s="162"/>
      <c r="GO593" s="162"/>
    </row>
    <row r="594" spans="3:197"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c r="GL594" s="162"/>
      <c r="GM594" s="162"/>
      <c r="GN594" s="162"/>
      <c r="GO594" s="162"/>
    </row>
    <row r="595" spans="3:197"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c r="GL595" s="162"/>
      <c r="GM595" s="162"/>
      <c r="GN595" s="162"/>
      <c r="GO595" s="162"/>
    </row>
    <row r="596" spans="3:197"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c r="GL596" s="162"/>
      <c r="GM596" s="162"/>
      <c r="GN596" s="162"/>
      <c r="GO596" s="162"/>
    </row>
    <row r="597" spans="3:197"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c r="GL597" s="162"/>
      <c r="GM597" s="162"/>
      <c r="GN597" s="162"/>
      <c r="GO597" s="162"/>
    </row>
    <row r="598" spans="3:197"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c r="GL598" s="162"/>
      <c r="GM598" s="162"/>
      <c r="GN598" s="162"/>
      <c r="GO598" s="162"/>
    </row>
    <row r="599" spans="3:197"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c r="GL599" s="162"/>
      <c r="GM599" s="162"/>
      <c r="GN599" s="162"/>
      <c r="GO599" s="162"/>
    </row>
    <row r="600" spans="3:197"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c r="GL600" s="162"/>
      <c r="GM600" s="162"/>
      <c r="GN600" s="162"/>
      <c r="GO600" s="162"/>
    </row>
    <row r="601" spans="3:197"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c r="GL601" s="162"/>
      <c r="GM601" s="162"/>
      <c r="GN601" s="162"/>
      <c r="GO601" s="162"/>
    </row>
    <row r="602" spans="3:197"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c r="GL602" s="162"/>
      <c r="GM602" s="162"/>
      <c r="GN602" s="162"/>
      <c r="GO602" s="162"/>
    </row>
    <row r="603" spans="3:197"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c r="GL603" s="162"/>
      <c r="GM603" s="162"/>
      <c r="GN603" s="162"/>
      <c r="GO603" s="162"/>
    </row>
    <row r="604" spans="3:197"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c r="GN604" s="162"/>
      <c r="GO604" s="162"/>
    </row>
    <row r="605" spans="3:197"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c r="GL605" s="162"/>
      <c r="GM605" s="162"/>
      <c r="GN605" s="162"/>
      <c r="GO605" s="162"/>
    </row>
    <row r="606" spans="3:197"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c r="GL606" s="162"/>
      <c r="GM606" s="162"/>
      <c r="GN606" s="162"/>
      <c r="GO606" s="162"/>
    </row>
    <row r="607" spans="3:197"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c r="GL607" s="162"/>
      <c r="GM607" s="162"/>
      <c r="GN607" s="162"/>
      <c r="GO607" s="162"/>
    </row>
    <row r="608" spans="3:197"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c r="GL608" s="162"/>
      <c r="GM608" s="162"/>
      <c r="GN608" s="162"/>
      <c r="GO608" s="162"/>
    </row>
    <row r="609" spans="3:197"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c r="GL609" s="162"/>
      <c r="GM609" s="162"/>
      <c r="GN609" s="162"/>
      <c r="GO609" s="162"/>
    </row>
    <row r="610" spans="3:197"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c r="GL610" s="162"/>
      <c r="GM610" s="162"/>
      <c r="GN610" s="162"/>
      <c r="GO610" s="162"/>
    </row>
    <row r="611" spans="3:197"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c r="GL611" s="162"/>
      <c r="GM611" s="162"/>
      <c r="GN611" s="162"/>
      <c r="GO611" s="162"/>
    </row>
    <row r="612" spans="3:197"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c r="GL612" s="162"/>
      <c r="GM612" s="162"/>
      <c r="GN612" s="162"/>
      <c r="GO612" s="162"/>
    </row>
    <row r="613" spans="3:197"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c r="GL613" s="162"/>
      <c r="GM613" s="162"/>
      <c r="GN613" s="162"/>
      <c r="GO613" s="162"/>
    </row>
    <row r="614" spans="3:197"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c r="GL614" s="162"/>
      <c r="GM614" s="162"/>
      <c r="GN614" s="162"/>
      <c r="GO614" s="162"/>
    </row>
    <row r="615" spans="3:197"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c r="GL615" s="162"/>
      <c r="GM615" s="162"/>
      <c r="GN615" s="162"/>
      <c r="GO615" s="162"/>
    </row>
    <row r="616" spans="3:197"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c r="GL616" s="162"/>
      <c r="GM616" s="162"/>
      <c r="GN616" s="162"/>
      <c r="GO616" s="162"/>
    </row>
    <row r="617" spans="3:197"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c r="GL617" s="162"/>
      <c r="GM617" s="162"/>
      <c r="GN617" s="162"/>
      <c r="GO617" s="162"/>
    </row>
    <row r="618" spans="3:197"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c r="GL618" s="162"/>
      <c r="GM618" s="162"/>
      <c r="GN618" s="162"/>
      <c r="GO618" s="162"/>
    </row>
    <row r="619" spans="3:197"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c r="GL619" s="162"/>
      <c r="GM619" s="162"/>
      <c r="GN619" s="162"/>
      <c r="GO619" s="162"/>
    </row>
    <row r="620" spans="3:197"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c r="GL620" s="162"/>
      <c r="GM620" s="162"/>
      <c r="GN620" s="162"/>
      <c r="GO620" s="162"/>
    </row>
    <row r="621" spans="3:197"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c r="GL621" s="162"/>
      <c r="GM621" s="162"/>
      <c r="GN621" s="162"/>
      <c r="GO621" s="162"/>
    </row>
    <row r="622" spans="3:197"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c r="GL622" s="162"/>
      <c r="GM622" s="162"/>
      <c r="GN622" s="162"/>
      <c r="GO622" s="162"/>
    </row>
    <row r="623" spans="3:197"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c r="GL623" s="162"/>
      <c r="GM623" s="162"/>
      <c r="GN623" s="162"/>
      <c r="GO623" s="162"/>
    </row>
    <row r="624" spans="3:197"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c r="GL624" s="162"/>
      <c r="GM624" s="162"/>
      <c r="GN624" s="162"/>
      <c r="GO624" s="162"/>
    </row>
    <row r="625" spans="3:197"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c r="GK625" s="162"/>
      <c r="GL625" s="162"/>
      <c r="GM625" s="162"/>
      <c r="GN625" s="162"/>
      <c r="GO625" s="162"/>
    </row>
    <row r="626" spans="3:197"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c r="GJ626" s="162"/>
      <c r="GK626" s="162"/>
      <c r="GL626" s="162"/>
      <c r="GM626" s="162"/>
      <c r="GN626" s="162"/>
      <c r="GO626" s="162"/>
    </row>
    <row r="627" spans="3:197"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c r="GJ627" s="162"/>
      <c r="GK627" s="162"/>
      <c r="GL627" s="162"/>
      <c r="GM627" s="162"/>
      <c r="GN627" s="162"/>
      <c r="GO627" s="162"/>
    </row>
    <row r="628" spans="3:197"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c r="GJ628" s="162"/>
      <c r="GK628" s="162"/>
      <c r="GL628" s="162"/>
      <c r="GM628" s="162"/>
      <c r="GN628" s="162"/>
      <c r="GO628" s="162"/>
    </row>
    <row r="629" spans="3:197"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c r="GJ629" s="162"/>
      <c r="GK629" s="162"/>
      <c r="GL629" s="162"/>
      <c r="GM629" s="162"/>
      <c r="GN629" s="162"/>
      <c r="GO629" s="162"/>
    </row>
    <row r="630" spans="3:197"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c r="GJ630" s="162"/>
      <c r="GK630" s="162"/>
      <c r="GL630" s="162"/>
      <c r="GM630" s="162"/>
      <c r="GN630" s="162"/>
      <c r="GO630" s="162"/>
    </row>
    <row r="631" spans="3:197"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c r="GJ631" s="162"/>
      <c r="GK631" s="162"/>
      <c r="GL631" s="162"/>
      <c r="GM631" s="162"/>
      <c r="GN631" s="162"/>
      <c r="GO631" s="162"/>
    </row>
    <row r="632" spans="3:197"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c r="GJ632" s="162"/>
      <c r="GK632" s="162"/>
      <c r="GL632" s="162"/>
      <c r="GM632" s="162"/>
      <c r="GN632" s="162"/>
      <c r="GO632" s="162"/>
    </row>
    <row r="633" spans="3:197"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c r="GJ633" s="162"/>
      <c r="GK633" s="162"/>
      <c r="GL633" s="162"/>
      <c r="GM633" s="162"/>
      <c r="GN633" s="162"/>
      <c r="GO633" s="162"/>
    </row>
    <row r="634" spans="3:197"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c r="GG634" s="162"/>
      <c r="GH634" s="162"/>
      <c r="GI634" s="162"/>
      <c r="GJ634" s="162"/>
      <c r="GK634" s="162"/>
      <c r="GL634" s="162"/>
      <c r="GM634" s="162"/>
      <c r="GN634" s="162"/>
      <c r="GO634" s="162"/>
    </row>
    <row r="635" spans="3:197"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c r="GG635" s="162"/>
      <c r="GH635" s="162"/>
      <c r="GI635" s="162"/>
      <c r="GJ635" s="162"/>
      <c r="GK635" s="162"/>
      <c r="GL635" s="162"/>
      <c r="GM635" s="162"/>
      <c r="GN635" s="162"/>
      <c r="GO635" s="162"/>
    </row>
    <row r="636" spans="3:197"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c r="GG636" s="162"/>
      <c r="GH636" s="162"/>
      <c r="GI636" s="162"/>
      <c r="GJ636" s="162"/>
      <c r="GK636" s="162"/>
      <c r="GL636" s="162"/>
      <c r="GM636" s="162"/>
      <c r="GN636" s="162"/>
      <c r="GO636" s="162"/>
    </row>
    <row r="637" spans="3:197"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c r="GG637" s="162"/>
      <c r="GH637" s="162"/>
      <c r="GI637" s="162"/>
      <c r="GJ637" s="162"/>
      <c r="GK637" s="162"/>
      <c r="GL637" s="162"/>
      <c r="GM637" s="162"/>
      <c r="GN637" s="162"/>
      <c r="GO637" s="162"/>
    </row>
    <row r="638" spans="3:197"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c r="GG638" s="162"/>
      <c r="GH638" s="162"/>
      <c r="GI638" s="162"/>
      <c r="GJ638" s="162"/>
      <c r="GK638" s="162"/>
      <c r="GL638" s="162"/>
      <c r="GM638" s="162"/>
      <c r="GN638" s="162"/>
      <c r="GO638" s="162"/>
    </row>
    <row r="639" spans="3:197"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c r="GG639" s="162"/>
      <c r="GH639" s="162"/>
      <c r="GI639" s="162"/>
      <c r="GJ639" s="162"/>
      <c r="GK639" s="162"/>
      <c r="GL639" s="162"/>
      <c r="GM639" s="162"/>
      <c r="GN639" s="162"/>
      <c r="GO639" s="162"/>
    </row>
    <row r="640" spans="3:197"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c r="GG640" s="162"/>
      <c r="GH640" s="162"/>
      <c r="GI640" s="162"/>
      <c r="GJ640" s="162"/>
      <c r="GK640" s="162"/>
      <c r="GL640" s="162"/>
      <c r="GM640" s="162"/>
      <c r="GN640" s="162"/>
      <c r="GO640" s="162"/>
    </row>
    <row r="641" spans="3:197"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c r="GG641" s="162"/>
      <c r="GH641" s="162"/>
      <c r="GI641" s="162"/>
      <c r="GJ641" s="162"/>
      <c r="GK641" s="162"/>
      <c r="GL641" s="162"/>
      <c r="GM641" s="162"/>
      <c r="GN641" s="162"/>
      <c r="GO641" s="162"/>
    </row>
    <row r="642" spans="3:197"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c r="GG642" s="162"/>
      <c r="GH642" s="162"/>
      <c r="GI642" s="162"/>
      <c r="GJ642" s="162"/>
      <c r="GK642" s="162"/>
      <c r="GL642" s="162"/>
      <c r="GM642" s="162"/>
      <c r="GN642" s="162"/>
      <c r="GO642" s="162"/>
    </row>
    <row r="643" spans="3:197"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c r="GG643" s="162"/>
      <c r="GH643" s="162"/>
      <c r="GI643" s="162"/>
      <c r="GJ643" s="162"/>
      <c r="GK643" s="162"/>
      <c r="GL643" s="162"/>
      <c r="GM643" s="162"/>
      <c r="GN643" s="162"/>
      <c r="GO643" s="162"/>
    </row>
    <row r="644" spans="3:197"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c r="GE644" s="162"/>
      <c r="GF644" s="162"/>
      <c r="GG644" s="162"/>
      <c r="GH644" s="162"/>
      <c r="GI644" s="162"/>
      <c r="GJ644" s="162"/>
      <c r="GK644" s="162"/>
      <c r="GL644" s="162"/>
      <c r="GM644" s="162"/>
      <c r="GN644" s="162"/>
      <c r="GO644" s="162"/>
    </row>
    <row r="645" spans="3:197"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c r="GM645" s="162"/>
      <c r="GN645" s="162"/>
      <c r="GO645" s="162"/>
    </row>
    <row r="646" spans="3:197"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c r="GE646" s="162"/>
      <c r="GF646" s="162"/>
      <c r="GG646" s="162"/>
      <c r="GH646" s="162"/>
      <c r="GI646" s="162"/>
      <c r="GJ646" s="162"/>
      <c r="GK646" s="162"/>
      <c r="GL646" s="162"/>
      <c r="GM646" s="162"/>
      <c r="GN646" s="162"/>
      <c r="GO646" s="162"/>
    </row>
    <row r="647" spans="3:197"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c r="GE647" s="162"/>
      <c r="GF647" s="162"/>
      <c r="GG647" s="162"/>
      <c r="GH647" s="162"/>
      <c r="GI647" s="162"/>
      <c r="GJ647" s="162"/>
      <c r="GK647" s="162"/>
      <c r="GL647" s="162"/>
      <c r="GM647" s="162"/>
      <c r="GN647" s="162"/>
      <c r="GO647" s="162"/>
    </row>
    <row r="648" spans="3:197"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c r="GE648" s="162"/>
      <c r="GF648" s="162"/>
      <c r="GG648" s="162"/>
      <c r="GH648" s="162"/>
      <c r="GI648" s="162"/>
      <c r="GJ648" s="162"/>
      <c r="GK648" s="162"/>
      <c r="GL648" s="162"/>
      <c r="GM648" s="162"/>
      <c r="GN648" s="162"/>
      <c r="GO648" s="162"/>
    </row>
    <row r="649" spans="3:197"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c r="GE649" s="162"/>
      <c r="GF649" s="162"/>
      <c r="GG649" s="162"/>
      <c r="GH649" s="162"/>
      <c r="GI649" s="162"/>
      <c r="GJ649" s="162"/>
      <c r="GK649" s="162"/>
      <c r="GL649" s="162"/>
      <c r="GM649" s="162"/>
      <c r="GN649" s="162"/>
      <c r="GO649" s="162"/>
    </row>
    <row r="650" spans="3:197"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c r="GE650" s="162"/>
      <c r="GF650" s="162"/>
      <c r="GG650" s="162"/>
      <c r="GH650" s="162"/>
      <c r="GI650" s="162"/>
      <c r="GJ650" s="162"/>
      <c r="GK650" s="162"/>
      <c r="GL650" s="162"/>
      <c r="GM650" s="162"/>
      <c r="GN650" s="162"/>
      <c r="GO650" s="162"/>
    </row>
    <row r="651" spans="3:197"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c r="GE651" s="162"/>
      <c r="GF651" s="162"/>
      <c r="GG651" s="162"/>
      <c r="GH651" s="162"/>
      <c r="GI651" s="162"/>
      <c r="GJ651" s="162"/>
      <c r="GK651" s="162"/>
      <c r="GL651" s="162"/>
      <c r="GM651" s="162"/>
      <c r="GN651" s="162"/>
      <c r="GO651" s="162"/>
    </row>
    <row r="652" spans="3:197"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c r="GE652" s="162"/>
      <c r="GF652" s="162"/>
      <c r="GG652" s="162"/>
      <c r="GH652" s="162"/>
      <c r="GI652" s="162"/>
      <c r="GJ652" s="162"/>
      <c r="GK652" s="162"/>
      <c r="GL652" s="162"/>
      <c r="GM652" s="162"/>
      <c r="GN652" s="162"/>
      <c r="GO652" s="162"/>
    </row>
    <row r="653" spans="3:197"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c r="GE653" s="162"/>
      <c r="GF653" s="162"/>
      <c r="GG653" s="162"/>
      <c r="GH653" s="162"/>
      <c r="GI653" s="162"/>
      <c r="GJ653" s="162"/>
      <c r="GK653" s="162"/>
      <c r="GL653" s="162"/>
      <c r="GM653" s="162"/>
      <c r="GN653" s="162"/>
      <c r="GO653" s="162"/>
    </row>
    <row r="654" spans="3:197"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c r="GE654" s="162"/>
      <c r="GF654" s="162"/>
      <c r="GG654" s="162"/>
      <c r="GH654" s="162"/>
      <c r="GI654" s="162"/>
      <c r="GJ654" s="162"/>
      <c r="GK654" s="162"/>
      <c r="GL654" s="162"/>
      <c r="GM654" s="162"/>
      <c r="GN654" s="162"/>
      <c r="GO654" s="162"/>
    </row>
    <row r="655" spans="3:197"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c r="GE655" s="162"/>
      <c r="GF655" s="162"/>
      <c r="GG655" s="162"/>
      <c r="GH655" s="162"/>
      <c r="GI655" s="162"/>
      <c r="GJ655" s="162"/>
      <c r="GK655" s="162"/>
      <c r="GL655" s="162"/>
      <c r="GM655" s="162"/>
      <c r="GN655" s="162"/>
      <c r="GO655" s="162"/>
    </row>
    <row r="656" spans="3:197" x14ac:dyDescent="0.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c r="CM656" s="162"/>
      <c r="CN656" s="162"/>
      <c r="CO656" s="162"/>
      <c r="CP656" s="162"/>
      <c r="CQ656" s="162"/>
      <c r="CR656" s="162"/>
      <c r="CS656" s="162"/>
      <c r="CT656" s="162"/>
      <c r="CU656" s="162"/>
      <c r="CV656" s="162"/>
      <c r="CW656" s="162"/>
      <c r="CX656" s="162"/>
      <c r="CY656" s="162"/>
      <c r="CZ656" s="162"/>
      <c r="DA656" s="162"/>
      <c r="DB656" s="162"/>
      <c r="DC656" s="162"/>
      <c r="DD656" s="162"/>
      <c r="DE656" s="162"/>
      <c r="DF656" s="162"/>
      <c r="DG656" s="162"/>
      <c r="DH656" s="162"/>
      <c r="DI656" s="162"/>
      <c r="DJ656" s="162"/>
      <c r="DK656" s="162"/>
      <c r="DL656" s="162"/>
      <c r="DM656" s="162"/>
      <c r="DN656" s="162"/>
      <c r="DO656" s="162"/>
      <c r="DP656" s="162"/>
      <c r="DQ656" s="162"/>
      <c r="DR656" s="162"/>
      <c r="DS656" s="162"/>
      <c r="DT656" s="162"/>
      <c r="DU656" s="162"/>
      <c r="DV656" s="162"/>
      <c r="DW656" s="162"/>
      <c r="DX656" s="162"/>
      <c r="DY656" s="162"/>
      <c r="DZ656" s="162"/>
      <c r="EA656" s="162"/>
      <c r="EB656" s="162"/>
      <c r="EC656" s="162"/>
      <c r="ED656" s="162"/>
      <c r="EE656" s="162"/>
      <c r="EF656" s="162"/>
      <c r="EG656" s="162"/>
      <c r="EH656" s="162"/>
      <c r="EI656" s="162"/>
      <c r="EJ656" s="162"/>
      <c r="EK656" s="162"/>
      <c r="EL656" s="162"/>
      <c r="EM656" s="162"/>
      <c r="EN656" s="162"/>
      <c r="EO656" s="162"/>
      <c r="EP656" s="162"/>
      <c r="EQ656" s="162"/>
      <c r="ER656" s="162"/>
      <c r="ES656" s="162"/>
      <c r="ET656" s="162"/>
      <c r="EU656" s="162"/>
      <c r="EV656" s="162"/>
      <c r="EW656" s="162"/>
      <c r="EX656" s="162"/>
      <c r="EY656" s="162"/>
      <c r="EZ656" s="162"/>
      <c r="FA656" s="162"/>
      <c r="FB656" s="162"/>
      <c r="FC656" s="162"/>
      <c r="FD656" s="162"/>
      <c r="FE656" s="162"/>
      <c r="FF656" s="162"/>
      <c r="FG656" s="162"/>
      <c r="FH656" s="162"/>
      <c r="FI656" s="162"/>
      <c r="FJ656" s="162"/>
      <c r="FK656" s="162"/>
      <c r="FL656" s="162"/>
      <c r="FM656" s="162"/>
      <c r="FN656" s="162"/>
      <c r="FO656" s="162"/>
      <c r="FP656" s="162"/>
      <c r="FQ656" s="162"/>
      <c r="FR656" s="162"/>
      <c r="FS656" s="162"/>
      <c r="FT656" s="162"/>
      <c r="FU656" s="162"/>
      <c r="FV656" s="162"/>
      <c r="FW656" s="162"/>
      <c r="FX656" s="162"/>
      <c r="FY656" s="162"/>
      <c r="FZ656" s="162"/>
      <c r="GA656" s="162"/>
      <c r="GB656" s="162"/>
      <c r="GC656" s="162"/>
      <c r="GD656" s="162"/>
      <c r="GE656" s="162"/>
      <c r="GF656" s="162"/>
      <c r="GG656" s="162"/>
      <c r="GH656" s="162"/>
      <c r="GI656" s="162"/>
      <c r="GJ656" s="162"/>
      <c r="GK656" s="162"/>
      <c r="GL656" s="162"/>
      <c r="GM656" s="162"/>
      <c r="GN656" s="162"/>
      <c r="GO656" s="162"/>
    </row>
    <row r="657" spans="3:197" x14ac:dyDescent="0.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c r="CM657" s="162"/>
      <c r="CN657" s="162"/>
      <c r="CO657" s="162"/>
      <c r="CP657" s="162"/>
      <c r="CQ657" s="162"/>
      <c r="CR657" s="162"/>
      <c r="CS657" s="162"/>
      <c r="CT657" s="162"/>
      <c r="CU657" s="162"/>
      <c r="CV657" s="162"/>
      <c r="CW657" s="162"/>
      <c r="CX657" s="162"/>
      <c r="CY657" s="162"/>
      <c r="CZ657" s="162"/>
      <c r="DA657" s="162"/>
      <c r="DB657" s="162"/>
      <c r="DC657" s="162"/>
      <c r="DD657" s="162"/>
      <c r="DE657" s="162"/>
      <c r="DF657" s="162"/>
      <c r="DG657" s="162"/>
      <c r="DH657" s="162"/>
      <c r="DI657" s="162"/>
      <c r="DJ657" s="162"/>
      <c r="DK657" s="162"/>
      <c r="DL657" s="162"/>
      <c r="DM657" s="162"/>
      <c r="DN657" s="162"/>
      <c r="DO657" s="162"/>
      <c r="DP657" s="162"/>
      <c r="DQ657" s="162"/>
      <c r="DR657" s="162"/>
      <c r="DS657" s="162"/>
      <c r="DT657" s="162"/>
      <c r="DU657" s="162"/>
      <c r="DV657" s="162"/>
      <c r="DW657" s="162"/>
      <c r="DX657" s="162"/>
      <c r="DY657" s="162"/>
      <c r="DZ657" s="162"/>
      <c r="EA657" s="162"/>
      <c r="EB657" s="162"/>
      <c r="EC657" s="162"/>
      <c r="ED657" s="162"/>
      <c r="EE657" s="162"/>
      <c r="EF657" s="162"/>
      <c r="EG657" s="162"/>
      <c r="EH657" s="162"/>
      <c r="EI657" s="162"/>
      <c r="EJ657" s="162"/>
      <c r="EK657" s="162"/>
      <c r="EL657" s="162"/>
      <c r="EM657" s="162"/>
      <c r="EN657" s="162"/>
      <c r="EO657" s="162"/>
      <c r="EP657" s="162"/>
      <c r="EQ657" s="162"/>
      <c r="ER657" s="162"/>
      <c r="ES657" s="162"/>
      <c r="ET657" s="162"/>
      <c r="EU657" s="162"/>
      <c r="EV657" s="162"/>
      <c r="EW657" s="162"/>
      <c r="EX657" s="162"/>
      <c r="EY657" s="162"/>
      <c r="EZ657" s="162"/>
      <c r="FA657" s="162"/>
      <c r="FB657" s="162"/>
      <c r="FC657" s="162"/>
      <c r="FD657" s="162"/>
      <c r="FE657" s="162"/>
      <c r="FF657" s="162"/>
      <c r="FG657" s="162"/>
      <c r="FH657" s="162"/>
      <c r="FI657" s="162"/>
      <c r="FJ657" s="162"/>
      <c r="FK657" s="162"/>
      <c r="FL657" s="162"/>
      <c r="FM657" s="162"/>
      <c r="FN657" s="162"/>
      <c r="FO657" s="162"/>
      <c r="FP657" s="162"/>
      <c r="FQ657" s="162"/>
      <c r="FR657" s="162"/>
      <c r="FS657" s="162"/>
      <c r="FT657" s="162"/>
      <c r="FU657" s="162"/>
      <c r="FV657" s="162"/>
      <c r="FW657" s="162"/>
      <c r="FX657" s="162"/>
      <c r="FY657" s="162"/>
      <c r="FZ657" s="162"/>
      <c r="GA657" s="162"/>
      <c r="GB657" s="162"/>
      <c r="GC657" s="162"/>
      <c r="GD657" s="162"/>
      <c r="GE657" s="162"/>
      <c r="GF657" s="162"/>
      <c r="GG657" s="162"/>
      <c r="GH657" s="162"/>
      <c r="GI657" s="162"/>
      <c r="GJ657" s="162"/>
      <c r="GK657" s="162"/>
      <c r="GL657" s="162"/>
      <c r="GM657" s="162"/>
      <c r="GN657" s="162"/>
      <c r="GO657" s="162"/>
    </row>
    <row r="658" spans="3:197" x14ac:dyDescent="0.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c r="CM658" s="162"/>
      <c r="CN658" s="162"/>
      <c r="CO658" s="162"/>
      <c r="CP658" s="162"/>
      <c r="CQ658" s="162"/>
      <c r="CR658" s="162"/>
      <c r="CS658" s="162"/>
      <c r="CT658" s="162"/>
      <c r="CU658" s="162"/>
      <c r="CV658" s="162"/>
      <c r="CW658" s="162"/>
      <c r="CX658" s="162"/>
      <c r="CY658" s="162"/>
      <c r="CZ658" s="162"/>
      <c r="DA658" s="162"/>
      <c r="DB658" s="162"/>
      <c r="DC658" s="162"/>
      <c r="DD658" s="162"/>
      <c r="DE658" s="162"/>
      <c r="DF658" s="162"/>
      <c r="DG658" s="162"/>
      <c r="DH658" s="162"/>
      <c r="DI658" s="162"/>
      <c r="DJ658" s="162"/>
      <c r="DK658" s="162"/>
      <c r="DL658" s="162"/>
      <c r="DM658" s="162"/>
      <c r="DN658" s="162"/>
      <c r="DO658" s="162"/>
      <c r="DP658" s="162"/>
      <c r="DQ658" s="162"/>
      <c r="DR658" s="162"/>
      <c r="DS658" s="162"/>
      <c r="DT658" s="162"/>
      <c r="DU658" s="162"/>
      <c r="DV658" s="162"/>
      <c r="DW658" s="162"/>
      <c r="DX658" s="162"/>
      <c r="DY658" s="162"/>
      <c r="DZ658" s="162"/>
      <c r="EA658" s="162"/>
      <c r="EB658" s="162"/>
      <c r="EC658" s="162"/>
      <c r="ED658" s="162"/>
      <c r="EE658" s="162"/>
      <c r="EF658" s="162"/>
      <c r="EG658" s="162"/>
      <c r="EH658" s="162"/>
      <c r="EI658" s="162"/>
      <c r="EJ658" s="162"/>
      <c r="EK658" s="162"/>
      <c r="EL658" s="162"/>
      <c r="EM658" s="162"/>
      <c r="EN658" s="162"/>
      <c r="EO658" s="162"/>
      <c r="EP658" s="162"/>
      <c r="EQ658" s="162"/>
      <c r="ER658" s="162"/>
      <c r="ES658" s="162"/>
      <c r="ET658" s="162"/>
      <c r="EU658" s="162"/>
      <c r="EV658" s="162"/>
      <c r="EW658" s="162"/>
      <c r="EX658" s="162"/>
      <c r="EY658" s="162"/>
      <c r="EZ658" s="162"/>
      <c r="FA658" s="162"/>
      <c r="FB658" s="162"/>
      <c r="FC658" s="162"/>
      <c r="FD658" s="162"/>
      <c r="FE658" s="162"/>
      <c r="FF658" s="162"/>
      <c r="FG658" s="162"/>
      <c r="FH658" s="162"/>
      <c r="FI658" s="162"/>
      <c r="FJ658" s="162"/>
      <c r="FK658" s="162"/>
      <c r="FL658" s="162"/>
      <c r="FM658" s="162"/>
      <c r="FN658" s="162"/>
      <c r="FO658" s="162"/>
      <c r="FP658" s="162"/>
      <c r="FQ658" s="162"/>
      <c r="FR658" s="162"/>
      <c r="FS658" s="162"/>
      <c r="FT658" s="162"/>
      <c r="FU658" s="162"/>
      <c r="FV658" s="162"/>
      <c r="FW658" s="162"/>
      <c r="FX658" s="162"/>
      <c r="FY658" s="162"/>
      <c r="FZ658" s="162"/>
      <c r="GA658" s="162"/>
      <c r="GB658" s="162"/>
      <c r="GC658" s="162"/>
      <c r="GD658" s="162"/>
      <c r="GE658" s="162"/>
      <c r="GF658" s="162"/>
      <c r="GG658" s="162"/>
      <c r="GH658" s="162"/>
      <c r="GI658" s="162"/>
      <c r="GJ658" s="162"/>
      <c r="GK658" s="162"/>
      <c r="GL658" s="162"/>
      <c r="GM658" s="162"/>
      <c r="GN658" s="162"/>
      <c r="GO658" s="162"/>
    </row>
    <row r="659" spans="3:197" x14ac:dyDescent="0.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c r="CI659" s="162"/>
      <c r="CJ659" s="162"/>
      <c r="CK659" s="162"/>
      <c r="CL659" s="162"/>
      <c r="CM659" s="162"/>
      <c r="CN659" s="162"/>
      <c r="CO659" s="162"/>
      <c r="CP659" s="162"/>
      <c r="CQ659" s="162"/>
      <c r="CR659" s="162"/>
      <c r="CS659" s="162"/>
      <c r="CT659" s="162"/>
      <c r="CU659" s="162"/>
      <c r="CV659" s="162"/>
      <c r="CW659" s="162"/>
      <c r="CX659" s="162"/>
      <c r="CY659" s="162"/>
      <c r="CZ659" s="162"/>
      <c r="DA659" s="162"/>
      <c r="DB659" s="162"/>
      <c r="DC659" s="162"/>
      <c r="DD659" s="162"/>
      <c r="DE659" s="162"/>
      <c r="DF659" s="162"/>
      <c r="DG659" s="162"/>
      <c r="DH659" s="162"/>
      <c r="DI659" s="162"/>
      <c r="DJ659" s="162"/>
      <c r="DK659" s="162"/>
      <c r="DL659" s="162"/>
      <c r="DM659" s="162"/>
      <c r="DN659" s="162"/>
      <c r="DO659" s="162"/>
      <c r="DP659" s="162"/>
      <c r="DQ659" s="162"/>
      <c r="DR659" s="162"/>
      <c r="DS659" s="162"/>
      <c r="DT659" s="162"/>
      <c r="DU659" s="162"/>
      <c r="DV659" s="162"/>
      <c r="DW659" s="162"/>
      <c r="DX659" s="162"/>
      <c r="DY659" s="162"/>
      <c r="DZ659" s="162"/>
      <c r="EA659" s="162"/>
      <c r="EB659" s="162"/>
      <c r="EC659" s="162"/>
      <c r="ED659" s="162"/>
      <c r="EE659" s="162"/>
      <c r="EF659" s="162"/>
      <c r="EG659" s="162"/>
      <c r="EH659" s="162"/>
      <c r="EI659" s="162"/>
      <c r="EJ659" s="162"/>
      <c r="EK659" s="162"/>
      <c r="EL659" s="162"/>
      <c r="EM659" s="162"/>
      <c r="EN659" s="162"/>
      <c r="EO659" s="162"/>
      <c r="EP659" s="162"/>
      <c r="EQ659" s="162"/>
      <c r="ER659" s="162"/>
      <c r="ES659" s="162"/>
      <c r="ET659" s="162"/>
      <c r="EU659" s="162"/>
      <c r="EV659" s="162"/>
      <c r="EW659" s="162"/>
      <c r="EX659" s="162"/>
      <c r="EY659" s="162"/>
      <c r="EZ659" s="162"/>
      <c r="FA659" s="162"/>
      <c r="FB659" s="162"/>
      <c r="FC659" s="162"/>
      <c r="FD659" s="162"/>
      <c r="FE659" s="162"/>
      <c r="FF659" s="162"/>
      <c r="FG659" s="162"/>
      <c r="FH659" s="162"/>
      <c r="FI659" s="162"/>
      <c r="FJ659" s="162"/>
      <c r="FK659" s="162"/>
      <c r="FL659" s="162"/>
      <c r="FM659" s="162"/>
      <c r="FN659" s="162"/>
      <c r="FO659" s="162"/>
      <c r="FP659" s="162"/>
      <c r="FQ659" s="162"/>
      <c r="FR659" s="162"/>
      <c r="FS659" s="162"/>
      <c r="FT659" s="162"/>
      <c r="FU659" s="162"/>
      <c r="FV659" s="162"/>
      <c r="FW659" s="162"/>
      <c r="FX659" s="162"/>
      <c r="FY659" s="162"/>
      <c r="FZ659" s="162"/>
      <c r="GA659" s="162"/>
      <c r="GB659" s="162"/>
      <c r="GC659" s="162"/>
      <c r="GD659" s="162"/>
      <c r="GE659" s="162"/>
      <c r="GF659" s="162"/>
      <c r="GG659" s="162"/>
      <c r="GH659" s="162"/>
      <c r="GI659" s="162"/>
      <c r="GJ659" s="162"/>
      <c r="GK659" s="162"/>
      <c r="GL659" s="162"/>
      <c r="GM659" s="162"/>
      <c r="GN659" s="162"/>
      <c r="GO659" s="162"/>
    </row>
    <row r="660" spans="3:197" x14ac:dyDescent="0.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c r="BZ660" s="162"/>
      <c r="CA660" s="162"/>
      <c r="CB660" s="162"/>
      <c r="CC660" s="162"/>
      <c r="CD660" s="162"/>
      <c r="CE660" s="162"/>
      <c r="CF660" s="162"/>
      <c r="CG660" s="162"/>
      <c r="CH660" s="162"/>
      <c r="CI660" s="162"/>
      <c r="CJ660" s="162"/>
      <c r="CK660" s="162"/>
      <c r="CL660" s="162"/>
      <c r="CM660" s="162"/>
      <c r="CN660" s="162"/>
      <c r="CO660" s="162"/>
      <c r="CP660" s="162"/>
      <c r="CQ660" s="162"/>
      <c r="CR660" s="162"/>
      <c r="CS660" s="162"/>
      <c r="CT660" s="162"/>
      <c r="CU660" s="162"/>
      <c r="CV660" s="162"/>
      <c r="CW660" s="162"/>
      <c r="CX660" s="162"/>
      <c r="CY660" s="162"/>
      <c r="CZ660" s="162"/>
      <c r="DA660" s="162"/>
      <c r="DB660" s="162"/>
      <c r="DC660" s="162"/>
      <c r="DD660" s="162"/>
      <c r="DE660" s="162"/>
      <c r="DF660" s="162"/>
      <c r="DG660" s="162"/>
      <c r="DH660" s="162"/>
      <c r="DI660" s="162"/>
      <c r="DJ660" s="162"/>
      <c r="DK660" s="162"/>
      <c r="DL660" s="162"/>
      <c r="DM660" s="162"/>
      <c r="DN660" s="162"/>
      <c r="DO660" s="162"/>
      <c r="DP660" s="162"/>
      <c r="DQ660" s="162"/>
      <c r="DR660" s="162"/>
      <c r="DS660" s="162"/>
      <c r="DT660" s="162"/>
      <c r="DU660" s="162"/>
      <c r="DV660" s="162"/>
      <c r="DW660" s="162"/>
      <c r="DX660" s="162"/>
      <c r="DY660" s="162"/>
      <c r="DZ660" s="162"/>
      <c r="EA660" s="162"/>
      <c r="EB660" s="162"/>
      <c r="EC660" s="162"/>
      <c r="ED660" s="162"/>
      <c r="EE660" s="162"/>
      <c r="EF660" s="162"/>
      <c r="EG660" s="162"/>
      <c r="EH660" s="162"/>
      <c r="EI660" s="162"/>
      <c r="EJ660" s="162"/>
      <c r="EK660" s="162"/>
      <c r="EL660" s="162"/>
      <c r="EM660" s="162"/>
      <c r="EN660" s="162"/>
      <c r="EO660" s="162"/>
      <c r="EP660" s="162"/>
      <c r="EQ660" s="162"/>
      <c r="ER660" s="162"/>
      <c r="ES660" s="162"/>
      <c r="ET660" s="162"/>
      <c r="EU660" s="162"/>
      <c r="EV660" s="162"/>
      <c r="EW660" s="162"/>
      <c r="EX660" s="162"/>
      <c r="EY660" s="162"/>
      <c r="EZ660" s="162"/>
      <c r="FA660" s="162"/>
      <c r="FB660" s="162"/>
      <c r="FC660" s="162"/>
      <c r="FD660" s="162"/>
      <c r="FE660" s="162"/>
      <c r="FF660" s="162"/>
      <c r="FG660" s="162"/>
      <c r="FH660" s="162"/>
      <c r="FI660" s="162"/>
      <c r="FJ660" s="162"/>
      <c r="FK660" s="162"/>
      <c r="FL660" s="162"/>
      <c r="FM660" s="162"/>
      <c r="FN660" s="162"/>
      <c r="FO660" s="162"/>
      <c r="FP660" s="162"/>
      <c r="FQ660" s="162"/>
      <c r="FR660" s="162"/>
      <c r="FS660" s="162"/>
      <c r="FT660" s="162"/>
      <c r="FU660" s="162"/>
      <c r="FV660" s="162"/>
      <c r="FW660" s="162"/>
      <c r="FX660" s="162"/>
      <c r="FY660" s="162"/>
      <c r="FZ660" s="162"/>
      <c r="GA660" s="162"/>
      <c r="GB660" s="162"/>
      <c r="GC660" s="162"/>
      <c r="GD660" s="162"/>
      <c r="GE660" s="162"/>
      <c r="GF660" s="162"/>
      <c r="GG660" s="162"/>
      <c r="GH660" s="162"/>
      <c r="GI660" s="162"/>
      <c r="GJ660" s="162"/>
      <c r="GK660" s="162"/>
      <c r="GL660" s="162"/>
      <c r="GM660" s="162"/>
      <c r="GN660" s="162"/>
      <c r="GO660" s="162"/>
    </row>
    <row r="661" spans="3:197" x14ac:dyDescent="0.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c r="BZ661" s="162"/>
      <c r="CA661" s="162"/>
      <c r="CB661" s="162"/>
      <c r="CC661" s="162"/>
      <c r="CD661" s="162"/>
      <c r="CE661" s="162"/>
      <c r="CF661" s="162"/>
      <c r="CG661" s="162"/>
      <c r="CH661" s="162"/>
      <c r="CI661" s="162"/>
      <c r="CJ661" s="162"/>
      <c r="CK661" s="162"/>
      <c r="CL661" s="162"/>
      <c r="CM661" s="162"/>
      <c r="CN661" s="162"/>
      <c r="CO661" s="162"/>
      <c r="CP661" s="162"/>
      <c r="CQ661" s="162"/>
      <c r="CR661" s="162"/>
      <c r="CS661" s="162"/>
      <c r="CT661" s="162"/>
      <c r="CU661" s="162"/>
      <c r="CV661" s="162"/>
      <c r="CW661" s="162"/>
      <c r="CX661" s="162"/>
      <c r="CY661" s="162"/>
      <c r="CZ661" s="162"/>
      <c r="DA661" s="162"/>
      <c r="DB661" s="162"/>
      <c r="DC661" s="162"/>
      <c r="DD661" s="162"/>
      <c r="DE661" s="162"/>
      <c r="DF661" s="162"/>
      <c r="DG661" s="162"/>
      <c r="DH661" s="162"/>
      <c r="DI661" s="162"/>
      <c r="DJ661" s="162"/>
      <c r="DK661" s="162"/>
      <c r="DL661" s="162"/>
      <c r="DM661" s="162"/>
      <c r="DN661" s="162"/>
      <c r="DO661" s="162"/>
      <c r="DP661" s="162"/>
      <c r="DQ661" s="162"/>
      <c r="DR661" s="162"/>
      <c r="DS661" s="162"/>
      <c r="DT661" s="162"/>
      <c r="DU661" s="162"/>
      <c r="DV661" s="162"/>
      <c r="DW661" s="162"/>
      <c r="DX661" s="162"/>
      <c r="DY661" s="162"/>
      <c r="DZ661" s="162"/>
      <c r="EA661" s="162"/>
      <c r="EB661" s="162"/>
      <c r="EC661" s="162"/>
      <c r="ED661" s="162"/>
      <c r="EE661" s="162"/>
      <c r="EF661" s="162"/>
      <c r="EG661" s="162"/>
      <c r="EH661" s="162"/>
      <c r="EI661" s="162"/>
      <c r="EJ661" s="162"/>
      <c r="EK661" s="162"/>
      <c r="EL661" s="162"/>
      <c r="EM661" s="162"/>
      <c r="EN661" s="162"/>
      <c r="EO661" s="162"/>
      <c r="EP661" s="162"/>
      <c r="EQ661" s="162"/>
      <c r="ER661" s="162"/>
      <c r="ES661" s="162"/>
      <c r="ET661" s="162"/>
      <c r="EU661" s="162"/>
      <c r="EV661" s="162"/>
      <c r="EW661" s="162"/>
      <c r="EX661" s="162"/>
      <c r="EY661" s="162"/>
      <c r="EZ661" s="162"/>
      <c r="FA661" s="162"/>
      <c r="FB661" s="162"/>
      <c r="FC661" s="162"/>
      <c r="FD661" s="162"/>
      <c r="FE661" s="162"/>
      <c r="FF661" s="162"/>
      <c r="FG661" s="162"/>
      <c r="FH661" s="162"/>
      <c r="FI661" s="162"/>
      <c r="FJ661" s="162"/>
      <c r="FK661" s="162"/>
      <c r="FL661" s="162"/>
      <c r="FM661" s="162"/>
      <c r="FN661" s="162"/>
      <c r="FO661" s="162"/>
      <c r="FP661" s="162"/>
      <c r="FQ661" s="162"/>
      <c r="FR661" s="162"/>
      <c r="FS661" s="162"/>
      <c r="FT661" s="162"/>
      <c r="FU661" s="162"/>
      <c r="FV661" s="162"/>
      <c r="FW661" s="162"/>
      <c r="FX661" s="162"/>
      <c r="FY661" s="162"/>
      <c r="FZ661" s="162"/>
      <c r="GA661" s="162"/>
      <c r="GB661" s="162"/>
      <c r="GC661" s="162"/>
      <c r="GD661" s="162"/>
      <c r="GE661" s="162"/>
      <c r="GF661" s="162"/>
      <c r="GG661" s="162"/>
      <c r="GH661" s="162"/>
      <c r="GI661" s="162"/>
      <c r="GJ661" s="162"/>
      <c r="GK661" s="162"/>
      <c r="GL661" s="162"/>
      <c r="GM661" s="162"/>
      <c r="GN661" s="162"/>
      <c r="GO661" s="162"/>
    </row>
    <row r="662" spans="3:197" x14ac:dyDescent="0.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c r="BZ662" s="162"/>
      <c r="CA662" s="162"/>
      <c r="CB662" s="162"/>
      <c r="CC662" s="162"/>
      <c r="CD662" s="162"/>
      <c r="CE662" s="162"/>
      <c r="CF662" s="162"/>
      <c r="CG662" s="162"/>
      <c r="CH662" s="162"/>
      <c r="CI662" s="162"/>
      <c r="CJ662" s="162"/>
      <c r="CK662" s="162"/>
      <c r="CL662" s="162"/>
      <c r="CM662" s="162"/>
      <c r="CN662" s="162"/>
      <c r="CO662" s="162"/>
      <c r="CP662" s="162"/>
      <c r="CQ662" s="162"/>
      <c r="CR662" s="162"/>
      <c r="CS662" s="162"/>
      <c r="CT662" s="162"/>
      <c r="CU662" s="162"/>
      <c r="CV662" s="162"/>
      <c r="CW662" s="162"/>
      <c r="CX662" s="162"/>
      <c r="CY662" s="162"/>
      <c r="CZ662" s="162"/>
      <c r="DA662" s="162"/>
      <c r="DB662" s="162"/>
      <c r="DC662" s="162"/>
      <c r="DD662" s="162"/>
      <c r="DE662" s="162"/>
      <c r="DF662" s="162"/>
      <c r="DG662" s="162"/>
      <c r="DH662" s="162"/>
      <c r="DI662" s="162"/>
      <c r="DJ662" s="162"/>
      <c r="DK662" s="162"/>
      <c r="DL662" s="162"/>
      <c r="DM662" s="162"/>
      <c r="DN662" s="162"/>
      <c r="DO662" s="162"/>
      <c r="DP662" s="162"/>
      <c r="DQ662" s="162"/>
      <c r="DR662" s="162"/>
      <c r="DS662" s="162"/>
      <c r="DT662" s="162"/>
      <c r="DU662" s="162"/>
      <c r="DV662" s="162"/>
      <c r="DW662" s="162"/>
      <c r="DX662" s="162"/>
      <c r="DY662" s="162"/>
      <c r="DZ662" s="162"/>
      <c r="EA662" s="162"/>
      <c r="EB662" s="162"/>
      <c r="EC662" s="162"/>
      <c r="ED662" s="162"/>
      <c r="EE662" s="162"/>
      <c r="EF662" s="162"/>
      <c r="EG662" s="162"/>
      <c r="EH662" s="162"/>
      <c r="EI662" s="162"/>
      <c r="EJ662" s="162"/>
      <c r="EK662" s="162"/>
      <c r="EL662" s="162"/>
      <c r="EM662" s="162"/>
      <c r="EN662" s="162"/>
      <c r="EO662" s="162"/>
      <c r="EP662" s="162"/>
      <c r="EQ662" s="162"/>
      <c r="ER662" s="162"/>
      <c r="ES662" s="162"/>
      <c r="ET662" s="162"/>
      <c r="EU662" s="162"/>
      <c r="EV662" s="162"/>
      <c r="EW662" s="162"/>
      <c r="EX662" s="162"/>
      <c r="EY662" s="162"/>
      <c r="EZ662" s="162"/>
      <c r="FA662" s="162"/>
      <c r="FB662" s="162"/>
      <c r="FC662" s="162"/>
      <c r="FD662" s="162"/>
      <c r="FE662" s="162"/>
      <c r="FF662" s="162"/>
      <c r="FG662" s="162"/>
      <c r="FH662" s="162"/>
      <c r="FI662" s="162"/>
      <c r="FJ662" s="162"/>
      <c r="FK662" s="162"/>
      <c r="FL662" s="162"/>
      <c r="FM662" s="162"/>
      <c r="FN662" s="162"/>
      <c r="FO662" s="162"/>
      <c r="FP662" s="162"/>
      <c r="FQ662" s="162"/>
      <c r="FR662" s="162"/>
      <c r="FS662" s="162"/>
      <c r="FT662" s="162"/>
      <c r="FU662" s="162"/>
      <c r="FV662" s="162"/>
      <c r="FW662" s="162"/>
      <c r="FX662" s="162"/>
      <c r="FY662" s="162"/>
      <c r="FZ662" s="162"/>
      <c r="GA662" s="162"/>
      <c r="GB662" s="162"/>
      <c r="GC662" s="162"/>
      <c r="GD662" s="162"/>
      <c r="GE662" s="162"/>
      <c r="GF662" s="162"/>
      <c r="GG662" s="162"/>
      <c r="GH662" s="162"/>
      <c r="GI662" s="162"/>
      <c r="GJ662" s="162"/>
      <c r="GK662" s="162"/>
      <c r="GL662" s="162"/>
      <c r="GM662" s="162"/>
      <c r="GN662" s="162"/>
      <c r="GO662" s="162"/>
    </row>
    <row r="663" spans="3:197" x14ac:dyDescent="0.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c r="BZ663" s="162"/>
      <c r="CA663" s="162"/>
      <c r="CB663" s="162"/>
      <c r="CC663" s="162"/>
      <c r="CD663" s="162"/>
      <c r="CE663" s="162"/>
      <c r="CF663" s="162"/>
      <c r="CG663" s="162"/>
      <c r="CH663" s="162"/>
      <c r="CI663" s="162"/>
      <c r="CJ663" s="162"/>
      <c r="CK663" s="162"/>
      <c r="CL663" s="162"/>
      <c r="CM663" s="162"/>
      <c r="CN663" s="162"/>
      <c r="CO663" s="162"/>
      <c r="CP663" s="162"/>
      <c r="CQ663" s="162"/>
      <c r="CR663" s="162"/>
      <c r="CS663" s="162"/>
      <c r="CT663" s="162"/>
      <c r="CU663" s="162"/>
      <c r="CV663" s="162"/>
      <c r="CW663" s="162"/>
      <c r="CX663" s="162"/>
      <c r="CY663" s="162"/>
      <c r="CZ663" s="162"/>
      <c r="DA663" s="162"/>
      <c r="DB663" s="162"/>
      <c r="DC663" s="162"/>
      <c r="DD663" s="162"/>
      <c r="DE663" s="162"/>
      <c r="DF663" s="162"/>
      <c r="DG663" s="162"/>
      <c r="DH663" s="162"/>
      <c r="DI663" s="162"/>
      <c r="DJ663" s="162"/>
      <c r="DK663" s="162"/>
      <c r="DL663" s="162"/>
      <c r="DM663" s="162"/>
      <c r="DN663" s="162"/>
      <c r="DO663" s="162"/>
      <c r="DP663" s="162"/>
      <c r="DQ663" s="162"/>
      <c r="DR663" s="162"/>
      <c r="DS663" s="162"/>
      <c r="DT663" s="162"/>
      <c r="DU663" s="162"/>
      <c r="DV663" s="162"/>
      <c r="DW663" s="162"/>
      <c r="DX663" s="162"/>
      <c r="DY663" s="162"/>
      <c r="DZ663" s="162"/>
      <c r="EA663" s="162"/>
      <c r="EB663" s="162"/>
      <c r="EC663" s="162"/>
      <c r="ED663" s="162"/>
      <c r="EE663" s="162"/>
      <c r="EF663" s="162"/>
      <c r="EG663" s="162"/>
      <c r="EH663" s="162"/>
      <c r="EI663" s="162"/>
      <c r="EJ663" s="162"/>
      <c r="EK663" s="162"/>
      <c r="EL663" s="162"/>
      <c r="EM663" s="162"/>
      <c r="EN663" s="162"/>
      <c r="EO663" s="162"/>
      <c r="EP663" s="162"/>
      <c r="EQ663" s="162"/>
      <c r="ER663" s="162"/>
      <c r="ES663" s="162"/>
      <c r="ET663" s="162"/>
      <c r="EU663" s="162"/>
      <c r="EV663" s="162"/>
      <c r="EW663" s="162"/>
      <c r="EX663" s="162"/>
      <c r="EY663" s="162"/>
      <c r="EZ663" s="162"/>
      <c r="FA663" s="162"/>
      <c r="FB663" s="162"/>
      <c r="FC663" s="162"/>
      <c r="FD663" s="162"/>
      <c r="FE663" s="162"/>
      <c r="FF663" s="162"/>
      <c r="FG663" s="162"/>
      <c r="FH663" s="162"/>
      <c r="FI663" s="162"/>
      <c r="FJ663" s="162"/>
      <c r="FK663" s="162"/>
      <c r="FL663" s="162"/>
      <c r="FM663" s="162"/>
      <c r="FN663" s="162"/>
      <c r="FO663" s="162"/>
      <c r="FP663" s="162"/>
      <c r="FQ663" s="162"/>
      <c r="FR663" s="162"/>
      <c r="FS663" s="162"/>
      <c r="FT663" s="162"/>
      <c r="FU663" s="162"/>
      <c r="FV663" s="162"/>
      <c r="FW663" s="162"/>
      <c r="FX663" s="162"/>
      <c r="FY663" s="162"/>
      <c r="FZ663" s="162"/>
      <c r="GA663" s="162"/>
      <c r="GB663" s="162"/>
      <c r="GC663" s="162"/>
      <c r="GD663" s="162"/>
      <c r="GE663" s="162"/>
      <c r="GF663" s="162"/>
      <c r="GG663" s="162"/>
      <c r="GH663" s="162"/>
      <c r="GI663" s="162"/>
      <c r="GJ663" s="162"/>
      <c r="GK663" s="162"/>
      <c r="GL663" s="162"/>
      <c r="GM663" s="162"/>
      <c r="GN663" s="162"/>
      <c r="GO663" s="162"/>
    </row>
    <row r="664" spans="3:197" x14ac:dyDescent="0.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c r="BZ664" s="162"/>
      <c r="CA664" s="162"/>
      <c r="CB664" s="162"/>
      <c r="CC664" s="162"/>
      <c r="CD664" s="162"/>
      <c r="CE664" s="162"/>
      <c r="CF664" s="162"/>
      <c r="CG664" s="162"/>
      <c r="CH664" s="162"/>
      <c r="CI664" s="162"/>
      <c r="CJ664" s="162"/>
      <c r="CK664" s="162"/>
      <c r="CL664" s="162"/>
      <c r="CM664" s="162"/>
      <c r="CN664" s="162"/>
      <c r="CO664" s="162"/>
      <c r="CP664" s="162"/>
      <c r="CQ664" s="162"/>
      <c r="CR664" s="162"/>
      <c r="CS664" s="162"/>
      <c r="CT664" s="162"/>
      <c r="CU664" s="162"/>
      <c r="CV664" s="162"/>
      <c r="CW664" s="162"/>
      <c r="CX664" s="162"/>
      <c r="CY664" s="162"/>
      <c r="CZ664" s="162"/>
      <c r="DA664" s="162"/>
      <c r="DB664" s="162"/>
      <c r="DC664" s="162"/>
      <c r="DD664" s="162"/>
      <c r="DE664" s="162"/>
      <c r="DF664" s="162"/>
      <c r="DG664" s="162"/>
      <c r="DH664" s="162"/>
      <c r="DI664" s="162"/>
      <c r="DJ664" s="162"/>
      <c r="DK664" s="162"/>
      <c r="DL664" s="162"/>
      <c r="DM664" s="162"/>
      <c r="DN664" s="162"/>
      <c r="DO664" s="162"/>
      <c r="DP664" s="162"/>
      <c r="DQ664" s="162"/>
      <c r="DR664" s="162"/>
      <c r="DS664" s="162"/>
      <c r="DT664" s="162"/>
      <c r="DU664" s="162"/>
      <c r="DV664" s="162"/>
      <c r="DW664" s="162"/>
      <c r="DX664" s="162"/>
      <c r="DY664" s="162"/>
      <c r="DZ664" s="162"/>
      <c r="EA664" s="162"/>
      <c r="EB664" s="162"/>
      <c r="EC664" s="162"/>
      <c r="ED664" s="162"/>
      <c r="EE664" s="162"/>
      <c r="EF664" s="162"/>
      <c r="EG664" s="162"/>
      <c r="EH664" s="162"/>
      <c r="EI664" s="162"/>
      <c r="EJ664" s="162"/>
      <c r="EK664" s="162"/>
      <c r="EL664" s="162"/>
      <c r="EM664" s="162"/>
      <c r="EN664" s="162"/>
      <c r="EO664" s="162"/>
      <c r="EP664" s="162"/>
      <c r="EQ664" s="162"/>
      <c r="ER664" s="162"/>
      <c r="ES664" s="162"/>
      <c r="ET664" s="162"/>
      <c r="EU664" s="162"/>
      <c r="EV664" s="162"/>
      <c r="EW664" s="162"/>
      <c r="EX664" s="162"/>
      <c r="EY664" s="162"/>
      <c r="EZ664" s="162"/>
      <c r="FA664" s="162"/>
      <c r="FB664" s="162"/>
      <c r="FC664" s="162"/>
      <c r="FD664" s="162"/>
      <c r="FE664" s="162"/>
      <c r="FF664" s="162"/>
      <c r="FG664" s="162"/>
      <c r="FH664" s="162"/>
      <c r="FI664" s="162"/>
      <c r="FJ664" s="162"/>
      <c r="FK664" s="162"/>
      <c r="FL664" s="162"/>
      <c r="FM664" s="162"/>
      <c r="FN664" s="162"/>
      <c r="FO664" s="162"/>
      <c r="FP664" s="162"/>
      <c r="FQ664" s="162"/>
      <c r="FR664" s="162"/>
      <c r="FS664" s="162"/>
      <c r="FT664" s="162"/>
      <c r="FU664" s="162"/>
      <c r="FV664" s="162"/>
      <c r="FW664" s="162"/>
      <c r="FX664" s="162"/>
      <c r="FY664" s="162"/>
      <c r="FZ664" s="162"/>
      <c r="GA664" s="162"/>
      <c r="GB664" s="162"/>
      <c r="GC664" s="162"/>
      <c r="GD664" s="162"/>
      <c r="GE664" s="162"/>
      <c r="GF664" s="162"/>
      <c r="GG664" s="162"/>
      <c r="GH664" s="162"/>
      <c r="GI664" s="162"/>
      <c r="GJ664" s="162"/>
      <c r="GK664" s="162"/>
      <c r="GL664" s="162"/>
      <c r="GM664" s="162"/>
      <c r="GN664" s="162"/>
      <c r="GO664" s="162"/>
    </row>
    <row r="665" spans="3:197" x14ac:dyDescent="0.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c r="BZ665" s="162"/>
      <c r="CA665" s="162"/>
      <c r="CB665" s="162"/>
      <c r="CC665" s="162"/>
      <c r="CD665" s="162"/>
      <c r="CE665" s="162"/>
      <c r="CF665" s="162"/>
      <c r="CG665" s="162"/>
      <c r="CH665" s="162"/>
      <c r="CI665" s="162"/>
      <c r="CJ665" s="162"/>
      <c r="CK665" s="162"/>
      <c r="CL665" s="162"/>
      <c r="CM665" s="162"/>
      <c r="CN665" s="162"/>
      <c r="CO665" s="162"/>
      <c r="CP665" s="162"/>
      <c r="CQ665" s="162"/>
      <c r="CR665" s="162"/>
      <c r="CS665" s="162"/>
      <c r="CT665" s="162"/>
      <c r="CU665" s="162"/>
      <c r="CV665" s="162"/>
      <c r="CW665" s="162"/>
      <c r="CX665" s="162"/>
      <c r="CY665" s="162"/>
      <c r="CZ665" s="162"/>
      <c r="DA665" s="162"/>
      <c r="DB665" s="162"/>
      <c r="DC665" s="162"/>
      <c r="DD665" s="162"/>
      <c r="DE665" s="162"/>
      <c r="DF665" s="162"/>
      <c r="DG665" s="162"/>
      <c r="DH665" s="162"/>
      <c r="DI665" s="162"/>
      <c r="DJ665" s="162"/>
      <c r="DK665" s="162"/>
      <c r="DL665" s="162"/>
      <c r="DM665" s="162"/>
      <c r="DN665" s="162"/>
      <c r="DO665" s="162"/>
      <c r="DP665" s="162"/>
      <c r="DQ665" s="162"/>
      <c r="DR665" s="162"/>
      <c r="DS665" s="162"/>
      <c r="DT665" s="162"/>
      <c r="DU665" s="162"/>
      <c r="DV665" s="162"/>
      <c r="DW665" s="162"/>
      <c r="DX665" s="162"/>
      <c r="DY665" s="162"/>
      <c r="DZ665" s="162"/>
      <c r="EA665" s="162"/>
      <c r="EB665" s="162"/>
      <c r="EC665" s="162"/>
      <c r="ED665" s="162"/>
      <c r="EE665" s="162"/>
      <c r="EF665" s="162"/>
      <c r="EG665" s="162"/>
      <c r="EH665" s="162"/>
      <c r="EI665" s="162"/>
      <c r="EJ665" s="162"/>
      <c r="EK665" s="162"/>
      <c r="EL665" s="162"/>
      <c r="EM665" s="162"/>
      <c r="EN665" s="162"/>
      <c r="EO665" s="162"/>
      <c r="EP665" s="162"/>
      <c r="EQ665" s="162"/>
      <c r="ER665" s="162"/>
      <c r="ES665" s="162"/>
      <c r="ET665" s="162"/>
      <c r="EU665" s="162"/>
      <c r="EV665" s="162"/>
      <c r="EW665" s="162"/>
      <c r="EX665" s="162"/>
      <c r="EY665" s="162"/>
      <c r="EZ665" s="162"/>
      <c r="FA665" s="162"/>
      <c r="FB665" s="162"/>
      <c r="FC665" s="162"/>
      <c r="FD665" s="162"/>
      <c r="FE665" s="162"/>
      <c r="FF665" s="162"/>
      <c r="FG665" s="162"/>
      <c r="FH665" s="162"/>
      <c r="FI665" s="162"/>
      <c r="FJ665" s="162"/>
      <c r="FK665" s="162"/>
      <c r="FL665" s="162"/>
      <c r="FM665" s="162"/>
      <c r="FN665" s="162"/>
      <c r="FO665" s="162"/>
      <c r="FP665" s="162"/>
      <c r="FQ665" s="162"/>
      <c r="FR665" s="162"/>
      <c r="FS665" s="162"/>
      <c r="FT665" s="162"/>
      <c r="FU665" s="162"/>
      <c r="FV665" s="162"/>
      <c r="FW665" s="162"/>
      <c r="FX665" s="162"/>
      <c r="FY665" s="162"/>
      <c r="FZ665" s="162"/>
      <c r="GA665" s="162"/>
      <c r="GB665" s="162"/>
      <c r="GC665" s="162"/>
      <c r="GD665" s="162"/>
      <c r="GE665" s="162"/>
      <c r="GF665" s="162"/>
      <c r="GG665" s="162"/>
      <c r="GH665" s="162"/>
      <c r="GI665" s="162"/>
      <c r="GJ665" s="162"/>
      <c r="GK665" s="162"/>
      <c r="GL665" s="162"/>
      <c r="GM665" s="162"/>
      <c r="GN665" s="162"/>
      <c r="GO665" s="162"/>
    </row>
    <row r="666" spans="3:197" x14ac:dyDescent="0.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c r="BZ666" s="162"/>
      <c r="CA666" s="162"/>
      <c r="CB666" s="162"/>
      <c r="CC666" s="162"/>
      <c r="CD666" s="162"/>
      <c r="CE666" s="162"/>
      <c r="CF666" s="162"/>
      <c r="CG666" s="162"/>
      <c r="CH666" s="162"/>
      <c r="CI666" s="162"/>
      <c r="CJ666" s="162"/>
      <c r="CK666" s="162"/>
      <c r="CL666" s="162"/>
      <c r="CM666" s="162"/>
      <c r="CN666" s="162"/>
      <c r="CO666" s="162"/>
      <c r="CP666" s="162"/>
      <c r="CQ666" s="162"/>
      <c r="CR666" s="162"/>
      <c r="CS666" s="162"/>
      <c r="CT666" s="162"/>
      <c r="CU666" s="162"/>
      <c r="CV666" s="162"/>
      <c r="CW666" s="162"/>
      <c r="CX666" s="162"/>
      <c r="CY666" s="162"/>
      <c r="CZ666" s="162"/>
      <c r="DA666" s="162"/>
      <c r="DB666" s="162"/>
      <c r="DC666" s="162"/>
      <c r="DD666" s="162"/>
      <c r="DE666" s="162"/>
      <c r="DF666" s="162"/>
      <c r="DG666" s="162"/>
      <c r="DH666" s="162"/>
      <c r="DI666" s="162"/>
      <c r="DJ666" s="162"/>
      <c r="DK666" s="162"/>
      <c r="DL666" s="162"/>
      <c r="DM666" s="162"/>
      <c r="DN666" s="162"/>
      <c r="DO666" s="162"/>
      <c r="DP666" s="162"/>
      <c r="DQ666" s="162"/>
      <c r="DR666" s="162"/>
      <c r="DS666" s="162"/>
      <c r="DT666" s="162"/>
      <c r="DU666" s="162"/>
      <c r="DV666" s="162"/>
      <c r="DW666" s="162"/>
      <c r="DX666" s="162"/>
      <c r="DY666" s="162"/>
      <c r="DZ666" s="162"/>
      <c r="EA666" s="162"/>
      <c r="EB666" s="162"/>
      <c r="EC666" s="162"/>
      <c r="ED666" s="162"/>
      <c r="EE666" s="162"/>
      <c r="EF666" s="162"/>
      <c r="EG666" s="162"/>
      <c r="EH666" s="162"/>
      <c r="EI666" s="162"/>
      <c r="EJ666" s="162"/>
      <c r="EK666" s="162"/>
      <c r="EL666" s="162"/>
      <c r="EM666" s="162"/>
      <c r="EN666" s="162"/>
      <c r="EO666" s="162"/>
      <c r="EP666" s="162"/>
      <c r="EQ666" s="162"/>
      <c r="ER666" s="162"/>
      <c r="ES666" s="162"/>
      <c r="ET666" s="162"/>
      <c r="EU666" s="162"/>
      <c r="EV666" s="162"/>
      <c r="EW666" s="162"/>
      <c r="EX666" s="162"/>
      <c r="EY666" s="162"/>
      <c r="EZ666" s="162"/>
      <c r="FA666" s="162"/>
      <c r="FB666" s="162"/>
      <c r="FC666" s="162"/>
      <c r="FD666" s="162"/>
      <c r="FE666" s="162"/>
      <c r="FF666" s="162"/>
      <c r="FG666" s="162"/>
      <c r="FH666" s="162"/>
      <c r="FI666" s="162"/>
      <c r="FJ666" s="162"/>
      <c r="FK666" s="162"/>
      <c r="FL666" s="162"/>
      <c r="FM666" s="162"/>
      <c r="FN666" s="162"/>
      <c r="FO666" s="162"/>
      <c r="FP666" s="162"/>
      <c r="FQ666" s="162"/>
      <c r="FR666" s="162"/>
      <c r="FS666" s="162"/>
      <c r="FT666" s="162"/>
      <c r="FU666" s="162"/>
      <c r="FV666" s="162"/>
      <c r="FW666" s="162"/>
      <c r="FX666" s="162"/>
      <c r="FY666" s="162"/>
      <c r="FZ666" s="162"/>
      <c r="GA666" s="162"/>
      <c r="GB666" s="162"/>
      <c r="GC666" s="162"/>
      <c r="GD666" s="162"/>
      <c r="GE666" s="162"/>
      <c r="GF666" s="162"/>
      <c r="GG666" s="162"/>
      <c r="GH666" s="162"/>
      <c r="GI666" s="162"/>
      <c r="GJ666" s="162"/>
      <c r="GK666" s="162"/>
      <c r="GL666" s="162"/>
      <c r="GM666" s="162"/>
      <c r="GN666" s="162"/>
      <c r="GO666" s="162"/>
    </row>
    <row r="667" spans="3:197" x14ac:dyDescent="0.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c r="BZ667" s="162"/>
      <c r="CA667" s="162"/>
      <c r="CB667" s="162"/>
      <c r="CC667" s="162"/>
      <c r="CD667" s="162"/>
      <c r="CE667" s="162"/>
      <c r="CF667" s="162"/>
      <c r="CG667" s="162"/>
      <c r="CH667" s="162"/>
      <c r="CI667" s="162"/>
      <c r="CJ667" s="162"/>
      <c r="CK667" s="162"/>
      <c r="CL667" s="162"/>
      <c r="CM667" s="162"/>
      <c r="CN667" s="162"/>
      <c r="CO667" s="162"/>
      <c r="CP667" s="162"/>
      <c r="CQ667" s="162"/>
      <c r="CR667" s="162"/>
      <c r="CS667" s="162"/>
      <c r="CT667" s="162"/>
      <c r="CU667" s="162"/>
      <c r="CV667" s="162"/>
      <c r="CW667" s="162"/>
      <c r="CX667" s="162"/>
      <c r="CY667" s="162"/>
      <c r="CZ667" s="162"/>
      <c r="DA667" s="162"/>
      <c r="DB667" s="162"/>
      <c r="DC667" s="162"/>
      <c r="DD667" s="162"/>
      <c r="DE667" s="162"/>
      <c r="DF667" s="162"/>
      <c r="DG667" s="162"/>
      <c r="DH667" s="162"/>
      <c r="DI667" s="162"/>
      <c r="DJ667" s="162"/>
      <c r="DK667" s="162"/>
      <c r="DL667" s="162"/>
      <c r="DM667" s="162"/>
      <c r="DN667" s="162"/>
      <c r="DO667" s="162"/>
      <c r="DP667" s="162"/>
      <c r="DQ667" s="162"/>
      <c r="DR667" s="162"/>
      <c r="DS667" s="162"/>
      <c r="DT667" s="162"/>
      <c r="DU667" s="162"/>
      <c r="DV667" s="162"/>
      <c r="DW667" s="162"/>
      <c r="DX667" s="162"/>
      <c r="DY667" s="162"/>
      <c r="DZ667" s="162"/>
      <c r="EA667" s="162"/>
      <c r="EB667" s="162"/>
      <c r="EC667" s="162"/>
      <c r="ED667" s="162"/>
      <c r="EE667" s="162"/>
      <c r="EF667" s="162"/>
      <c r="EG667" s="162"/>
      <c r="EH667" s="162"/>
      <c r="EI667" s="162"/>
      <c r="EJ667" s="162"/>
      <c r="EK667" s="162"/>
      <c r="EL667" s="162"/>
      <c r="EM667" s="162"/>
      <c r="EN667" s="162"/>
      <c r="EO667" s="162"/>
      <c r="EP667" s="162"/>
      <c r="EQ667" s="162"/>
      <c r="ER667" s="162"/>
      <c r="ES667" s="162"/>
      <c r="ET667" s="162"/>
      <c r="EU667" s="162"/>
      <c r="EV667" s="162"/>
      <c r="EW667" s="162"/>
      <c r="EX667" s="162"/>
      <c r="EY667" s="162"/>
      <c r="EZ667" s="162"/>
      <c r="FA667" s="162"/>
      <c r="FB667" s="162"/>
      <c r="FC667" s="162"/>
      <c r="FD667" s="162"/>
      <c r="FE667" s="162"/>
      <c r="FF667" s="162"/>
      <c r="FG667" s="162"/>
      <c r="FH667" s="162"/>
      <c r="FI667" s="162"/>
      <c r="FJ667" s="162"/>
      <c r="FK667" s="162"/>
      <c r="FL667" s="162"/>
      <c r="FM667" s="162"/>
      <c r="FN667" s="162"/>
      <c r="FO667" s="162"/>
      <c r="FP667" s="162"/>
      <c r="FQ667" s="162"/>
      <c r="FR667" s="162"/>
      <c r="FS667" s="162"/>
      <c r="FT667" s="162"/>
      <c r="FU667" s="162"/>
      <c r="FV667" s="162"/>
      <c r="FW667" s="162"/>
      <c r="FX667" s="162"/>
      <c r="FY667" s="162"/>
      <c r="FZ667" s="162"/>
      <c r="GA667" s="162"/>
      <c r="GB667" s="162"/>
      <c r="GC667" s="162"/>
      <c r="GD667" s="162"/>
      <c r="GE667" s="162"/>
      <c r="GF667" s="162"/>
      <c r="GG667" s="162"/>
      <c r="GH667" s="162"/>
      <c r="GI667" s="162"/>
      <c r="GJ667" s="162"/>
      <c r="GK667" s="162"/>
      <c r="GL667" s="162"/>
      <c r="GM667" s="162"/>
      <c r="GN667" s="162"/>
      <c r="GO667" s="162"/>
    </row>
    <row r="668" spans="3:197" x14ac:dyDescent="0.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c r="BZ668" s="162"/>
      <c r="CA668" s="162"/>
      <c r="CB668" s="162"/>
      <c r="CC668" s="162"/>
      <c r="CD668" s="162"/>
      <c r="CE668" s="162"/>
      <c r="CF668" s="162"/>
      <c r="CG668" s="162"/>
      <c r="CH668" s="162"/>
      <c r="CI668" s="162"/>
      <c r="CJ668" s="162"/>
      <c r="CK668" s="162"/>
      <c r="CL668" s="162"/>
      <c r="CM668" s="162"/>
      <c r="CN668" s="162"/>
      <c r="CO668" s="162"/>
      <c r="CP668" s="162"/>
      <c r="CQ668" s="162"/>
      <c r="CR668" s="162"/>
      <c r="CS668" s="162"/>
      <c r="CT668" s="162"/>
      <c r="CU668" s="162"/>
      <c r="CV668" s="162"/>
      <c r="CW668" s="162"/>
      <c r="CX668" s="162"/>
      <c r="CY668" s="162"/>
      <c r="CZ668" s="162"/>
      <c r="DA668" s="162"/>
      <c r="DB668" s="162"/>
      <c r="DC668" s="162"/>
      <c r="DD668" s="162"/>
      <c r="DE668" s="162"/>
      <c r="DF668" s="162"/>
      <c r="DG668" s="162"/>
      <c r="DH668" s="162"/>
      <c r="DI668" s="162"/>
      <c r="DJ668" s="162"/>
      <c r="DK668" s="162"/>
      <c r="DL668" s="162"/>
      <c r="DM668" s="162"/>
      <c r="DN668" s="162"/>
      <c r="DO668" s="162"/>
      <c r="DP668" s="162"/>
      <c r="DQ668" s="162"/>
      <c r="DR668" s="162"/>
      <c r="DS668" s="162"/>
      <c r="DT668" s="162"/>
      <c r="DU668" s="162"/>
      <c r="DV668" s="162"/>
      <c r="DW668" s="162"/>
      <c r="DX668" s="162"/>
      <c r="DY668" s="162"/>
      <c r="DZ668" s="162"/>
      <c r="EA668" s="162"/>
      <c r="EB668" s="162"/>
      <c r="EC668" s="162"/>
      <c r="ED668" s="162"/>
      <c r="EE668" s="162"/>
      <c r="EF668" s="162"/>
      <c r="EG668" s="162"/>
      <c r="EH668" s="162"/>
      <c r="EI668" s="162"/>
      <c r="EJ668" s="162"/>
      <c r="EK668" s="162"/>
      <c r="EL668" s="162"/>
      <c r="EM668" s="162"/>
      <c r="EN668" s="162"/>
      <c r="EO668" s="162"/>
      <c r="EP668" s="162"/>
      <c r="EQ668" s="162"/>
      <c r="ER668" s="162"/>
      <c r="ES668" s="162"/>
      <c r="ET668" s="162"/>
      <c r="EU668" s="162"/>
      <c r="EV668" s="162"/>
      <c r="EW668" s="162"/>
      <c r="EX668" s="162"/>
      <c r="EY668" s="162"/>
      <c r="EZ668" s="162"/>
      <c r="FA668" s="162"/>
      <c r="FB668" s="162"/>
      <c r="FC668" s="162"/>
      <c r="FD668" s="162"/>
      <c r="FE668" s="162"/>
      <c r="FF668" s="162"/>
      <c r="FG668" s="162"/>
      <c r="FH668" s="162"/>
      <c r="FI668" s="162"/>
      <c r="FJ668" s="162"/>
      <c r="FK668" s="162"/>
      <c r="FL668" s="162"/>
      <c r="FM668" s="162"/>
      <c r="FN668" s="162"/>
      <c r="FO668" s="162"/>
      <c r="FP668" s="162"/>
      <c r="FQ668" s="162"/>
      <c r="FR668" s="162"/>
      <c r="FS668" s="162"/>
      <c r="FT668" s="162"/>
      <c r="FU668" s="162"/>
      <c r="FV668" s="162"/>
      <c r="FW668" s="162"/>
      <c r="FX668" s="162"/>
      <c r="FY668" s="162"/>
      <c r="FZ668" s="162"/>
      <c r="GA668" s="162"/>
      <c r="GB668" s="162"/>
      <c r="GC668" s="162"/>
      <c r="GD668" s="162"/>
      <c r="GE668" s="162"/>
      <c r="GF668" s="162"/>
      <c r="GG668" s="162"/>
      <c r="GH668" s="162"/>
      <c r="GI668" s="162"/>
      <c r="GJ668" s="162"/>
      <c r="GK668" s="162"/>
      <c r="GL668" s="162"/>
      <c r="GM668" s="162"/>
      <c r="GN668" s="162"/>
      <c r="GO668" s="162"/>
    </row>
    <row r="669" spans="3:197" x14ac:dyDescent="0.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c r="BZ669" s="162"/>
      <c r="CA669" s="162"/>
      <c r="CB669" s="162"/>
      <c r="CC669" s="162"/>
      <c r="CD669" s="162"/>
      <c r="CE669" s="162"/>
      <c r="CF669" s="162"/>
      <c r="CG669" s="162"/>
      <c r="CH669" s="162"/>
      <c r="CI669" s="162"/>
      <c r="CJ669" s="162"/>
      <c r="CK669" s="162"/>
      <c r="CL669" s="162"/>
      <c r="CM669" s="162"/>
      <c r="CN669" s="162"/>
      <c r="CO669" s="162"/>
      <c r="CP669" s="162"/>
      <c r="CQ669" s="162"/>
      <c r="CR669" s="162"/>
      <c r="CS669" s="162"/>
      <c r="CT669" s="162"/>
      <c r="CU669" s="162"/>
      <c r="CV669" s="162"/>
      <c r="CW669" s="162"/>
      <c r="CX669" s="162"/>
      <c r="CY669" s="162"/>
      <c r="CZ669" s="162"/>
      <c r="DA669" s="162"/>
      <c r="DB669" s="162"/>
      <c r="DC669" s="162"/>
      <c r="DD669" s="162"/>
      <c r="DE669" s="162"/>
      <c r="DF669" s="162"/>
      <c r="DG669" s="162"/>
      <c r="DH669" s="162"/>
      <c r="DI669" s="162"/>
      <c r="DJ669" s="162"/>
      <c r="DK669" s="162"/>
      <c r="DL669" s="162"/>
      <c r="DM669" s="162"/>
      <c r="DN669" s="162"/>
      <c r="DO669" s="162"/>
      <c r="DP669" s="162"/>
      <c r="DQ669" s="162"/>
      <c r="DR669" s="162"/>
      <c r="DS669" s="162"/>
      <c r="DT669" s="162"/>
      <c r="DU669" s="162"/>
      <c r="DV669" s="162"/>
      <c r="DW669" s="162"/>
      <c r="DX669" s="162"/>
      <c r="DY669" s="162"/>
      <c r="DZ669" s="162"/>
      <c r="EA669" s="162"/>
      <c r="EB669" s="162"/>
      <c r="EC669" s="162"/>
      <c r="ED669" s="162"/>
      <c r="EE669" s="162"/>
      <c r="EF669" s="162"/>
      <c r="EG669" s="162"/>
      <c r="EH669" s="162"/>
      <c r="EI669" s="162"/>
      <c r="EJ669" s="162"/>
      <c r="EK669" s="162"/>
      <c r="EL669" s="162"/>
      <c r="EM669" s="162"/>
      <c r="EN669" s="162"/>
      <c r="EO669" s="162"/>
      <c r="EP669" s="162"/>
      <c r="EQ669" s="162"/>
      <c r="ER669" s="162"/>
      <c r="ES669" s="162"/>
      <c r="ET669" s="162"/>
      <c r="EU669" s="162"/>
      <c r="EV669" s="162"/>
      <c r="EW669" s="162"/>
      <c r="EX669" s="162"/>
      <c r="EY669" s="162"/>
      <c r="EZ669" s="162"/>
      <c r="FA669" s="162"/>
      <c r="FB669" s="162"/>
      <c r="FC669" s="162"/>
      <c r="FD669" s="162"/>
      <c r="FE669" s="162"/>
      <c r="FF669" s="162"/>
      <c r="FG669" s="162"/>
      <c r="FH669" s="162"/>
      <c r="FI669" s="162"/>
      <c r="FJ669" s="162"/>
      <c r="FK669" s="162"/>
      <c r="FL669" s="162"/>
      <c r="FM669" s="162"/>
      <c r="FN669" s="162"/>
      <c r="FO669" s="162"/>
      <c r="FP669" s="162"/>
      <c r="FQ669" s="162"/>
      <c r="FR669" s="162"/>
      <c r="FS669" s="162"/>
      <c r="FT669" s="162"/>
      <c r="FU669" s="162"/>
      <c r="FV669" s="162"/>
      <c r="FW669" s="162"/>
      <c r="FX669" s="162"/>
      <c r="FY669" s="162"/>
      <c r="FZ669" s="162"/>
      <c r="GA669" s="162"/>
      <c r="GB669" s="162"/>
      <c r="GC669" s="162"/>
      <c r="GD669" s="162"/>
      <c r="GE669" s="162"/>
      <c r="GF669" s="162"/>
      <c r="GG669" s="162"/>
      <c r="GH669" s="162"/>
      <c r="GI669" s="162"/>
      <c r="GJ669" s="162"/>
      <c r="GK669" s="162"/>
      <c r="GL669" s="162"/>
      <c r="GM669" s="162"/>
      <c r="GN669" s="162"/>
      <c r="GO669" s="162"/>
    </row>
    <row r="670" spans="3:197" x14ac:dyDescent="0.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2"/>
      <c r="BW670" s="162"/>
      <c r="BX670" s="162"/>
      <c r="BY670" s="162"/>
      <c r="BZ670" s="162"/>
      <c r="CA670" s="162"/>
      <c r="CB670" s="162"/>
      <c r="CC670" s="162"/>
      <c r="CD670" s="162"/>
      <c r="CE670" s="162"/>
      <c r="CF670" s="162"/>
      <c r="CG670" s="162"/>
      <c r="CH670" s="162"/>
      <c r="CI670" s="162"/>
      <c r="CJ670" s="162"/>
      <c r="CK670" s="162"/>
      <c r="CL670" s="162"/>
      <c r="CM670" s="162"/>
      <c r="CN670" s="162"/>
      <c r="CO670" s="162"/>
      <c r="CP670" s="162"/>
      <c r="CQ670" s="162"/>
      <c r="CR670" s="162"/>
      <c r="CS670" s="162"/>
      <c r="CT670" s="162"/>
      <c r="CU670" s="162"/>
      <c r="CV670" s="162"/>
      <c r="CW670" s="162"/>
      <c r="CX670" s="162"/>
      <c r="CY670" s="162"/>
      <c r="CZ670" s="162"/>
      <c r="DA670" s="162"/>
      <c r="DB670" s="162"/>
      <c r="DC670" s="162"/>
      <c r="DD670" s="162"/>
      <c r="DE670" s="162"/>
      <c r="DF670" s="162"/>
      <c r="DG670" s="162"/>
      <c r="DH670" s="162"/>
      <c r="DI670" s="162"/>
      <c r="DJ670" s="162"/>
      <c r="DK670" s="162"/>
      <c r="DL670" s="162"/>
      <c r="DM670" s="162"/>
      <c r="DN670" s="162"/>
      <c r="DO670" s="162"/>
      <c r="DP670" s="162"/>
      <c r="DQ670" s="162"/>
      <c r="DR670" s="162"/>
      <c r="DS670" s="162"/>
      <c r="DT670" s="162"/>
      <c r="DU670" s="162"/>
      <c r="DV670" s="162"/>
      <c r="DW670" s="162"/>
      <c r="DX670" s="162"/>
      <c r="DY670" s="162"/>
      <c r="DZ670" s="162"/>
      <c r="EA670" s="162"/>
      <c r="EB670" s="162"/>
      <c r="EC670" s="162"/>
      <c r="ED670" s="162"/>
      <c r="EE670" s="162"/>
      <c r="EF670" s="162"/>
      <c r="EG670" s="162"/>
      <c r="EH670" s="162"/>
      <c r="EI670" s="162"/>
      <c r="EJ670" s="162"/>
      <c r="EK670" s="162"/>
      <c r="EL670" s="162"/>
      <c r="EM670" s="162"/>
      <c r="EN670" s="162"/>
      <c r="EO670" s="162"/>
      <c r="EP670" s="162"/>
      <c r="EQ670" s="162"/>
      <c r="ER670" s="162"/>
      <c r="ES670" s="162"/>
      <c r="ET670" s="162"/>
      <c r="EU670" s="162"/>
      <c r="EV670" s="162"/>
      <c r="EW670" s="162"/>
      <c r="EX670" s="162"/>
      <c r="EY670" s="162"/>
      <c r="EZ670" s="162"/>
      <c r="FA670" s="162"/>
      <c r="FB670" s="162"/>
      <c r="FC670" s="162"/>
      <c r="FD670" s="162"/>
      <c r="FE670" s="162"/>
      <c r="FF670" s="162"/>
      <c r="FG670" s="162"/>
      <c r="FH670" s="162"/>
      <c r="FI670" s="162"/>
      <c r="FJ670" s="162"/>
      <c r="FK670" s="162"/>
      <c r="FL670" s="162"/>
      <c r="FM670" s="162"/>
      <c r="FN670" s="162"/>
      <c r="FO670" s="162"/>
      <c r="FP670" s="162"/>
      <c r="FQ670" s="162"/>
      <c r="FR670" s="162"/>
      <c r="FS670" s="162"/>
      <c r="FT670" s="162"/>
      <c r="FU670" s="162"/>
      <c r="FV670" s="162"/>
      <c r="FW670" s="162"/>
      <c r="FX670" s="162"/>
      <c r="FY670" s="162"/>
      <c r="FZ670" s="162"/>
      <c r="GA670" s="162"/>
      <c r="GB670" s="162"/>
      <c r="GC670" s="162"/>
      <c r="GD670" s="162"/>
      <c r="GE670" s="162"/>
      <c r="GF670" s="162"/>
      <c r="GG670" s="162"/>
      <c r="GH670" s="162"/>
      <c r="GI670" s="162"/>
      <c r="GJ670" s="162"/>
      <c r="GK670" s="162"/>
      <c r="GL670" s="162"/>
      <c r="GM670" s="162"/>
      <c r="GN670" s="162"/>
      <c r="GO670" s="162"/>
    </row>
    <row r="671" spans="3:197" x14ac:dyDescent="0.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2"/>
      <c r="BW671" s="162"/>
      <c r="BX671" s="162"/>
      <c r="BY671" s="162"/>
      <c r="BZ671" s="162"/>
      <c r="CA671" s="162"/>
      <c r="CB671" s="162"/>
      <c r="CC671" s="162"/>
      <c r="CD671" s="162"/>
      <c r="CE671" s="162"/>
      <c r="CF671" s="162"/>
      <c r="CG671" s="162"/>
      <c r="CH671" s="162"/>
      <c r="CI671" s="162"/>
      <c r="CJ671" s="162"/>
      <c r="CK671" s="162"/>
      <c r="CL671" s="162"/>
      <c r="CM671" s="162"/>
      <c r="CN671" s="162"/>
      <c r="CO671" s="162"/>
      <c r="CP671" s="162"/>
      <c r="CQ671" s="162"/>
      <c r="CR671" s="162"/>
      <c r="CS671" s="162"/>
      <c r="CT671" s="162"/>
      <c r="CU671" s="162"/>
      <c r="CV671" s="162"/>
      <c r="CW671" s="162"/>
      <c r="CX671" s="162"/>
      <c r="CY671" s="162"/>
      <c r="CZ671" s="162"/>
      <c r="DA671" s="162"/>
      <c r="DB671" s="162"/>
      <c r="DC671" s="162"/>
      <c r="DD671" s="162"/>
      <c r="DE671" s="162"/>
      <c r="DF671" s="162"/>
      <c r="DG671" s="162"/>
      <c r="DH671" s="162"/>
      <c r="DI671" s="162"/>
      <c r="DJ671" s="162"/>
      <c r="DK671" s="162"/>
      <c r="DL671" s="162"/>
      <c r="DM671" s="162"/>
      <c r="DN671" s="162"/>
      <c r="DO671" s="162"/>
      <c r="DP671" s="162"/>
      <c r="DQ671" s="162"/>
      <c r="DR671" s="162"/>
      <c r="DS671" s="162"/>
      <c r="DT671" s="162"/>
      <c r="DU671" s="162"/>
      <c r="DV671" s="162"/>
      <c r="DW671" s="162"/>
      <c r="DX671" s="162"/>
      <c r="DY671" s="162"/>
      <c r="DZ671" s="162"/>
      <c r="EA671" s="162"/>
      <c r="EB671" s="162"/>
      <c r="EC671" s="162"/>
      <c r="ED671" s="162"/>
      <c r="EE671" s="162"/>
      <c r="EF671" s="162"/>
      <c r="EG671" s="162"/>
      <c r="EH671" s="162"/>
      <c r="EI671" s="162"/>
      <c r="EJ671" s="162"/>
      <c r="EK671" s="162"/>
      <c r="EL671" s="162"/>
      <c r="EM671" s="162"/>
      <c r="EN671" s="162"/>
      <c r="EO671" s="162"/>
      <c r="EP671" s="162"/>
      <c r="EQ671" s="162"/>
      <c r="ER671" s="162"/>
      <c r="ES671" s="162"/>
      <c r="ET671" s="162"/>
      <c r="EU671" s="162"/>
      <c r="EV671" s="162"/>
      <c r="EW671" s="162"/>
      <c r="EX671" s="162"/>
      <c r="EY671" s="162"/>
      <c r="EZ671" s="162"/>
      <c r="FA671" s="162"/>
      <c r="FB671" s="162"/>
      <c r="FC671" s="162"/>
      <c r="FD671" s="162"/>
      <c r="FE671" s="162"/>
      <c r="FF671" s="162"/>
      <c r="FG671" s="162"/>
      <c r="FH671" s="162"/>
      <c r="FI671" s="162"/>
      <c r="FJ671" s="162"/>
      <c r="FK671" s="162"/>
      <c r="FL671" s="162"/>
      <c r="FM671" s="162"/>
      <c r="FN671" s="162"/>
      <c r="FO671" s="162"/>
      <c r="FP671" s="162"/>
      <c r="FQ671" s="162"/>
      <c r="FR671" s="162"/>
      <c r="FS671" s="162"/>
      <c r="FT671" s="162"/>
      <c r="FU671" s="162"/>
      <c r="FV671" s="162"/>
      <c r="FW671" s="162"/>
      <c r="FX671" s="162"/>
      <c r="FY671" s="162"/>
      <c r="FZ671" s="162"/>
      <c r="GA671" s="162"/>
      <c r="GB671" s="162"/>
      <c r="GC671" s="162"/>
      <c r="GD671" s="162"/>
      <c r="GE671" s="162"/>
      <c r="GF671" s="162"/>
      <c r="GG671" s="162"/>
      <c r="GH671" s="162"/>
      <c r="GI671" s="162"/>
      <c r="GJ671" s="162"/>
      <c r="GK671" s="162"/>
      <c r="GL671" s="162"/>
      <c r="GM671" s="162"/>
      <c r="GN671" s="162"/>
      <c r="GO671" s="162"/>
    </row>
    <row r="672" spans="3:197" x14ac:dyDescent="0.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2"/>
      <c r="BW672" s="162"/>
      <c r="BX672" s="162"/>
      <c r="BY672" s="162"/>
      <c r="BZ672" s="162"/>
      <c r="CA672" s="162"/>
      <c r="CB672" s="162"/>
      <c r="CC672" s="162"/>
      <c r="CD672" s="162"/>
      <c r="CE672" s="162"/>
      <c r="CF672" s="162"/>
      <c r="CG672" s="162"/>
      <c r="CH672" s="162"/>
      <c r="CI672" s="162"/>
      <c r="CJ672" s="162"/>
      <c r="CK672" s="162"/>
      <c r="CL672" s="162"/>
      <c r="CM672" s="162"/>
      <c r="CN672" s="162"/>
      <c r="CO672" s="162"/>
      <c r="CP672" s="162"/>
      <c r="CQ672" s="162"/>
      <c r="CR672" s="162"/>
      <c r="CS672" s="162"/>
      <c r="CT672" s="162"/>
      <c r="CU672" s="162"/>
      <c r="CV672" s="162"/>
      <c r="CW672" s="162"/>
      <c r="CX672" s="162"/>
      <c r="CY672" s="162"/>
      <c r="CZ672" s="162"/>
      <c r="DA672" s="162"/>
      <c r="DB672" s="162"/>
      <c r="DC672" s="162"/>
      <c r="DD672" s="162"/>
      <c r="DE672" s="162"/>
      <c r="DF672" s="162"/>
      <c r="DG672" s="162"/>
      <c r="DH672" s="162"/>
      <c r="DI672" s="162"/>
      <c r="DJ672" s="162"/>
      <c r="DK672" s="162"/>
      <c r="DL672" s="162"/>
      <c r="DM672" s="162"/>
      <c r="DN672" s="162"/>
      <c r="DO672" s="162"/>
      <c r="DP672" s="162"/>
      <c r="DQ672" s="162"/>
      <c r="DR672" s="162"/>
      <c r="DS672" s="162"/>
      <c r="DT672" s="162"/>
      <c r="DU672" s="162"/>
      <c r="DV672" s="162"/>
      <c r="DW672" s="162"/>
      <c r="DX672" s="162"/>
      <c r="DY672" s="162"/>
      <c r="DZ672" s="162"/>
      <c r="EA672" s="162"/>
      <c r="EB672" s="162"/>
      <c r="EC672" s="162"/>
      <c r="ED672" s="162"/>
      <c r="EE672" s="162"/>
      <c r="EF672" s="162"/>
      <c r="EG672" s="162"/>
      <c r="EH672" s="162"/>
      <c r="EI672" s="162"/>
      <c r="EJ672" s="162"/>
      <c r="EK672" s="162"/>
      <c r="EL672" s="162"/>
      <c r="EM672" s="162"/>
      <c r="EN672" s="162"/>
      <c r="EO672" s="162"/>
      <c r="EP672" s="162"/>
      <c r="EQ672" s="162"/>
      <c r="ER672" s="162"/>
      <c r="ES672" s="162"/>
      <c r="ET672" s="162"/>
      <c r="EU672" s="162"/>
      <c r="EV672" s="162"/>
      <c r="EW672" s="162"/>
      <c r="EX672" s="162"/>
      <c r="EY672" s="162"/>
      <c r="EZ672" s="162"/>
      <c r="FA672" s="162"/>
      <c r="FB672" s="162"/>
      <c r="FC672" s="162"/>
      <c r="FD672" s="162"/>
      <c r="FE672" s="162"/>
      <c r="FF672" s="162"/>
      <c r="FG672" s="162"/>
      <c r="FH672" s="162"/>
      <c r="FI672" s="162"/>
      <c r="FJ672" s="162"/>
      <c r="FK672" s="162"/>
      <c r="FL672" s="162"/>
      <c r="FM672" s="162"/>
      <c r="FN672" s="162"/>
      <c r="FO672" s="162"/>
      <c r="FP672" s="162"/>
      <c r="FQ672" s="162"/>
      <c r="FR672" s="162"/>
      <c r="FS672" s="162"/>
      <c r="FT672" s="162"/>
      <c r="FU672" s="162"/>
      <c r="FV672" s="162"/>
      <c r="FW672" s="162"/>
      <c r="FX672" s="162"/>
      <c r="FY672" s="162"/>
      <c r="FZ672" s="162"/>
      <c r="GA672" s="162"/>
      <c r="GB672" s="162"/>
      <c r="GC672" s="162"/>
      <c r="GD672" s="162"/>
      <c r="GE672" s="162"/>
      <c r="GF672" s="162"/>
      <c r="GG672" s="162"/>
      <c r="GH672" s="162"/>
      <c r="GI672" s="162"/>
      <c r="GJ672" s="162"/>
      <c r="GK672" s="162"/>
      <c r="GL672" s="162"/>
      <c r="GM672" s="162"/>
      <c r="GN672" s="162"/>
      <c r="GO672" s="162"/>
    </row>
    <row r="673" spans="3:197" x14ac:dyDescent="0.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2"/>
      <c r="BW673" s="162"/>
      <c r="BX673" s="162"/>
      <c r="BY673" s="162"/>
      <c r="BZ673" s="162"/>
      <c r="CA673" s="162"/>
      <c r="CB673" s="162"/>
      <c r="CC673" s="162"/>
      <c r="CD673" s="162"/>
      <c r="CE673" s="162"/>
      <c r="CF673" s="162"/>
      <c r="CG673" s="162"/>
      <c r="CH673" s="162"/>
      <c r="CI673" s="162"/>
      <c r="CJ673" s="162"/>
      <c r="CK673" s="162"/>
      <c r="CL673" s="162"/>
      <c r="CM673" s="162"/>
      <c r="CN673" s="162"/>
      <c r="CO673" s="162"/>
      <c r="CP673" s="162"/>
      <c r="CQ673" s="162"/>
      <c r="CR673" s="162"/>
      <c r="CS673" s="162"/>
      <c r="CT673" s="162"/>
      <c r="CU673" s="162"/>
      <c r="CV673" s="162"/>
      <c r="CW673" s="162"/>
      <c r="CX673" s="162"/>
      <c r="CY673" s="162"/>
      <c r="CZ673" s="162"/>
      <c r="DA673" s="162"/>
      <c r="DB673" s="162"/>
      <c r="DC673" s="162"/>
      <c r="DD673" s="162"/>
      <c r="DE673" s="162"/>
      <c r="DF673" s="162"/>
      <c r="DG673" s="162"/>
      <c r="DH673" s="162"/>
      <c r="DI673" s="162"/>
      <c r="DJ673" s="162"/>
      <c r="DK673" s="162"/>
      <c r="DL673" s="162"/>
      <c r="DM673" s="162"/>
      <c r="DN673" s="162"/>
      <c r="DO673" s="162"/>
      <c r="DP673" s="162"/>
      <c r="DQ673" s="162"/>
      <c r="DR673" s="162"/>
      <c r="DS673" s="162"/>
      <c r="DT673" s="162"/>
      <c r="DU673" s="162"/>
      <c r="DV673" s="162"/>
      <c r="DW673" s="162"/>
      <c r="DX673" s="162"/>
      <c r="DY673" s="162"/>
      <c r="DZ673" s="162"/>
      <c r="EA673" s="162"/>
      <c r="EB673" s="162"/>
      <c r="EC673" s="162"/>
      <c r="ED673" s="162"/>
      <c r="EE673" s="162"/>
      <c r="EF673" s="162"/>
      <c r="EG673" s="162"/>
      <c r="EH673" s="162"/>
      <c r="EI673" s="162"/>
      <c r="EJ673" s="162"/>
      <c r="EK673" s="162"/>
      <c r="EL673" s="162"/>
      <c r="EM673" s="162"/>
      <c r="EN673" s="162"/>
      <c r="EO673" s="162"/>
      <c r="EP673" s="162"/>
      <c r="EQ673" s="162"/>
      <c r="ER673" s="162"/>
      <c r="ES673" s="162"/>
      <c r="ET673" s="162"/>
      <c r="EU673" s="162"/>
      <c r="EV673" s="162"/>
      <c r="EW673" s="162"/>
      <c r="EX673" s="162"/>
      <c r="EY673" s="162"/>
      <c r="EZ673" s="162"/>
      <c r="FA673" s="162"/>
      <c r="FB673" s="162"/>
      <c r="FC673" s="162"/>
      <c r="FD673" s="162"/>
      <c r="FE673" s="162"/>
      <c r="FF673" s="162"/>
      <c r="FG673" s="162"/>
      <c r="FH673" s="162"/>
      <c r="FI673" s="162"/>
      <c r="FJ673" s="162"/>
      <c r="FK673" s="162"/>
      <c r="FL673" s="162"/>
      <c r="FM673" s="162"/>
      <c r="FN673" s="162"/>
      <c r="FO673" s="162"/>
      <c r="FP673" s="162"/>
      <c r="FQ673" s="162"/>
      <c r="FR673" s="162"/>
      <c r="FS673" s="162"/>
      <c r="FT673" s="162"/>
      <c r="FU673" s="162"/>
      <c r="FV673" s="162"/>
      <c r="FW673" s="162"/>
      <c r="FX673" s="162"/>
      <c r="FY673" s="162"/>
      <c r="FZ673" s="162"/>
      <c r="GA673" s="162"/>
      <c r="GB673" s="162"/>
      <c r="GC673" s="162"/>
      <c r="GD673" s="162"/>
      <c r="GE673" s="162"/>
      <c r="GF673" s="162"/>
      <c r="GG673" s="162"/>
      <c r="GH673" s="162"/>
      <c r="GI673" s="162"/>
      <c r="GJ673" s="162"/>
      <c r="GK673" s="162"/>
      <c r="GL673" s="162"/>
      <c r="GM673" s="162"/>
      <c r="GN673" s="162"/>
      <c r="GO673" s="162"/>
    </row>
    <row r="674" spans="3:197" x14ac:dyDescent="0.2">
      <c r="D674" s="162"/>
      <c r="P674"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Q45"/>
  <sheetViews>
    <sheetView showGridLines="0" zoomScale="80" zoomScaleNormal="80" workbookViewId="0">
      <pane xSplit="2" ySplit="14" topLeftCell="EC24" activePane="bottomRight" state="frozenSplit"/>
      <selection sqref="A1:XFD1048576"/>
      <selection pane="topRight" sqref="A1:XFD1048576"/>
      <selection pane="bottomLeft" sqref="A1:XFD1048576"/>
      <selection pane="bottomRight" activeCell="EE27" sqref="EE27:EP27"/>
    </sheetView>
  </sheetViews>
  <sheetFormatPr baseColWidth="10" defaultColWidth="11.44140625" defaultRowHeight="13.8" x14ac:dyDescent="0.25"/>
  <cols>
    <col min="1" max="1" width="1.5546875" style="123" customWidth="1"/>
    <col min="2" max="2" width="60.5546875" style="124" customWidth="1"/>
    <col min="3" max="61" width="15.33203125" style="123" bestFit="1" customWidth="1"/>
    <col min="62" max="147" width="12" style="123" bestFit="1" customWidth="1"/>
    <col min="148" max="16384" width="11.44140625" style="123"/>
  </cols>
  <sheetData>
    <row r="1" spans="1:147"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7"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7"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7"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7"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7"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7"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7"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7"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7"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7"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7" s="98" customFormat="1" ht="72.75" customHeight="1" x14ac:dyDescent="0.3">
      <c r="B12" s="99" t="s">
        <v>2574</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7" s="98" customFormat="1" ht="27" thickBot="1" x14ac:dyDescent="0.3">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7"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c r="EO14" s="105">
        <v>45962</v>
      </c>
      <c r="EP14" s="105">
        <v>45992</v>
      </c>
      <c r="EQ14" s="105">
        <v>46023</v>
      </c>
    </row>
    <row r="15" spans="1:147" s="107" customFormat="1" ht="13.2" x14ac:dyDescent="0.25">
      <c r="B15" s="108" t="s">
        <v>50</v>
      </c>
      <c r="C15" s="109">
        <v>8937174.0776963271</v>
      </c>
      <c r="D15" s="109">
        <v>9063673.6084276736</v>
      </c>
      <c r="E15" s="109">
        <v>8732989.5606570635</v>
      </c>
      <c r="F15" s="109">
        <v>9171234.058552973</v>
      </c>
      <c r="G15" s="109">
        <v>9040421.1161861029</v>
      </c>
      <c r="H15" s="109">
        <v>9158497.6908765491</v>
      </c>
      <c r="I15" s="109">
        <v>9161502.4191647489</v>
      </c>
      <c r="J15" s="109">
        <v>9068037.2906451561</v>
      </c>
      <c r="K15" s="109">
        <v>8875613.4979467671</v>
      </c>
      <c r="L15" s="109">
        <v>8737511.9520722367</v>
      </c>
      <c r="M15" s="109">
        <v>8800656.0651960112</v>
      </c>
      <c r="N15" s="109">
        <v>8518190.6958404575</v>
      </c>
      <c r="O15" s="109">
        <v>8829607.6474248767</v>
      </c>
      <c r="P15" s="109">
        <v>8904596.7826052122</v>
      </c>
      <c r="Q15" s="109">
        <v>8630455.3974943645</v>
      </c>
      <c r="R15" s="109">
        <v>8714640.5529270601</v>
      </c>
      <c r="S15" s="109">
        <v>8714067.3560396917</v>
      </c>
      <c r="T15" s="109">
        <v>8648385.2462727372</v>
      </c>
      <c r="U15" s="109">
        <v>8568391.5130357109</v>
      </c>
      <c r="V15" s="109">
        <v>8463537.4928058125</v>
      </c>
      <c r="W15" s="109">
        <v>8536134.3926155213</v>
      </c>
      <c r="X15" s="109">
        <v>8451442.2002036981</v>
      </c>
      <c r="Y15" s="109">
        <v>8346825.5656007985</v>
      </c>
      <c r="Z15" s="109">
        <v>8319366.4143316951</v>
      </c>
      <c r="AA15" s="109">
        <v>8350521.2567948233</v>
      </c>
      <c r="AB15" s="109">
        <v>8296621.6185126742</v>
      </c>
      <c r="AC15" s="109">
        <v>8534586.7501223069</v>
      </c>
      <c r="AD15" s="109">
        <v>8435685.7443451788</v>
      </c>
      <c r="AE15" s="109">
        <v>8422267.0649452284</v>
      </c>
      <c r="AF15" s="109">
        <v>8236949.1493586684</v>
      </c>
      <c r="AG15" s="109">
        <v>8383186.1368880887</v>
      </c>
      <c r="AH15" s="109">
        <v>8386852.5598394703</v>
      </c>
      <c r="AI15" s="109">
        <v>8151005.2606017571</v>
      </c>
      <c r="AJ15" s="109">
        <v>8180842.1467397641</v>
      </c>
      <c r="AK15" s="109">
        <v>8308357.8447716339</v>
      </c>
      <c r="AL15" s="109">
        <v>8175027.4932217188</v>
      </c>
      <c r="AM15" s="109">
        <v>8028447.9284041142</v>
      </c>
      <c r="AN15" s="109">
        <v>8014203.7942093713</v>
      </c>
      <c r="AO15" s="109">
        <v>7758310.8299584705</v>
      </c>
      <c r="AP15" s="109">
        <v>7823684.9127107384</v>
      </c>
      <c r="AQ15" s="109">
        <v>8817231.1648573522</v>
      </c>
      <c r="AR15" s="109">
        <v>8748657.3443392217</v>
      </c>
      <c r="AS15" s="109">
        <v>8763521.5364748146</v>
      </c>
      <c r="AT15" s="109">
        <v>8651658.2611897159</v>
      </c>
      <c r="AU15" s="109">
        <v>8671650.5641133003</v>
      </c>
      <c r="AV15" s="109">
        <v>8700744.6281686928</v>
      </c>
      <c r="AW15" s="109">
        <v>8265709.6945799496</v>
      </c>
      <c r="AX15" s="109">
        <v>8692592.0671198256</v>
      </c>
      <c r="AY15" s="109">
        <v>8519224.6743188836</v>
      </c>
      <c r="AZ15" s="109">
        <v>8368662.3254078496</v>
      </c>
      <c r="BA15" s="109">
        <v>8593905.5999278072</v>
      </c>
      <c r="BB15" s="109">
        <v>8448211.8789475411</v>
      </c>
      <c r="BC15" s="109">
        <v>8470313.2572809402</v>
      </c>
      <c r="BD15" s="109">
        <v>8226830.4929846162</v>
      </c>
      <c r="BE15" s="109">
        <v>8163208.4773755763</v>
      </c>
      <c r="BF15" s="109">
        <v>8211159.8864631047</v>
      </c>
      <c r="BG15" s="109">
        <v>8072347.3679879317</v>
      </c>
      <c r="BH15" s="109">
        <v>8180173.7203156054</v>
      </c>
      <c r="BI15" s="109">
        <v>7999566.7035160381</v>
      </c>
      <c r="BJ15" s="109">
        <v>8006647.3969728174</v>
      </c>
      <c r="BK15" s="109">
        <v>8108511.7104304889</v>
      </c>
      <c r="BL15" s="109">
        <v>8199909.8856502697</v>
      </c>
      <c r="BM15" s="109">
        <v>7880712.2982876496</v>
      </c>
      <c r="BN15" s="109">
        <v>8109088.5944866817</v>
      </c>
      <c r="BO15" s="109">
        <v>7990868.6097679893</v>
      </c>
      <c r="BP15" s="109">
        <v>7969523.4313054094</v>
      </c>
      <c r="BQ15" s="109">
        <v>7874373.4602759201</v>
      </c>
      <c r="BR15" s="109">
        <v>7918298.447213239</v>
      </c>
      <c r="BS15" s="109">
        <v>7773731.6948570237</v>
      </c>
      <c r="BT15" s="109">
        <v>7679657.9752099235</v>
      </c>
      <c r="BU15" s="109">
        <v>7874700.6240568114</v>
      </c>
      <c r="BV15" s="109">
        <v>7713954.9749257909</v>
      </c>
      <c r="BW15" s="109">
        <v>7621066.2770145573</v>
      </c>
      <c r="BX15" s="109">
        <v>7681260.62999056</v>
      </c>
      <c r="BY15" s="109">
        <v>5406224.1696550557</v>
      </c>
      <c r="BZ15" s="109">
        <v>4271001.6736615635</v>
      </c>
      <c r="CA15" s="109">
        <v>6720899.1661267374</v>
      </c>
      <c r="CB15" s="109">
        <v>7738178.4776156265</v>
      </c>
      <c r="CC15" s="109">
        <v>7039914.4183180602</v>
      </c>
      <c r="CD15" s="109">
        <v>7323228.2040403392</v>
      </c>
      <c r="CE15" s="109">
        <v>7154959.4679996176</v>
      </c>
      <c r="CF15" s="109">
        <v>6741348.9154741485</v>
      </c>
      <c r="CG15" s="109">
        <v>6772937.0656314259</v>
      </c>
      <c r="CH15" s="109">
        <v>6546459.100253474</v>
      </c>
      <c r="CI15" s="109">
        <v>7349185.9331619367</v>
      </c>
      <c r="CJ15" s="109">
        <v>7226837.4564666348</v>
      </c>
      <c r="CK15" s="109">
        <v>7191389.1048141355</v>
      </c>
      <c r="CL15" s="109">
        <v>6991068.0504835211</v>
      </c>
      <c r="CM15" s="109">
        <v>6945815.1070366763</v>
      </c>
      <c r="CN15" s="109">
        <v>6681012.0742628826</v>
      </c>
      <c r="CO15" s="109">
        <v>6742544.5849605724</v>
      </c>
      <c r="CP15" s="109">
        <v>6611527.9352489887</v>
      </c>
      <c r="CQ15" s="109">
        <v>6557255.193984176</v>
      </c>
      <c r="CR15" s="109">
        <v>6582218.6024057809</v>
      </c>
      <c r="CS15" s="109">
        <v>6878515.4311541701</v>
      </c>
      <c r="CT15" s="109">
        <v>6250569.4752473952</v>
      </c>
      <c r="CU15" s="109">
        <v>6391891.8746189224</v>
      </c>
      <c r="CV15" s="109">
        <v>6355997.030981997</v>
      </c>
      <c r="CW15" s="109">
        <v>6480905.0292994156</v>
      </c>
      <c r="CX15" s="109">
        <v>6551971.548552894</v>
      </c>
      <c r="CY15" s="109">
        <v>6420047.5605141483</v>
      </c>
      <c r="CZ15" s="109">
        <v>6563670.8512864243</v>
      </c>
      <c r="DA15" s="109">
        <v>6495665.42583811</v>
      </c>
      <c r="DB15" s="109">
        <v>6553783.8176703965</v>
      </c>
      <c r="DC15" s="109">
        <v>6382652.3723216793</v>
      </c>
      <c r="DD15" s="109">
        <v>6466513.6999839218</v>
      </c>
      <c r="DE15" s="109">
        <v>6639469.152008337</v>
      </c>
      <c r="DF15" s="109">
        <v>6341128.2690774417</v>
      </c>
      <c r="DG15" s="109">
        <v>6322837.462134867</v>
      </c>
      <c r="DH15" s="109">
        <v>6158255.6102772979</v>
      </c>
      <c r="DI15" s="109">
        <v>6226032.6797586605</v>
      </c>
      <c r="DJ15" s="109">
        <v>6182495.2532031471</v>
      </c>
      <c r="DK15" s="109">
        <v>6369206.6305574961</v>
      </c>
      <c r="DL15" s="109">
        <v>6257418.5419409703</v>
      </c>
      <c r="DM15" s="109">
        <v>6209100.4794266382</v>
      </c>
      <c r="DN15" s="109">
        <v>6283155.4207807342</v>
      </c>
      <c r="DO15" s="109">
        <v>6139306.1339596855</v>
      </c>
      <c r="DP15" s="109">
        <v>6160049.0845286241</v>
      </c>
      <c r="DQ15" s="109">
        <v>6497647.5245225588</v>
      </c>
      <c r="DR15" s="109">
        <v>6632478.4908188852</v>
      </c>
      <c r="DS15" s="109">
        <v>6490116.9456157163</v>
      </c>
      <c r="DT15" s="109">
        <v>6588565.4812962981</v>
      </c>
      <c r="DU15" s="109">
        <v>6324019.8520792266</v>
      </c>
      <c r="DV15" s="109">
        <v>6572528.7077624248</v>
      </c>
      <c r="DW15" s="109">
        <v>6590892.6844035536</v>
      </c>
      <c r="DX15" s="109">
        <v>6287301.7133291382</v>
      </c>
      <c r="DY15" s="109">
        <v>6330472.7048991155</v>
      </c>
      <c r="DZ15" s="109">
        <v>6282619.485838172</v>
      </c>
      <c r="EA15" s="109">
        <v>6336203.7026912495</v>
      </c>
      <c r="EB15" s="109">
        <v>6299052.58351871</v>
      </c>
      <c r="EC15" s="109">
        <v>6238293.2405107226</v>
      </c>
      <c r="ED15" s="109">
        <v>6358592.3441585964</v>
      </c>
      <c r="EE15" s="109">
        <v>7202228.3625079654</v>
      </c>
      <c r="EF15" s="109">
        <v>7011503.7869308693</v>
      </c>
      <c r="EG15" s="109">
        <v>6929744.3613007972</v>
      </c>
      <c r="EH15" s="109">
        <v>6878791.7849823004</v>
      </c>
      <c r="EI15" s="109">
        <v>6821698.8789813733</v>
      </c>
      <c r="EJ15" s="109">
        <v>6906908.2000141004</v>
      </c>
      <c r="EK15" s="109">
        <v>6942872.1404265603</v>
      </c>
      <c r="EL15" s="109">
        <v>6732721.2677362617</v>
      </c>
      <c r="EM15" s="109">
        <v>6862928.4960948694</v>
      </c>
      <c r="EN15" s="109">
        <v>6649540.6644628095</v>
      </c>
      <c r="EO15" s="109">
        <v>6617294.9003354805</v>
      </c>
      <c r="EP15" s="109">
        <v>6746992.5051401025</v>
      </c>
      <c r="EQ15" s="109">
        <v>6701643.233711239</v>
      </c>
    </row>
    <row r="16" spans="1:147" s="107" customFormat="1" ht="13.2" x14ac:dyDescent="0.25">
      <c r="B16" s="108" t="s">
        <v>51</v>
      </c>
      <c r="C16" s="109">
        <v>6071152.1416758765</v>
      </c>
      <c r="D16" s="109">
        <v>6118108.6501372522</v>
      </c>
      <c r="E16" s="109">
        <v>6091848.0851168185</v>
      </c>
      <c r="F16" s="109">
        <v>6300184.6992838848</v>
      </c>
      <c r="G16" s="109">
        <v>6154739.9084072383</v>
      </c>
      <c r="H16" s="109">
        <v>6235919.1609343849</v>
      </c>
      <c r="I16" s="109">
        <v>6111494.5096318452</v>
      </c>
      <c r="J16" s="109">
        <v>6039384.9732118146</v>
      </c>
      <c r="K16" s="109">
        <v>5991710.2829624619</v>
      </c>
      <c r="L16" s="109">
        <v>5847346.250057172</v>
      </c>
      <c r="M16" s="109">
        <v>5887132.4608459249</v>
      </c>
      <c r="N16" s="109">
        <v>5895759.3268921962</v>
      </c>
      <c r="O16" s="109">
        <v>5977744.9630356254</v>
      </c>
      <c r="P16" s="109">
        <v>6133693.9384781923</v>
      </c>
      <c r="Q16" s="109">
        <v>5885596.6243136115</v>
      </c>
      <c r="R16" s="109">
        <v>5807408.5280974582</v>
      </c>
      <c r="S16" s="109">
        <v>5764353.792703514</v>
      </c>
      <c r="T16" s="109">
        <v>5696265.6668063775</v>
      </c>
      <c r="U16" s="109">
        <v>5710426.944204337</v>
      </c>
      <c r="V16" s="109">
        <v>5487319.0774954837</v>
      </c>
      <c r="W16" s="109">
        <v>5575718.3239396783</v>
      </c>
      <c r="X16" s="109">
        <v>5563107.5957607813</v>
      </c>
      <c r="Y16" s="109">
        <v>5428622.5568235358</v>
      </c>
      <c r="Z16" s="109">
        <v>5358485.8072219891</v>
      </c>
      <c r="AA16" s="109">
        <v>5340560.1817798298</v>
      </c>
      <c r="AB16" s="109">
        <v>5390782.8043753365</v>
      </c>
      <c r="AC16" s="109">
        <v>5505825.1568234796</v>
      </c>
      <c r="AD16" s="109">
        <v>5410892.7833133787</v>
      </c>
      <c r="AE16" s="109">
        <v>5388359.3205972267</v>
      </c>
      <c r="AF16" s="109">
        <v>5221487.8733211411</v>
      </c>
      <c r="AG16" s="109">
        <v>5325652.1776786102</v>
      </c>
      <c r="AH16" s="109">
        <v>5284059.3145864541</v>
      </c>
      <c r="AI16" s="109">
        <v>5154017.4231314966</v>
      </c>
      <c r="AJ16" s="109">
        <v>5196070.6016491009</v>
      </c>
      <c r="AK16" s="109">
        <v>5220729.049068233</v>
      </c>
      <c r="AL16" s="109">
        <v>5196437.7459619781</v>
      </c>
      <c r="AM16" s="109">
        <v>5330541.370312064</v>
      </c>
      <c r="AN16" s="109">
        <v>5026878.6208938519</v>
      </c>
      <c r="AO16" s="109">
        <v>4887542.7407156778</v>
      </c>
      <c r="AP16" s="109">
        <v>4866950.8744461965</v>
      </c>
      <c r="AQ16" s="109">
        <v>5167329.3761259634</v>
      </c>
      <c r="AR16" s="109">
        <v>5196838.9862776687</v>
      </c>
      <c r="AS16" s="109">
        <v>5118947.4401121233</v>
      </c>
      <c r="AT16" s="109">
        <v>5127607.9120454872</v>
      </c>
      <c r="AU16" s="109">
        <v>5107041.5844169548</v>
      </c>
      <c r="AV16" s="109">
        <v>5052842.597335021</v>
      </c>
      <c r="AW16" s="109">
        <v>4888075.8872772809</v>
      </c>
      <c r="AX16" s="109">
        <v>5131876.0625037635</v>
      </c>
      <c r="AY16" s="109">
        <v>4949827.3400320876</v>
      </c>
      <c r="AZ16" s="109">
        <v>4890316.9185563028</v>
      </c>
      <c r="BA16" s="109">
        <v>5099735.4853837695</v>
      </c>
      <c r="BB16" s="109">
        <v>4867158.0187997771</v>
      </c>
      <c r="BC16" s="109">
        <v>4835070.4162405981</v>
      </c>
      <c r="BD16" s="109">
        <v>4706282.4137907457</v>
      </c>
      <c r="BE16" s="109">
        <v>4700277.7605271935</v>
      </c>
      <c r="BF16" s="109">
        <v>4718171.6776177008</v>
      </c>
      <c r="BG16" s="109">
        <v>4633182.3240854274</v>
      </c>
      <c r="BH16" s="109">
        <v>4629549.4724940015</v>
      </c>
      <c r="BI16" s="109">
        <v>4480699.6002077255</v>
      </c>
      <c r="BJ16" s="109">
        <v>4498879.7374693435</v>
      </c>
      <c r="BK16" s="109">
        <v>4530530.6750227455</v>
      </c>
      <c r="BL16" s="109">
        <v>4555235.2099954132</v>
      </c>
      <c r="BM16" s="109">
        <v>4437253.8009410789</v>
      </c>
      <c r="BN16" s="109">
        <v>4446470.9015246946</v>
      </c>
      <c r="BO16" s="109">
        <v>4367178.9906251868</v>
      </c>
      <c r="BP16" s="109">
        <v>4409285.6451937016</v>
      </c>
      <c r="BQ16" s="109">
        <v>4340741.3205344863</v>
      </c>
      <c r="BR16" s="109">
        <v>4289574.5464095976</v>
      </c>
      <c r="BS16" s="109">
        <v>4210568.3497542087</v>
      </c>
      <c r="BT16" s="109">
        <v>4154605.0868145139</v>
      </c>
      <c r="BU16" s="109">
        <v>4208044.520552991</v>
      </c>
      <c r="BV16" s="109">
        <v>4141325.1666282294</v>
      </c>
      <c r="BW16" s="109">
        <v>3984426.4420741522</v>
      </c>
      <c r="BX16" s="109">
        <v>4066735.549462365</v>
      </c>
      <c r="BY16" s="109">
        <v>3498169.906385215</v>
      </c>
      <c r="BZ16" s="109">
        <v>3496671.0854785596</v>
      </c>
      <c r="CA16" s="109">
        <v>4266710.8246854758</v>
      </c>
      <c r="CB16" s="109">
        <v>4223767.156528851</v>
      </c>
      <c r="CC16" s="109">
        <v>4068131.6941804835</v>
      </c>
      <c r="CD16" s="109">
        <v>4139909.5480200141</v>
      </c>
      <c r="CE16" s="109">
        <v>4134883.1974240984</v>
      </c>
      <c r="CF16" s="109">
        <v>4044242.8030890943</v>
      </c>
      <c r="CG16" s="109">
        <v>4248927.9844978461</v>
      </c>
      <c r="CH16" s="109">
        <v>4142480.9652581778</v>
      </c>
      <c r="CI16" s="109">
        <v>4246816.1503940336</v>
      </c>
      <c r="CJ16" s="109">
        <v>4096279.0264216592</v>
      </c>
      <c r="CK16" s="109">
        <v>4047237.9571440518</v>
      </c>
      <c r="CL16" s="109">
        <v>3997578.2501245029</v>
      </c>
      <c r="CM16" s="109">
        <v>3902772.9644798511</v>
      </c>
      <c r="CN16" s="109">
        <v>3783970.7999600116</v>
      </c>
      <c r="CO16" s="109">
        <v>3691989.4485594356</v>
      </c>
      <c r="CP16" s="109">
        <v>3649629.438411552</v>
      </c>
      <c r="CQ16" s="109">
        <v>3637073.1510554785</v>
      </c>
      <c r="CR16" s="109">
        <v>3579399.8738845782</v>
      </c>
      <c r="CS16" s="109">
        <v>3620888.2574940566</v>
      </c>
      <c r="CT16" s="109">
        <v>3315827.4352984349</v>
      </c>
      <c r="CU16" s="109">
        <v>3373918.2860453823</v>
      </c>
      <c r="CV16" s="109">
        <v>3411292.9146121675</v>
      </c>
      <c r="CW16" s="109">
        <v>3400280.5758419535</v>
      </c>
      <c r="CX16" s="109">
        <v>3782897.0330908229</v>
      </c>
      <c r="CY16" s="109">
        <v>3621036.7278673728</v>
      </c>
      <c r="CZ16" s="109">
        <v>3666532.4121042578</v>
      </c>
      <c r="DA16" s="109">
        <v>3727897.3233358413</v>
      </c>
      <c r="DB16" s="109">
        <v>3665805.382504655</v>
      </c>
      <c r="DC16" s="109">
        <v>3532815.0439600977</v>
      </c>
      <c r="DD16" s="109">
        <v>3558215.3021313725</v>
      </c>
      <c r="DE16" s="109">
        <v>3500712.9388535763</v>
      </c>
      <c r="DF16" s="109">
        <v>3411194.6892666765</v>
      </c>
      <c r="DG16" s="109">
        <v>3510533.653748611</v>
      </c>
      <c r="DH16" s="109">
        <v>3324185.8188728821</v>
      </c>
      <c r="DI16" s="109">
        <v>3355445.1109621958</v>
      </c>
      <c r="DJ16" s="109">
        <v>3402170.0339783262</v>
      </c>
      <c r="DK16" s="109">
        <v>3436341.9449886489</v>
      </c>
      <c r="DL16" s="109">
        <v>3294263.6555089522</v>
      </c>
      <c r="DM16" s="109">
        <v>3292790.7427150691</v>
      </c>
      <c r="DN16" s="109">
        <v>3260734.2226554588</v>
      </c>
      <c r="DO16" s="109">
        <v>3242082.3078137217</v>
      </c>
      <c r="DP16" s="109">
        <v>3255754.3863386232</v>
      </c>
      <c r="DQ16" s="109">
        <v>3169199.7442496028</v>
      </c>
      <c r="DR16" s="109">
        <v>3244455.7312022587</v>
      </c>
      <c r="DS16" s="109">
        <v>3282093.8703670511</v>
      </c>
      <c r="DT16" s="109">
        <v>3170885.3416217682</v>
      </c>
      <c r="DU16" s="109">
        <v>3047715.5959594729</v>
      </c>
      <c r="DV16" s="109">
        <v>3173266.7932601268</v>
      </c>
      <c r="DW16" s="109">
        <v>3084662.1933511309</v>
      </c>
      <c r="DX16" s="109">
        <v>2922378.6962272506</v>
      </c>
      <c r="DY16" s="109">
        <v>3027411.5654758886</v>
      </c>
      <c r="DZ16" s="109">
        <v>2901099.0490412517</v>
      </c>
      <c r="EA16" s="109">
        <v>2905210.3901142557</v>
      </c>
      <c r="EB16" s="109">
        <v>2913380.0308071389</v>
      </c>
      <c r="EC16" s="109">
        <v>2817933.1483984683</v>
      </c>
      <c r="ED16" s="109">
        <v>2708465.4226664463</v>
      </c>
      <c r="EE16" s="109">
        <v>3079689.442923212</v>
      </c>
      <c r="EF16" s="109">
        <v>2840193.7067885241</v>
      </c>
      <c r="EG16" s="109">
        <v>2800381.5541435755</v>
      </c>
      <c r="EH16" s="109">
        <v>2892958.4663956012</v>
      </c>
      <c r="EI16" s="109">
        <v>2726677.2845764598</v>
      </c>
      <c r="EJ16" s="109">
        <v>2764545.6768954885</v>
      </c>
      <c r="EK16" s="109">
        <v>2816549.9899754147</v>
      </c>
      <c r="EL16" s="109">
        <v>2616867.0960286804</v>
      </c>
      <c r="EM16" s="109">
        <v>2666016.1694311951</v>
      </c>
      <c r="EN16" s="109">
        <v>2619847.9512486164</v>
      </c>
      <c r="EO16" s="109">
        <v>2505069.3378144568</v>
      </c>
      <c r="EP16" s="109">
        <v>2502608.045590743</v>
      </c>
      <c r="EQ16" s="109">
        <v>2688716.1364233219</v>
      </c>
    </row>
    <row r="17" spans="2:147" s="107" customFormat="1" ht="13.2" x14ac:dyDescent="0.25">
      <c r="B17" s="108" t="s">
        <v>96</v>
      </c>
      <c r="C17" s="109">
        <v>3011539.0992612569</v>
      </c>
      <c r="D17" s="109">
        <v>3045826.5513368165</v>
      </c>
      <c r="E17" s="109">
        <v>3028856.8741840161</v>
      </c>
      <c r="F17" s="109">
        <v>3130612.5667481474</v>
      </c>
      <c r="G17" s="109">
        <v>3111828.4477656512</v>
      </c>
      <c r="H17" s="109">
        <v>3109724.1019170298</v>
      </c>
      <c r="I17" s="109">
        <v>3529640.2398769711</v>
      </c>
      <c r="J17" s="109">
        <v>3501540.4970153151</v>
      </c>
      <c r="K17" s="109">
        <v>3556129.771192411</v>
      </c>
      <c r="L17" s="109">
        <v>3522590.7718040734</v>
      </c>
      <c r="M17" s="109">
        <v>3518111.5572201558</v>
      </c>
      <c r="N17" s="109">
        <v>3573341.1044483436</v>
      </c>
      <c r="O17" s="109">
        <v>3607946.7319547758</v>
      </c>
      <c r="P17" s="109">
        <v>3613155.4646574766</v>
      </c>
      <c r="Q17" s="109">
        <v>3627707.1716900654</v>
      </c>
      <c r="R17" s="109">
        <v>3613839.2305687247</v>
      </c>
      <c r="S17" s="109">
        <v>3549010.856606713</v>
      </c>
      <c r="T17" s="109">
        <v>3607899.9916295074</v>
      </c>
      <c r="U17" s="109">
        <v>3453374.1185478922</v>
      </c>
      <c r="V17" s="109">
        <v>3455229.4558793129</v>
      </c>
      <c r="W17" s="109">
        <v>3412960.2539940383</v>
      </c>
      <c r="X17" s="109">
        <v>3418991.203697307</v>
      </c>
      <c r="Y17" s="109">
        <v>3479630.610523473</v>
      </c>
      <c r="Z17" s="109">
        <v>3591002.6872612005</v>
      </c>
      <c r="AA17" s="109">
        <v>3579089.3397585317</v>
      </c>
      <c r="AB17" s="109">
        <v>3630085.5232430771</v>
      </c>
      <c r="AC17" s="109">
        <v>3506631.0873208172</v>
      </c>
      <c r="AD17" s="109">
        <v>3544167.8153635291</v>
      </c>
      <c r="AE17" s="109">
        <v>3613861.8079049424</v>
      </c>
      <c r="AF17" s="109">
        <v>3532945.4963285304</v>
      </c>
      <c r="AG17" s="109">
        <v>3403543.8979521305</v>
      </c>
      <c r="AH17" s="109">
        <v>3473810.8536489769</v>
      </c>
      <c r="AI17" s="109">
        <v>3331205.452365173</v>
      </c>
      <c r="AJ17" s="109">
        <v>3260911.2109396239</v>
      </c>
      <c r="AK17" s="109">
        <v>3398400.1802671864</v>
      </c>
      <c r="AL17" s="109">
        <v>3532010.1695467141</v>
      </c>
      <c r="AM17" s="109">
        <v>3640931.5189714795</v>
      </c>
      <c r="AN17" s="109">
        <v>3710063.6542341905</v>
      </c>
      <c r="AO17" s="109">
        <v>3548871.7712878827</v>
      </c>
      <c r="AP17" s="109">
        <v>3356172.3296298329</v>
      </c>
      <c r="AQ17" s="109">
        <v>3470166.1803505206</v>
      </c>
      <c r="AR17" s="109">
        <v>3357084.0587556232</v>
      </c>
      <c r="AS17" s="109">
        <v>3287876.4370504809</v>
      </c>
      <c r="AT17" s="109">
        <v>3456312.2620439576</v>
      </c>
      <c r="AU17" s="109">
        <v>3195493.8552223216</v>
      </c>
      <c r="AV17" s="109">
        <v>2985809.5445905337</v>
      </c>
      <c r="AW17" s="109">
        <v>3166294.7605022169</v>
      </c>
      <c r="AX17" s="109">
        <v>3368935.3950118879</v>
      </c>
      <c r="AY17" s="109">
        <v>585675.41951462661</v>
      </c>
      <c r="AZ17" s="109">
        <v>584391.1919353283</v>
      </c>
      <c r="BA17" s="109">
        <v>637366.75815013458</v>
      </c>
      <c r="BB17" s="109">
        <v>726013.18218138698</v>
      </c>
      <c r="BC17" s="109">
        <v>651399.6598030699</v>
      </c>
      <c r="BD17" s="109">
        <v>706140.43892626651</v>
      </c>
      <c r="BE17" s="109">
        <v>660048.296579908</v>
      </c>
      <c r="BF17" s="109">
        <v>583235.45343736385</v>
      </c>
      <c r="BG17" s="109">
        <v>694524.76599809597</v>
      </c>
      <c r="BH17" s="109">
        <v>708140.47434159031</v>
      </c>
      <c r="BI17" s="109">
        <v>698483.38563676307</v>
      </c>
      <c r="BJ17" s="109">
        <v>609273.1412888444</v>
      </c>
      <c r="BK17" s="109">
        <v>610939.87515124446</v>
      </c>
      <c r="BL17" s="109">
        <v>608592.1564708635</v>
      </c>
      <c r="BM17" s="109">
        <v>641557.86806863034</v>
      </c>
      <c r="BN17" s="109">
        <v>664712.11706493981</v>
      </c>
      <c r="BO17" s="109">
        <v>670110.58210361144</v>
      </c>
      <c r="BP17" s="109">
        <v>584885.06349907652</v>
      </c>
      <c r="BQ17" s="109">
        <v>674029.04960953235</v>
      </c>
      <c r="BR17" s="109">
        <v>548245.04831640585</v>
      </c>
      <c r="BS17" s="109">
        <v>643931.82552222</v>
      </c>
      <c r="BT17" s="109">
        <v>685056.44674546795</v>
      </c>
      <c r="BU17" s="109">
        <v>653840.76079303271</v>
      </c>
      <c r="BV17" s="109">
        <v>664781.16099551879</v>
      </c>
      <c r="BW17" s="109">
        <v>669156.67762774951</v>
      </c>
      <c r="BX17" s="109">
        <v>660843.53116899577</v>
      </c>
      <c r="BY17" s="109">
        <v>780444.31753046298</v>
      </c>
      <c r="BZ17" s="109">
        <v>1640519.3210426359</v>
      </c>
      <c r="CA17" s="109">
        <v>1212734.7884922375</v>
      </c>
      <c r="CB17" s="109">
        <v>959867.43956551829</v>
      </c>
      <c r="CC17" s="109">
        <v>915171.85476396012</v>
      </c>
      <c r="CD17" s="109">
        <v>677824.29144943703</v>
      </c>
      <c r="CE17" s="109">
        <v>775401.85343141784</v>
      </c>
      <c r="CF17" s="109">
        <v>754108.56199784507</v>
      </c>
      <c r="CG17" s="109">
        <v>1069149.9794406167</v>
      </c>
      <c r="CH17" s="109">
        <v>1069722.6606910171</v>
      </c>
      <c r="CI17" s="109">
        <v>1147289.6865682206</v>
      </c>
      <c r="CJ17" s="109">
        <v>1164347.9063924651</v>
      </c>
      <c r="CK17" s="109">
        <v>1900307.6686262472</v>
      </c>
      <c r="CL17" s="109">
        <v>1663415.8818848175</v>
      </c>
      <c r="CM17" s="109">
        <v>1228917.4253271832</v>
      </c>
      <c r="CN17" s="109">
        <v>1384851.4820437843</v>
      </c>
      <c r="CO17" s="109">
        <v>1241089.2773145393</v>
      </c>
      <c r="CP17" s="109">
        <v>1013544.5315194706</v>
      </c>
      <c r="CQ17" s="109">
        <v>942583.90397538408</v>
      </c>
      <c r="CR17" s="109">
        <v>872982.90016754705</v>
      </c>
      <c r="CS17" s="109">
        <v>1094730.4096614397</v>
      </c>
      <c r="CT17" s="109">
        <v>1582766.8374280001</v>
      </c>
      <c r="CU17" s="109">
        <v>1100914.4839294406</v>
      </c>
      <c r="CV17" s="109">
        <v>862402.8903385055</v>
      </c>
      <c r="CW17" s="109">
        <v>862937.03539418348</v>
      </c>
      <c r="CX17" s="109">
        <v>832386.8386339203</v>
      </c>
      <c r="CY17" s="109">
        <v>894810.70109783346</v>
      </c>
      <c r="CZ17" s="109">
        <v>816953.86846628995</v>
      </c>
      <c r="DA17" s="109">
        <v>850971.90361164534</v>
      </c>
      <c r="DB17" s="109">
        <v>844981.45703949721</v>
      </c>
      <c r="DC17" s="109">
        <v>812255.30821013532</v>
      </c>
      <c r="DD17" s="109">
        <v>735548.57382553187</v>
      </c>
      <c r="DE17" s="109">
        <v>768361.71474400244</v>
      </c>
      <c r="DF17" s="109">
        <v>779336.62185679143</v>
      </c>
      <c r="DG17" s="109">
        <v>837172.33501679928</v>
      </c>
      <c r="DH17" s="109">
        <v>798597.88369057281</v>
      </c>
      <c r="DI17" s="109">
        <v>826185.6939096126</v>
      </c>
      <c r="DJ17" s="109">
        <v>772935.52788959292</v>
      </c>
      <c r="DK17" s="109">
        <v>803292.5785374681</v>
      </c>
      <c r="DL17" s="109">
        <v>840558.66624540824</v>
      </c>
      <c r="DM17" s="109">
        <v>726304.50019768393</v>
      </c>
      <c r="DN17" s="109">
        <v>825557.95155293844</v>
      </c>
      <c r="DO17" s="109">
        <v>720319.39417903067</v>
      </c>
      <c r="DP17" s="109">
        <v>761194.84607457847</v>
      </c>
      <c r="DQ17" s="109">
        <v>774582.09739980334</v>
      </c>
      <c r="DR17" s="109">
        <v>740666.17629446683</v>
      </c>
      <c r="DS17" s="109">
        <v>781425.00982882571</v>
      </c>
      <c r="DT17" s="109">
        <v>855279.24155830126</v>
      </c>
      <c r="DU17" s="109">
        <v>780145.41757202416</v>
      </c>
      <c r="DV17" s="109">
        <v>774507.84497096809</v>
      </c>
      <c r="DW17" s="109">
        <v>447015.06341696641</v>
      </c>
      <c r="DX17" s="109">
        <v>452011.05630463862</v>
      </c>
      <c r="DY17" s="109">
        <v>510705.36889510159</v>
      </c>
      <c r="DZ17" s="109">
        <v>414463.52452351549</v>
      </c>
      <c r="EA17" s="109">
        <v>474666.8535956149</v>
      </c>
      <c r="EB17" s="109">
        <v>486972.27424455574</v>
      </c>
      <c r="EC17" s="109">
        <v>503218.05090203101</v>
      </c>
      <c r="ED17" s="109">
        <v>498652.45326092566</v>
      </c>
      <c r="EE17" s="109">
        <v>327413.80196877598</v>
      </c>
      <c r="EF17" s="109">
        <v>358543.79480459425</v>
      </c>
      <c r="EG17" s="109">
        <v>372613.99962339585</v>
      </c>
      <c r="EH17" s="109">
        <v>382327.61815016548</v>
      </c>
      <c r="EI17" s="109">
        <v>374530.46504816721</v>
      </c>
      <c r="EJ17" s="109">
        <v>383709.25387077103</v>
      </c>
      <c r="EK17" s="109">
        <v>396465.66539223329</v>
      </c>
      <c r="EL17" s="109">
        <v>374647.58983507426</v>
      </c>
      <c r="EM17" s="109">
        <v>426918.53564862179</v>
      </c>
      <c r="EN17" s="109">
        <v>417352.87526344194</v>
      </c>
      <c r="EO17" s="109">
        <v>413377.62559427693</v>
      </c>
      <c r="EP17" s="109">
        <v>437934.59685606533</v>
      </c>
      <c r="EQ17" s="109">
        <v>304622.22768588847</v>
      </c>
    </row>
    <row r="18" spans="2:147" s="107" customFormat="1" ht="13.2" x14ac:dyDescent="0.25">
      <c r="B18" s="110" t="s">
        <v>92</v>
      </c>
      <c r="C18" s="111">
        <v>18019865.31863346</v>
      </c>
      <c r="D18" s="111">
        <v>18227608.809901744</v>
      </c>
      <c r="E18" s="111">
        <v>17853694.5199579</v>
      </c>
      <c r="F18" s="111">
        <v>18602031.324585006</v>
      </c>
      <c r="G18" s="111">
        <v>18306989.472358994</v>
      </c>
      <c r="H18" s="111">
        <v>18504140.953727964</v>
      </c>
      <c r="I18" s="111">
        <v>18802637.168673567</v>
      </c>
      <c r="J18" s="111">
        <v>18608962.760872286</v>
      </c>
      <c r="K18" s="111">
        <v>18423453.552101642</v>
      </c>
      <c r="L18" s="111">
        <v>18107448.973933481</v>
      </c>
      <c r="M18" s="111">
        <v>18205900.08326209</v>
      </c>
      <c r="N18" s="111">
        <v>17987291.127180997</v>
      </c>
      <c r="O18" s="111">
        <v>18415299.342415277</v>
      </c>
      <c r="P18" s="111">
        <v>18651446.185740881</v>
      </c>
      <c r="Q18" s="111">
        <v>18143759.193498041</v>
      </c>
      <c r="R18" s="111">
        <v>18135888.311593242</v>
      </c>
      <c r="S18" s="111">
        <v>18027432.005349919</v>
      </c>
      <c r="T18" s="111">
        <v>17952550.904708624</v>
      </c>
      <c r="U18" s="111">
        <v>17732192.575787939</v>
      </c>
      <c r="V18" s="111">
        <v>17406086.02618061</v>
      </c>
      <c r="W18" s="111">
        <v>17524812.970549237</v>
      </c>
      <c r="X18" s="111">
        <v>17433540.999661785</v>
      </c>
      <c r="Y18" s="111">
        <v>17255078.732947808</v>
      </c>
      <c r="Z18" s="111">
        <v>17268854.908814885</v>
      </c>
      <c r="AA18" s="111">
        <v>17270170.778333183</v>
      </c>
      <c r="AB18" s="111">
        <v>17317489.946131088</v>
      </c>
      <c r="AC18" s="111">
        <v>17547042.994266607</v>
      </c>
      <c r="AD18" s="111">
        <v>17390746.343022086</v>
      </c>
      <c r="AE18" s="111">
        <v>17424488.193447396</v>
      </c>
      <c r="AF18" s="111">
        <v>16991382.519008342</v>
      </c>
      <c r="AG18" s="111">
        <v>17112382.21251883</v>
      </c>
      <c r="AH18" s="111">
        <v>17144722.728074905</v>
      </c>
      <c r="AI18" s="111">
        <v>16636228.136098428</v>
      </c>
      <c r="AJ18" s="111">
        <v>16637823.959328489</v>
      </c>
      <c r="AK18" s="111">
        <v>16927487.074107055</v>
      </c>
      <c r="AL18" s="111">
        <v>16903475.40873041</v>
      </c>
      <c r="AM18" s="111">
        <v>16999920.817687657</v>
      </c>
      <c r="AN18" s="111">
        <v>16751146.069337415</v>
      </c>
      <c r="AO18" s="111">
        <v>16194725.34196203</v>
      </c>
      <c r="AP18" s="111">
        <v>16046808.116786767</v>
      </c>
      <c r="AQ18" s="111">
        <v>17454726.721333835</v>
      </c>
      <c r="AR18" s="111">
        <v>17302580.389372513</v>
      </c>
      <c r="AS18" s="111">
        <v>17170345.413637418</v>
      </c>
      <c r="AT18" s="111">
        <v>17235578.435279161</v>
      </c>
      <c r="AU18" s="111">
        <v>16974186.003752578</v>
      </c>
      <c r="AV18" s="111">
        <v>16739396.770094249</v>
      </c>
      <c r="AW18" s="111">
        <v>16320080.342359448</v>
      </c>
      <c r="AX18" s="111">
        <v>17193403.524635479</v>
      </c>
      <c r="AY18" s="111">
        <v>14054727.433865597</v>
      </c>
      <c r="AZ18" s="111">
        <v>13843370.435899481</v>
      </c>
      <c r="BA18" s="111">
        <v>14331007.843461711</v>
      </c>
      <c r="BB18" s="111">
        <v>14041383.079928704</v>
      </c>
      <c r="BC18" s="111">
        <v>13956783.333324609</v>
      </c>
      <c r="BD18" s="111">
        <v>13639253.345701627</v>
      </c>
      <c r="BE18" s="111">
        <v>13523534.534482677</v>
      </c>
      <c r="BF18" s="111">
        <v>13512567.017518172</v>
      </c>
      <c r="BG18" s="111">
        <v>13400054.458071455</v>
      </c>
      <c r="BH18" s="111">
        <v>13517863.667151198</v>
      </c>
      <c r="BI18" s="111">
        <v>13178749.689360525</v>
      </c>
      <c r="BJ18" s="111">
        <v>13114800.275731005</v>
      </c>
      <c r="BK18" s="111">
        <v>13249982.26060448</v>
      </c>
      <c r="BL18" s="111">
        <v>13363737.252116548</v>
      </c>
      <c r="BM18" s="111">
        <v>12959523.967297358</v>
      </c>
      <c r="BN18" s="111">
        <v>13220271.613076314</v>
      </c>
      <c r="BO18" s="111">
        <v>13028158.182496786</v>
      </c>
      <c r="BP18" s="111">
        <v>12963694.139998186</v>
      </c>
      <c r="BQ18" s="111">
        <v>12889143.830419941</v>
      </c>
      <c r="BR18" s="111">
        <v>12756118.041939244</v>
      </c>
      <c r="BS18" s="111">
        <v>12628231.870133452</v>
      </c>
      <c r="BT18" s="111">
        <v>12519319.508769905</v>
      </c>
      <c r="BU18" s="111">
        <v>12736585.905402835</v>
      </c>
      <c r="BV18" s="111">
        <v>12520061.302549539</v>
      </c>
      <c r="BW18" s="111">
        <v>12274649.396716461</v>
      </c>
      <c r="BX18" s="111">
        <v>12408839.710621919</v>
      </c>
      <c r="BY18" s="111">
        <v>9684838.3935707342</v>
      </c>
      <c r="BZ18" s="111">
        <v>9408192.0801827591</v>
      </c>
      <c r="CA18" s="111">
        <v>12200344.77930445</v>
      </c>
      <c r="CB18" s="111">
        <v>12921813.073709996</v>
      </c>
      <c r="CC18" s="111">
        <v>12023217.967262505</v>
      </c>
      <c r="CD18" s="111">
        <v>12140962.043509789</v>
      </c>
      <c r="CE18" s="111">
        <v>12065244.518855134</v>
      </c>
      <c r="CF18" s="111">
        <v>11539700.280561088</v>
      </c>
      <c r="CG18" s="111">
        <v>12091015.02956989</v>
      </c>
      <c r="CH18" s="111">
        <v>11758662.726202669</v>
      </c>
      <c r="CI18" s="111">
        <v>12743291.77012419</v>
      </c>
      <c r="CJ18" s="111">
        <v>12487464.389280759</v>
      </c>
      <c r="CK18" s="111">
        <v>13138934.730584435</v>
      </c>
      <c r="CL18" s="111">
        <v>12652062.182492841</v>
      </c>
      <c r="CM18" s="111">
        <v>12077505.496843711</v>
      </c>
      <c r="CN18" s="111">
        <v>11849834.356266679</v>
      </c>
      <c r="CO18" s="111">
        <v>11675623.310834546</v>
      </c>
      <c r="CP18" s="111">
        <v>11274701.905180011</v>
      </c>
      <c r="CQ18" s="111">
        <v>11136912.249015039</v>
      </c>
      <c r="CR18" s="111">
        <v>11034601.376457907</v>
      </c>
      <c r="CS18" s="111">
        <v>11594134.098309668</v>
      </c>
      <c r="CT18" s="111">
        <v>11149163.747973831</v>
      </c>
      <c r="CU18" s="111">
        <v>10866724.644593744</v>
      </c>
      <c r="CV18" s="111">
        <v>10629692.83593267</v>
      </c>
      <c r="CW18" s="111">
        <v>10744122.640535552</v>
      </c>
      <c r="CX18" s="111">
        <v>11167255.420277636</v>
      </c>
      <c r="CY18" s="111">
        <v>10935894.989479354</v>
      </c>
      <c r="CZ18" s="111">
        <v>11047157.13185697</v>
      </c>
      <c r="DA18" s="111">
        <v>11074534.652785596</v>
      </c>
      <c r="DB18" s="111">
        <v>11064570.657214548</v>
      </c>
      <c r="DC18" s="111">
        <v>10727722.724491913</v>
      </c>
      <c r="DD18" s="111">
        <v>10760277.575940827</v>
      </c>
      <c r="DE18" s="111">
        <v>10908543.805605916</v>
      </c>
      <c r="DF18" s="111">
        <v>10531659.580200909</v>
      </c>
      <c r="DG18" s="111">
        <v>10670543.450900277</v>
      </c>
      <c r="DH18" s="111">
        <v>10281039.312840752</v>
      </c>
      <c r="DI18" s="111">
        <v>10407663.484630467</v>
      </c>
      <c r="DJ18" s="111">
        <v>10357600.815071065</v>
      </c>
      <c r="DK18" s="111">
        <v>10608841.154083613</v>
      </c>
      <c r="DL18" s="111">
        <v>10392240.863695329</v>
      </c>
      <c r="DM18" s="111">
        <v>10228195.722339392</v>
      </c>
      <c r="DN18" s="111">
        <v>10369447.59498913</v>
      </c>
      <c r="DO18" s="111">
        <v>10101707.835952438</v>
      </c>
      <c r="DP18" s="111">
        <v>10176998.316941826</v>
      </c>
      <c r="DQ18" s="111">
        <v>10441429.366171964</v>
      </c>
      <c r="DR18" s="111">
        <v>10617600.398315612</v>
      </c>
      <c r="DS18" s="111">
        <v>10553635.825811595</v>
      </c>
      <c r="DT18" s="111">
        <v>10614730.064476367</v>
      </c>
      <c r="DU18" s="111">
        <v>10151880.865610724</v>
      </c>
      <c r="DV18" s="111">
        <v>10520303.345993521</v>
      </c>
      <c r="DW18" s="111">
        <v>10122569.94117165</v>
      </c>
      <c r="DX18" s="111">
        <v>9661691.4658610281</v>
      </c>
      <c r="DY18" s="111">
        <v>9868589.6392701045</v>
      </c>
      <c r="DZ18" s="111">
        <v>9598182.0594029389</v>
      </c>
      <c r="EA18" s="111">
        <v>9716080.9464011192</v>
      </c>
      <c r="EB18" s="111">
        <v>9699404.8885704055</v>
      </c>
      <c r="EC18" s="111">
        <v>9559444.4398112204</v>
      </c>
      <c r="ED18" s="111">
        <v>9565710.2200859673</v>
      </c>
      <c r="EE18" s="111">
        <v>10609331.607399954</v>
      </c>
      <c r="EF18" s="111">
        <v>10210241.288523989</v>
      </c>
      <c r="EG18" s="111">
        <v>10102739.915067768</v>
      </c>
      <c r="EH18" s="111">
        <v>10154077.869528068</v>
      </c>
      <c r="EI18" s="111">
        <v>9922906.6286060009</v>
      </c>
      <c r="EJ18" s="111">
        <v>10055163.13078036</v>
      </c>
      <c r="EK18" s="111">
        <v>10155887.795794209</v>
      </c>
      <c r="EL18" s="111">
        <v>9724235.9536000174</v>
      </c>
      <c r="EM18" s="111">
        <v>9955863.2011746876</v>
      </c>
      <c r="EN18" s="111">
        <v>9686741.4909748659</v>
      </c>
      <c r="EO18" s="111">
        <v>9535741.863744216</v>
      </c>
      <c r="EP18" s="111">
        <v>9687535.1475869101</v>
      </c>
      <c r="EQ18" s="111">
        <v>9694981.5978204496</v>
      </c>
    </row>
    <row r="19" spans="2:147" s="107" customFormat="1" ht="13.2" x14ac:dyDescent="0.25">
      <c r="B19" s="108" t="s">
        <v>50</v>
      </c>
      <c r="C19" s="109">
        <v>3775082.0956892427</v>
      </c>
      <c r="D19" s="109">
        <v>3971583.4586764858</v>
      </c>
      <c r="E19" s="109">
        <v>3602188.3452131823</v>
      </c>
      <c r="F19" s="109">
        <v>3863720.0293722511</v>
      </c>
      <c r="G19" s="109">
        <v>3746137.1008066046</v>
      </c>
      <c r="H19" s="109">
        <v>3731563.9105036352</v>
      </c>
      <c r="I19" s="109">
        <v>3759859.224334612</v>
      </c>
      <c r="J19" s="109">
        <v>3721601.3481384758</v>
      </c>
      <c r="K19" s="109">
        <v>3701401.3456230261</v>
      </c>
      <c r="L19" s="109">
        <v>3624965.3037478533</v>
      </c>
      <c r="M19" s="109">
        <v>3597899.8669385468</v>
      </c>
      <c r="N19" s="109">
        <v>3681859.2826619763</v>
      </c>
      <c r="O19" s="109">
        <v>3583091.8865861259</v>
      </c>
      <c r="P19" s="109">
        <v>3561347.4508054126</v>
      </c>
      <c r="Q19" s="109">
        <v>3568962.8584665456</v>
      </c>
      <c r="R19" s="109">
        <v>3595340.4231697177</v>
      </c>
      <c r="S19" s="109">
        <v>3532007.32202869</v>
      </c>
      <c r="T19" s="109">
        <v>3605475.1933990233</v>
      </c>
      <c r="U19" s="109">
        <v>3493959.531206565</v>
      </c>
      <c r="V19" s="109">
        <v>3502686.9369342458</v>
      </c>
      <c r="W19" s="109">
        <v>3539510.8143616146</v>
      </c>
      <c r="X19" s="109">
        <v>3486561.3715686477</v>
      </c>
      <c r="Y19" s="109">
        <v>3490534.5972045022</v>
      </c>
      <c r="Z19" s="109">
        <v>3442364.5009406446</v>
      </c>
      <c r="AA19" s="109">
        <v>3528229.4881304326</v>
      </c>
      <c r="AB19" s="109">
        <v>3444520.4210872236</v>
      </c>
      <c r="AC19" s="109">
        <v>3442628.0626029307</v>
      </c>
      <c r="AD19" s="109">
        <v>3399178.9847422172</v>
      </c>
      <c r="AE19" s="109">
        <v>3501419.298894776</v>
      </c>
      <c r="AF19" s="109">
        <v>3397048.7652851129</v>
      </c>
      <c r="AG19" s="109">
        <v>3373268.573921775</v>
      </c>
      <c r="AH19" s="109">
        <v>3466285.3767743125</v>
      </c>
      <c r="AI19" s="109">
        <v>3359435.6973334928</v>
      </c>
      <c r="AJ19" s="109">
        <v>3302153.7944168327</v>
      </c>
      <c r="AK19" s="109">
        <v>3347572.9725540248</v>
      </c>
      <c r="AL19" s="109">
        <v>3236975.9265334769</v>
      </c>
      <c r="AM19" s="109">
        <v>3287716.4250891679</v>
      </c>
      <c r="AN19" s="109">
        <v>3261380.7142923172</v>
      </c>
      <c r="AO19" s="109">
        <v>3287267.8395528561</v>
      </c>
      <c r="AP19" s="109">
        <v>3197411.9152391334</v>
      </c>
      <c r="AQ19" s="109">
        <v>3364868.2889287272</v>
      </c>
      <c r="AR19" s="109">
        <v>3271194.0971564176</v>
      </c>
      <c r="AS19" s="109">
        <v>3348411.1676017363</v>
      </c>
      <c r="AT19" s="109">
        <v>3395259.1011582538</v>
      </c>
      <c r="AU19" s="109">
        <v>3347488.6679943614</v>
      </c>
      <c r="AV19" s="109">
        <v>3430806.8227734868</v>
      </c>
      <c r="AW19" s="109">
        <v>3359789.9270704691</v>
      </c>
      <c r="AX19" s="109">
        <v>3499826.4026387632</v>
      </c>
      <c r="AY19" s="109">
        <v>3307026.4267146643</v>
      </c>
      <c r="AZ19" s="109">
        <v>3374441.7464900287</v>
      </c>
      <c r="BA19" s="109">
        <v>3275729.2521861214</v>
      </c>
      <c r="BB19" s="109">
        <v>3421753.6045148871</v>
      </c>
      <c r="BC19" s="109">
        <v>3299619.1111207022</v>
      </c>
      <c r="BD19" s="109">
        <v>3390368.8790550195</v>
      </c>
      <c r="BE19" s="109">
        <v>3357737.5215780339</v>
      </c>
      <c r="BF19" s="109">
        <v>3351342.37509397</v>
      </c>
      <c r="BG19" s="109">
        <v>3355449.2279217122</v>
      </c>
      <c r="BH19" s="109">
        <v>3371844.0221779943</v>
      </c>
      <c r="BI19" s="109">
        <v>3348552.0712141264</v>
      </c>
      <c r="BJ19" s="109">
        <v>3326171.244277488</v>
      </c>
      <c r="BK19" s="109">
        <v>3257662.5525340713</v>
      </c>
      <c r="BL19" s="109">
        <v>3265965.393406535</v>
      </c>
      <c r="BM19" s="109">
        <v>3299857.0801160042</v>
      </c>
      <c r="BN19" s="109">
        <v>3317956.0238981228</v>
      </c>
      <c r="BO19" s="109">
        <v>3298429.9271726334</v>
      </c>
      <c r="BP19" s="109">
        <v>3246308.2661151555</v>
      </c>
      <c r="BQ19" s="109">
        <v>3253403.4047692507</v>
      </c>
      <c r="BR19" s="109">
        <v>3255143.5345479944</v>
      </c>
      <c r="BS19" s="109">
        <v>3248786.5566856461</v>
      </c>
      <c r="BT19" s="109">
        <v>3202154.5360063128</v>
      </c>
      <c r="BU19" s="109">
        <v>3231759.7406831598</v>
      </c>
      <c r="BV19" s="109">
        <v>3208389.8231861154</v>
      </c>
      <c r="BW19" s="109">
        <v>3159622.6495566987</v>
      </c>
      <c r="BX19" s="109">
        <v>3142560.2474010652</v>
      </c>
      <c r="BY19" s="109">
        <v>1857786.466052383</v>
      </c>
      <c r="BZ19" s="109">
        <v>1109821.1950016725</v>
      </c>
      <c r="CA19" s="109">
        <v>2462639.9274237878</v>
      </c>
      <c r="CB19" s="109">
        <v>3084226.9252197538</v>
      </c>
      <c r="CC19" s="109">
        <v>3124950.8879622626</v>
      </c>
      <c r="CD19" s="109">
        <v>3059978.1283333381</v>
      </c>
      <c r="CE19" s="109">
        <v>3016221.0912545645</v>
      </c>
      <c r="CF19" s="109">
        <v>2869703.0241962541</v>
      </c>
      <c r="CG19" s="109">
        <v>2829182.8032069844</v>
      </c>
      <c r="CH19" s="109">
        <v>2795075.5686411536</v>
      </c>
      <c r="CI19" s="109">
        <v>2917804.0782477534</v>
      </c>
      <c r="CJ19" s="109">
        <v>2809722.2282886896</v>
      </c>
      <c r="CK19" s="109">
        <v>2790791.8693062034</v>
      </c>
      <c r="CL19" s="109">
        <v>2785641.196080938</v>
      </c>
      <c r="CM19" s="109">
        <v>2776796.6177510326</v>
      </c>
      <c r="CN19" s="109">
        <v>2879083.1607027855</v>
      </c>
      <c r="CO19" s="109">
        <v>2870007.8031728831</v>
      </c>
      <c r="CP19" s="109">
        <v>2827997.6367541379</v>
      </c>
      <c r="CQ19" s="109">
        <v>2870580.3187520169</v>
      </c>
      <c r="CR19" s="109">
        <v>2889171.2886821013</v>
      </c>
      <c r="CS19" s="109">
        <v>2799097.2464362518</v>
      </c>
      <c r="CT19" s="109">
        <v>2617263.9701421573</v>
      </c>
      <c r="CU19" s="109">
        <v>2812966.2556746397</v>
      </c>
      <c r="CV19" s="109">
        <v>2720670.5147914845</v>
      </c>
      <c r="CW19" s="109">
        <v>2784284.287911532</v>
      </c>
      <c r="CX19" s="109">
        <v>2852918.2636307823</v>
      </c>
      <c r="CY19" s="109">
        <v>2941000.2913130284</v>
      </c>
      <c r="CZ19" s="109">
        <v>2946137.0733887334</v>
      </c>
      <c r="DA19" s="109">
        <v>2882606.9570947527</v>
      </c>
      <c r="DB19" s="109">
        <v>2980016.651910041</v>
      </c>
      <c r="DC19" s="109">
        <v>2982246.5913464092</v>
      </c>
      <c r="DD19" s="109">
        <v>2983712.8374063964</v>
      </c>
      <c r="DE19" s="109">
        <v>2915865.1275108946</v>
      </c>
      <c r="DF19" s="109">
        <v>2787278.6890540798</v>
      </c>
      <c r="DG19" s="109">
        <v>3016684.749282781</v>
      </c>
      <c r="DH19" s="109">
        <v>2876330.0821793019</v>
      </c>
      <c r="DI19" s="109">
        <v>2943549.3801470581</v>
      </c>
      <c r="DJ19" s="109">
        <v>2852882.2284517502</v>
      </c>
      <c r="DK19" s="109">
        <v>2939643.5258401791</v>
      </c>
      <c r="DL19" s="109">
        <v>2934473.8328578002</v>
      </c>
      <c r="DM19" s="109">
        <v>2882285.1302684373</v>
      </c>
      <c r="DN19" s="109">
        <v>2914075.4476004173</v>
      </c>
      <c r="DO19" s="109">
        <v>2882754.0710242656</v>
      </c>
      <c r="DP19" s="109">
        <v>2891185.4656145517</v>
      </c>
      <c r="DQ19" s="109">
        <v>2948701.1570276646</v>
      </c>
      <c r="DR19" s="109">
        <v>3052977.4661839558</v>
      </c>
      <c r="DS19" s="109">
        <v>2903341.7774955994</v>
      </c>
      <c r="DT19" s="109">
        <v>2982114.7106305882</v>
      </c>
      <c r="DU19" s="109">
        <v>2854378.1985054561</v>
      </c>
      <c r="DV19" s="109">
        <v>2995477.3097347473</v>
      </c>
      <c r="DW19" s="109">
        <v>2931874.2365794485</v>
      </c>
      <c r="DX19" s="109">
        <v>2911353.0420659594</v>
      </c>
      <c r="DY19" s="109">
        <v>2914264.1699665776</v>
      </c>
      <c r="DZ19" s="109">
        <v>2880435.9587952979</v>
      </c>
      <c r="EA19" s="109">
        <v>2902721.8064098079</v>
      </c>
      <c r="EB19" s="109">
        <v>2858331.487937673</v>
      </c>
      <c r="EC19" s="109">
        <v>2920672.3452812</v>
      </c>
      <c r="ED19" s="109">
        <v>2892164.3609131072</v>
      </c>
      <c r="EE19" s="109">
        <v>3065644.1984845325</v>
      </c>
      <c r="EF19" s="109">
        <v>3008098.8818225996</v>
      </c>
      <c r="EG19" s="109">
        <v>3046294.9836121541</v>
      </c>
      <c r="EH19" s="109">
        <v>3016836.071764953</v>
      </c>
      <c r="EI19" s="109">
        <v>2998631.0287599699</v>
      </c>
      <c r="EJ19" s="109">
        <v>3007201.9775954774</v>
      </c>
      <c r="EK19" s="109">
        <v>3006983.0851236894</v>
      </c>
      <c r="EL19" s="109">
        <v>2872906.2089417055</v>
      </c>
      <c r="EM19" s="109">
        <v>3026782.0505265808</v>
      </c>
      <c r="EN19" s="109">
        <v>2915586.5592701612</v>
      </c>
      <c r="EO19" s="109">
        <v>2950174.0022527915</v>
      </c>
      <c r="EP19" s="109">
        <v>2992472.5038828519</v>
      </c>
      <c r="EQ19" s="109">
        <v>2890466.8232943811</v>
      </c>
    </row>
    <row r="20" spans="2:147" s="107" customFormat="1" ht="13.2" x14ac:dyDescent="0.25">
      <c r="B20" s="108" t="s">
        <v>40</v>
      </c>
      <c r="C20" s="109">
        <v>14891432.560469314</v>
      </c>
      <c r="D20" s="109">
        <v>16110259.86093295</v>
      </c>
      <c r="E20" s="109">
        <v>14071203.339409662</v>
      </c>
      <c r="F20" s="109">
        <v>15388793.088743668</v>
      </c>
      <c r="G20" s="109">
        <v>14997137.780242687</v>
      </c>
      <c r="H20" s="109">
        <v>14951242.589301927</v>
      </c>
      <c r="I20" s="109">
        <v>15317121.152161865</v>
      </c>
      <c r="J20" s="109">
        <v>15064839.188738378</v>
      </c>
      <c r="K20" s="109">
        <v>15104194.169967996</v>
      </c>
      <c r="L20" s="109">
        <v>15011829.861689443</v>
      </c>
      <c r="M20" s="109">
        <v>14908645.122071741</v>
      </c>
      <c r="N20" s="109">
        <v>14948908.862881569</v>
      </c>
      <c r="O20" s="109">
        <v>14819811.508703407</v>
      </c>
      <c r="P20" s="109">
        <v>15081504.69734046</v>
      </c>
      <c r="Q20" s="109">
        <v>14923822.797957508</v>
      </c>
      <c r="R20" s="109">
        <v>15192777.746287236</v>
      </c>
      <c r="S20" s="109">
        <v>14639727.70642063</v>
      </c>
      <c r="T20" s="109">
        <v>15202593.05059945</v>
      </c>
      <c r="U20" s="109">
        <v>15087592.044943925</v>
      </c>
      <c r="V20" s="109">
        <v>14865871.401069719</v>
      </c>
      <c r="W20" s="109">
        <v>14995718.38725345</v>
      </c>
      <c r="X20" s="109">
        <v>14942592.973414123</v>
      </c>
      <c r="Y20" s="109">
        <v>15021943.835331965</v>
      </c>
      <c r="Z20" s="109">
        <v>14291692.01372584</v>
      </c>
      <c r="AA20" s="109">
        <v>15382160.037494449</v>
      </c>
      <c r="AB20" s="109">
        <v>14913367.60802044</v>
      </c>
      <c r="AC20" s="109">
        <v>15106884.062045075</v>
      </c>
      <c r="AD20" s="109">
        <v>14818690.742952826</v>
      </c>
      <c r="AE20" s="109">
        <v>15165262.637413152</v>
      </c>
      <c r="AF20" s="109">
        <v>14837334.379180364</v>
      </c>
      <c r="AG20" s="109">
        <v>14738404.524086785</v>
      </c>
      <c r="AH20" s="109">
        <v>15453849.59226029</v>
      </c>
      <c r="AI20" s="109">
        <v>14819674.666126767</v>
      </c>
      <c r="AJ20" s="109">
        <v>14786922.067078061</v>
      </c>
      <c r="AK20" s="109">
        <v>14809504.398158276</v>
      </c>
      <c r="AL20" s="109">
        <v>14065438.403950363</v>
      </c>
      <c r="AM20" s="109">
        <v>15009227.424121562</v>
      </c>
      <c r="AN20" s="109">
        <v>14779634.919853991</v>
      </c>
      <c r="AO20" s="109">
        <v>14762299.947360137</v>
      </c>
      <c r="AP20" s="109">
        <v>14561385.021848915</v>
      </c>
      <c r="AQ20" s="109">
        <v>15097289.199668005</v>
      </c>
      <c r="AR20" s="109">
        <v>15015845.026485022</v>
      </c>
      <c r="AS20" s="109">
        <v>14848950.067178547</v>
      </c>
      <c r="AT20" s="109">
        <v>15016863.066852478</v>
      </c>
      <c r="AU20" s="109">
        <v>15021505.469922809</v>
      </c>
      <c r="AV20" s="109">
        <v>15301440.821479484</v>
      </c>
      <c r="AW20" s="109">
        <v>14989104.576296002</v>
      </c>
      <c r="AX20" s="109">
        <v>15347655.789864477</v>
      </c>
      <c r="AY20" s="109">
        <v>14810752.443075949</v>
      </c>
      <c r="AZ20" s="109">
        <v>15205009.632482613</v>
      </c>
      <c r="BA20" s="109">
        <v>14960895.309595071</v>
      </c>
      <c r="BB20" s="109">
        <v>15512543.086883273</v>
      </c>
      <c r="BC20" s="109">
        <v>14668023.888417374</v>
      </c>
      <c r="BD20" s="109">
        <v>14753608.649088083</v>
      </c>
      <c r="BE20" s="109">
        <v>14692455.684086604</v>
      </c>
      <c r="BF20" s="109">
        <v>14899882.321297772</v>
      </c>
      <c r="BG20" s="109">
        <v>14653413.43750984</v>
      </c>
      <c r="BH20" s="109">
        <v>14475200.055300569</v>
      </c>
      <c r="BI20" s="109">
        <v>14670115.775604535</v>
      </c>
      <c r="BJ20" s="109">
        <v>14589533.414685329</v>
      </c>
      <c r="BK20" s="109">
        <v>14301152.532824565</v>
      </c>
      <c r="BL20" s="109">
        <v>14417098.093037864</v>
      </c>
      <c r="BM20" s="109">
        <v>14730949.689281503</v>
      </c>
      <c r="BN20" s="109">
        <v>14812796.437799312</v>
      </c>
      <c r="BO20" s="109">
        <v>14754316.242586277</v>
      </c>
      <c r="BP20" s="109">
        <v>14572505.923180658</v>
      </c>
      <c r="BQ20" s="109">
        <v>14807996.865972573</v>
      </c>
      <c r="BR20" s="109">
        <v>14448646.92546563</v>
      </c>
      <c r="BS20" s="109">
        <v>14614525.090502812</v>
      </c>
      <c r="BT20" s="109">
        <v>14618449.691362591</v>
      </c>
      <c r="BU20" s="109">
        <v>14784389.562063819</v>
      </c>
      <c r="BV20" s="109">
        <v>14556316.329245815</v>
      </c>
      <c r="BW20" s="109">
        <v>14577045.199957106</v>
      </c>
      <c r="BX20" s="109">
        <v>14416845.135385578</v>
      </c>
      <c r="BY20" s="109">
        <v>9067512.0219238866</v>
      </c>
      <c r="BZ20" s="109">
        <v>6113986.1285016071</v>
      </c>
      <c r="CA20" s="109">
        <v>10708450.846806591</v>
      </c>
      <c r="CB20" s="109">
        <v>13634379.109280121</v>
      </c>
      <c r="CC20" s="109">
        <v>14924826.772717377</v>
      </c>
      <c r="CD20" s="109">
        <v>14438891.952686658</v>
      </c>
      <c r="CE20" s="109">
        <v>13930724.775727721</v>
      </c>
      <c r="CF20" s="109">
        <v>13486444.352601515</v>
      </c>
      <c r="CG20" s="109">
        <v>12862557.309937889</v>
      </c>
      <c r="CH20" s="109">
        <v>13455752.538162658</v>
      </c>
      <c r="CI20" s="109">
        <v>13791520.27322414</v>
      </c>
      <c r="CJ20" s="109">
        <v>13597678.495363457</v>
      </c>
      <c r="CK20" s="109">
        <v>13340993.702207902</v>
      </c>
      <c r="CL20" s="109">
        <v>13439656.821875162</v>
      </c>
      <c r="CM20" s="109">
        <v>13375752.310104739</v>
      </c>
      <c r="CN20" s="109">
        <v>13863029.370650383</v>
      </c>
      <c r="CO20" s="109">
        <v>13545685.058119947</v>
      </c>
      <c r="CP20" s="109">
        <v>13359056.651521124</v>
      </c>
      <c r="CQ20" s="109">
        <v>13682055.36785377</v>
      </c>
      <c r="CR20" s="109">
        <v>13857728.948017569</v>
      </c>
      <c r="CS20" s="109">
        <v>13457292.375484601</v>
      </c>
      <c r="CT20" s="109">
        <v>12971188.150659254</v>
      </c>
      <c r="CU20" s="109">
        <v>13389684.909573374</v>
      </c>
      <c r="CV20" s="109">
        <v>13268084.326434243</v>
      </c>
      <c r="CW20" s="109">
        <v>13528528.483709574</v>
      </c>
      <c r="CX20" s="109">
        <v>13210785.011310292</v>
      </c>
      <c r="CY20" s="109">
        <v>13518820.980706785</v>
      </c>
      <c r="CZ20" s="109">
        <v>13705530.720991338</v>
      </c>
      <c r="DA20" s="109">
        <v>13311919.676031582</v>
      </c>
      <c r="DB20" s="109">
        <v>13909615.843144288</v>
      </c>
      <c r="DC20" s="109">
        <v>13791791.590051051</v>
      </c>
      <c r="DD20" s="109">
        <v>13774160.394957965</v>
      </c>
      <c r="DE20" s="109">
        <v>13476976.428668248</v>
      </c>
      <c r="DF20" s="109">
        <v>13446504.885120204</v>
      </c>
      <c r="DG20" s="109">
        <v>14011978.262594128</v>
      </c>
      <c r="DH20" s="109">
        <v>13187644.813519282</v>
      </c>
      <c r="DI20" s="109">
        <v>13844182.267157871</v>
      </c>
      <c r="DJ20" s="109">
        <v>13588621.985387767</v>
      </c>
      <c r="DK20" s="109">
        <v>14030711.824370041</v>
      </c>
      <c r="DL20" s="109">
        <v>13653458.011763494</v>
      </c>
      <c r="DM20" s="109">
        <v>13915372.650850065</v>
      </c>
      <c r="DN20" s="109">
        <v>13836297.2868359</v>
      </c>
      <c r="DO20" s="109">
        <v>13601803.665317001</v>
      </c>
      <c r="DP20" s="109">
        <v>13766249.472667633</v>
      </c>
      <c r="DQ20" s="109">
        <v>13792174.986415789</v>
      </c>
      <c r="DR20" s="109">
        <v>14530166.951276749</v>
      </c>
      <c r="DS20" s="109">
        <v>13188821.237513483</v>
      </c>
      <c r="DT20" s="109">
        <v>13957591.54627008</v>
      </c>
      <c r="DU20" s="109">
        <v>12956526.654546278</v>
      </c>
      <c r="DV20" s="109">
        <v>13900827.624666208</v>
      </c>
      <c r="DW20" s="109">
        <v>13579529.80482634</v>
      </c>
      <c r="DX20" s="109">
        <v>13466836.579304907</v>
      </c>
      <c r="DY20" s="109">
        <v>13819587.759585006</v>
      </c>
      <c r="DZ20" s="109">
        <v>13856299.075142907</v>
      </c>
      <c r="EA20" s="109">
        <v>13661313.278276123</v>
      </c>
      <c r="EB20" s="109">
        <v>13587521.411157381</v>
      </c>
      <c r="EC20" s="109">
        <v>14099359.993465191</v>
      </c>
      <c r="ED20" s="109">
        <v>13935152.818277614</v>
      </c>
      <c r="EE20" s="109">
        <v>13998430.997603873</v>
      </c>
      <c r="EF20" s="109">
        <v>14094738.763194129</v>
      </c>
      <c r="EG20" s="109">
        <v>14182341.891863763</v>
      </c>
      <c r="EH20" s="109">
        <v>14227927.645628039</v>
      </c>
      <c r="EI20" s="109">
        <v>14064418.686509108</v>
      </c>
      <c r="EJ20" s="109">
        <v>14192829.009983478</v>
      </c>
      <c r="EK20" s="109">
        <v>14269140.811048677</v>
      </c>
      <c r="EL20" s="109">
        <v>13552000.249182345</v>
      </c>
      <c r="EM20" s="109">
        <v>14215607.305138376</v>
      </c>
      <c r="EN20" s="109">
        <v>14143252.88748592</v>
      </c>
      <c r="EO20" s="109">
        <v>14123264.903792717</v>
      </c>
      <c r="EP20" s="109">
        <v>14453838.157752046</v>
      </c>
      <c r="EQ20" s="109">
        <v>13946604.036167277</v>
      </c>
    </row>
    <row r="21" spans="2:147" s="107" customFormat="1" ht="13.2" x14ac:dyDescent="0.25">
      <c r="B21" s="108" t="s">
        <v>41</v>
      </c>
      <c r="C21" s="109">
        <v>3884682.5263972129</v>
      </c>
      <c r="D21" s="109">
        <v>4051131.7229046458</v>
      </c>
      <c r="E21" s="109">
        <v>3665763.7866634517</v>
      </c>
      <c r="F21" s="109">
        <v>3911233.3596751024</v>
      </c>
      <c r="G21" s="109">
        <v>3814849.0939744757</v>
      </c>
      <c r="H21" s="109">
        <v>3829825.949902589</v>
      </c>
      <c r="I21" s="109">
        <v>3838757.5220113685</v>
      </c>
      <c r="J21" s="109">
        <v>3742996.5864361883</v>
      </c>
      <c r="K21" s="109">
        <v>3779558.8788535646</v>
      </c>
      <c r="L21" s="109">
        <v>3741025.8960189568</v>
      </c>
      <c r="M21" s="109">
        <v>3737415.0634374241</v>
      </c>
      <c r="N21" s="109">
        <v>3669843.5362549806</v>
      </c>
      <c r="O21" s="109">
        <v>3660878.9620951787</v>
      </c>
      <c r="P21" s="109">
        <v>3664667.2802303052</v>
      </c>
      <c r="Q21" s="109">
        <v>3658878.9112623222</v>
      </c>
      <c r="R21" s="109">
        <v>3780644.8759776773</v>
      </c>
      <c r="S21" s="109">
        <v>3706481.1866067047</v>
      </c>
      <c r="T21" s="109">
        <v>3760125.0336320275</v>
      </c>
      <c r="U21" s="109">
        <v>3525654.9323791447</v>
      </c>
      <c r="V21" s="109">
        <v>3555038.8304959601</v>
      </c>
      <c r="W21" s="109">
        <v>3594683.1649863278</v>
      </c>
      <c r="X21" s="109">
        <v>3594576.5697912984</v>
      </c>
      <c r="Y21" s="109">
        <v>3591741.7397588943</v>
      </c>
      <c r="Z21" s="109">
        <v>3583425.2578105652</v>
      </c>
      <c r="AA21" s="109">
        <v>3612625.4886417221</v>
      </c>
      <c r="AB21" s="109">
        <v>3545606.6249816362</v>
      </c>
      <c r="AC21" s="109">
        <v>3577323.6103842994</v>
      </c>
      <c r="AD21" s="109">
        <v>3517844.5724295815</v>
      </c>
      <c r="AE21" s="109">
        <v>3531024.0639067418</v>
      </c>
      <c r="AF21" s="109">
        <v>3507059.3323493949</v>
      </c>
      <c r="AG21" s="109">
        <v>3472494.30882781</v>
      </c>
      <c r="AH21" s="109">
        <v>3537972.2405533008</v>
      </c>
      <c r="AI21" s="109">
        <v>3488406.3343529915</v>
      </c>
      <c r="AJ21" s="109">
        <v>3453794.2050776081</v>
      </c>
      <c r="AK21" s="109">
        <v>3469292.8690305469</v>
      </c>
      <c r="AL21" s="109">
        <v>3465438.8894099062</v>
      </c>
      <c r="AM21" s="109">
        <v>3446200.4688045103</v>
      </c>
      <c r="AN21" s="109">
        <v>3458973.1193683743</v>
      </c>
      <c r="AO21" s="109">
        <v>3465668.869786521</v>
      </c>
      <c r="AP21" s="109">
        <v>3419334.3841930819</v>
      </c>
      <c r="AQ21" s="109">
        <v>3408268.1415152634</v>
      </c>
      <c r="AR21" s="109">
        <v>3410979.7616634127</v>
      </c>
      <c r="AS21" s="109">
        <v>3415422.6966767795</v>
      </c>
      <c r="AT21" s="109">
        <v>3408922.9950057557</v>
      </c>
      <c r="AU21" s="109">
        <v>3387304.0477399379</v>
      </c>
      <c r="AV21" s="109">
        <v>3395847.655680446</v>
      </c>
      <c r="AW21" s="109">
        <v>3369226.0367754544</v>
      </c>
      <c r="AX21" s="109">
        <v>3478358.8841720116</v>
      </c>
      <c r="AY21" s="109">
        <v>3300466.4514565258</v>
      </c>
      <c r="AZ21" s="109">
        <v>3361165.2179005067</v>
      </c>
      <c r="BA21" s="109">
        <v>3324418.9529618244</v>
      </c>
      <c r="BB21" s="109">
        <v>3418641.5810484737</v>
      </c>
      <c r="BC21" s="109">
        <v>3279074.8263792163</v>
      </c>
      <c r="BD21" s="109">
        <v>3270650.1610425999</v>
      </c>
      <c r="BE21" s="109">
        <v>3262574.4343847721</v>
      </c>
      <c r="BF21" s="109">
        <v>3257815.2309360006</v>
      </c>
      <c r="BG21" s="109">
        <v>3238076.9235298927</v>
      </c>
      <c r="BH21" s="109">
        <v>3235694.89527359</v>
      </c>
      <c r="BI21" s="109">
        <v>3212035.8362220773</v>
      </c>
      <c r="BJ21" s="109">
        <v>3163133.0314054675</v>
      </c>
      <c r="BK21" s="109">
        <v>3202780.3432569723</v>
      </c>
      <c r="BL21" s="109">
        <v>3201743.2734729834</v>
      </c>
      <c r="BM21" s="109">
        <v>3197364.0709217112</v>
      </c>
      <c r="BN21" s="109">
        <v>3223169.5582337528</v>
      </c>
      <c r="BO21" s="109">
        <v>3271645.4455580097</v>
      </c>
      <c r="BP21" s="109">
        <v>3207521.3105194592</v>
      </c>
      <c r="BQ21" s="109">
        <v>3198761.4836199032</v>
      </c>
      <c r="BR21" s="109">
        <v>3220212.0675745397</v>
      </c>
      <c r="BS21" s="109">
        <v>3207719.3828719659</v>
      </c>
      <c r="BT21" s="109">
        <v>3178038.4119885112</v>
      </c>
      <c r="BU21" s="109">
        <v>3178697.0930972658</v>
      </c>
      <c r="BV21" s="109">
        <v>3174000.7000332423</v>
      </c>
      <c r="BW21" s="109">
        <v>3157002.6033706143</v>
      </c>
      <c r="BX21" s="109">
        <v>3145500.0692115836</v>
      </c>
      <c r="BY21" s="109">
        <v>1909686.2857723862</v>
      </c>
      <c r="BZ21" s="109">
        <v>1138515.1493156278</v>
      </c>
      <c r="CA21" s="109">
        <v>2439314.3409822783</v>
      </c>
      <c r="CB21" s="109">
        <v>3043406.4025437697</v>
      </c>
      <c r="CC21" s="109">
        <v>3177887.1925396449</v>
      </c>
      <c r="CD21" s="109">
        <v>3117185.2175842645</v>
      </c>
      <c r="CE21" s="109">
        <v>3047539.4880737811</v>
      </c>
      <c r="CF21" s="109">
        <v>2911020.1744093816</v>
      </c>
      <c r="CG21" s="109">
        <v>2767052.6187860938</v>
      </c>
      <c r="CH21" s="109">
        <v>2888274.0018083868</v>
      </c>
      <c r="CI21" s="109">
        <v>2967659.8464916376</v>
      </c>
      <c r="CJ21" s="109">
        <v>2841462.5455336599</v>
      </c>
      <c r="CK21" s="109">
        <v>2819264.9074015073</v>
      </c>
      <c r="CL21" s="109">
        <v>2812483.680992261</v>
      </c>
      <c r="CM21" s="109">
        <v>2814207.7857870501</v>
      </c>
      <c r="CN21" s="109">
        <v>2922790.1155725187</v>
      </c>
      <c r="CO21" s="109">
        <v>2935471.1783068562</v>
      </c>
      <c r="CP21" s="109">
        <v>2859775.8731737966</v>
      </c>
      <c r="CQ21" s="109">
        <v>2860501.5003908202</v>
      </c>
      <c r="CR21" s="109">
        <v>2911298.645492346</v>
      </c>
      <c r="CS21" s="109">
        <v>2907502.6985920654</v>
      </c>
      <c r="CT21" s="109">
        <v>2771634.3012193227</v>
      </c>
      <c r="CU21" s="109">
        <v>2839313.0705770967</v>
      </c>
      <c r="CV21" s="109">
        <v>2859452.0226587011</v>
      </c>
      <c r="CW21" s="109">
        <v>2907386.1684667133</v>
      </c>
      <c r="CX21" s="109">
        <v>2873142.2346538268</v>
      </c>
      <c r="CY21" s="109">
        <v>2891316.8084430415</v>
      </c>
      <c r="CZ21" s="109">
        <v>2905717.5593354814</v>
      </c>
      <c r="DA21" s="109">
        <v>2888000.0382959461</v>
      </c>
      <c r="DB21" s="109">
        <v>2874013.0298766647</v>
      </c>
      <c r="DC21" s="109">
        <v>2958115.8739663516</v>
      </c>
      <c r="DD21" s="109">
        <v>2888810.7868208918</v>
      </c>
      <c r="DE21" s="109">
        <v>2816382.3697685981</v>
      </c>
      <c r="DF21" s="109">
        <v>2889399.3412809316</v>
      </c>
      <c r="DG21" s="109">
        <v>3003369.698692753</v>
      </c>
      <c r="DH21" s="109">
        <v>2895963.3004714213</v>
      </c>
      <c r="DI21" s="109">
        <v>2898136.2982784174</v>
      </c>
      <c r="DJ21" s="109">
        <v>2885462.2316131406</v>
      </c>
      <c r="DK21" s="109">
        <v>2930636.5738124666</v>
      </c>
      <c r="DL21" s="109">
        <v>2909103.9536871063</v>
      </c>
      <c r="DM21" s="109">
        <v>2892709.434050526</v>
      </c>
      <c r="DN21" s="109">
        <v>2968392.2706469167</v>
      </c>
      <c r="DO21" s="109">
        <v>2865198.1652778238</v>
      </c>
      <c r="DP21" s="109">
        <v>2908192.2200506874</v>
      </c>
      <c r="DQ21" s="109">
        <v>2913046.378834472</v>
      </c>
      <c r="DR21" s="109">
        <v>3044575.3971186117</v>
      </c>
      <c r="DS21" s="109">
        <v>2919640.22612757</v>
      </c>
      <c r="DT21" s="109">
        <v>2934220.7186799739</v>
      </c>
      <c r="DU21" s="109">
        <v>2912525.549253738</v>
      </c>
      <c r="DV21" s="109">
        <v>2943666.2586908909</v>
      </c>
      <c r="DW21" s="109">
        <v>2864770.6958620353</v>
      </c>
      <c r="DX21" s="109">
        <v>2834712.0125481482</v>
      </c>
      <c r="DY21" s="109">
        <v>2869409.1852260265</v>
      </c>
      <c r="DZ21" s="109">
        <v>2861642.0338958013</v>
      </c>
      <c r="EA21" s="109">
        <v>2894864.0980675183</v>
      </c>
      <c r="EB21" s="109">
        <v>2837923.0077906405</v>
      </c>
      <c r="EC21" s="109">
        <v>2920914.8538701218</v>
      </c>
      <c r="ED21" s="109">
        <v>2881742.9342490705</v>
      </c>
      <c r="EE21" s="109">
        <v>2938152.5004109871</v>
      </c>
      <c r="EF21" s="109">
        <v>2922012.684868929</v>
      </c>
      <c r="EG21" s="109">
        <v>2919800.6604385749</v>
      </c>
      <c r="EH21" s="109">
        <v>2941561.066635875</v>
      </c>
      <c r="EI21" s="109">
        <v>2929649.3511403142</v>
      </c>
      <c r="EJ21" s="109">
        <v>2948351.6424873066</v>
      </c>
      <c r="EK21" s="109">
        <v>2945128.2674588314</v>
      </c>
      <c r="EL21" s="109">
        <v>2910112.6686653621</v>
      </c>
      <c r="EM21" s="109">
        <v>2898260.4167026719</v>
      </c>
      <c r="EN21" s="109">
        <v>2924039.1185703129</v>
      </c>
      <c r="EO21" s="109">
        <v>2837388.051639548</v>
      </c>
      <c r="EP21" s="109">
        <v>2900793.7189800367</v>
      </c>
      <c r="EQ21" s="109">
        <v>2830568.6318876608</v>
      </c>
    </row>
    <row r="22" spans="2:147" s="107" customFormat="1" ht="13.2" x14ac:dyDescent="0.25">
      <c r="B22" s="108" t="s">
        <v>96</v>
      </c>
      <c r="C22" s="109">
        <v>1393623.6034154769</v>
      </c>
      <c r="D22" s="109">
        <v>1426120.9379504244</v>
      </c>
      <c r="E22" s="109">
        <v>1370418.9979136356</v>
      </c>
      <c r="F22" s="109">
        <v>1415115.8740837146</v>
      </c>
      <c r="G22" s="109">
        <v>1406873.8441035608</v>
      </c>
      <c r="H22" s="109">
        <v>1462720.7739882011</v>
      </c>
      <c r="I22" s="109">
        <v>1441787.1007452672</v>
      </c>
      <c r="J22" s="109">
        <v>1422621.7534728362</v>
      </c>
      <c r="K22" s="109">
        <v>1430551.3508161989</v>
      </c>
      <c r="L22" s="109">
        <v>1399576.9362862532</v>
      </c>
      <c r="M22" s="109">
        <v>1450071.0459032976</v>
      </c>
      <c r="N22" s="109">
        <v>1423828.0051514108</v>
      </c>
      <c r="O22" s="109">
        <v>1425266.3976660941</v>
      </c>
      <c r="P22" s="109">
        <v>1428107.4862764888</v>
      </c>
      <c r="Q22" s="109">
        <v>1440884.2800914713</v>
      </c>
      <c r="R22" s="109">
        <v>1530212.1922535417</v>
      </c>
      <c r="S22" s="109">
        <v>1488701.4660706921</v>
      </c>
      <c r="T22" s="109">
        <v>1376841.8553364701</v>
      </c>
      <c r="U22" s="109">
        <v>1377790.8727951839</v>
      </c>
      <c r="V22" s="109">
        <v>1427397.6757330012</v>
      </c>
      <c r="W22" s="109">
        <v>1438509.851690802</v>
      </c>
      <c r="X22" s="109">
        <v>1456970.0421116366</v>
      </c>
      <c r="Y22" s="109">
        <v>1402888.2985554705</v>
      </c>
      <c r="Z22" s="109">
        <v>1469114.8700471823</v>
      </c>
      <c r="AA22" s="109">
        <v>1532754.9729219258</v>
      </c>
      <c r="AB22" s="109">
        <v>1529032.1422600197</v>
      </c>
      <c r="AC22" s="109">
        <v>1589539.5732550074</v>
      </c>
      <c r="AD22" s="109">
        <v>1577565.7167586721</v>
      </c>
      <c r="AE22" s="109">
        <v>1611056.7742274667</v>
      </c>
      <c r="AF22" s="109">
        <v>1510722.0800478377</v>
      </c>
      <c r="AG22" s="109">
        <v>1520491.7850545731</v>
      </c>
      <c r="AH22" s="109">
        <v>1534366.6196638993</v>
      </c>
      <c r="AI22" s="109">
        <v>1524664.8905182742</v>
      </c>
      <c r="AJ22" s="109">
        <v>1546168.8157147306</v>
      </c>
      <c r="AK22" s="109">
        <v>1534540.8039473782</v>
      </c>
      <c r="AL22" s="109">
        <v>1564713.2707501962</v>
      </c>
      <c r="AM22" s="109">
        <v>1600694.7268667889</v>
      </c>
      <c r="AN22" s="109">
        <v>1579913.2991816527</v>
      </c>
      <c r="AO22" s="109">
        <v>1578678.4591679289</v>
      </c>
      <c r="AP22" s="109">
        <v>1569216.3480587695</v>
      </c>
      <c r="AQ22" s="109">
        <v>1600068.1854101629</v>
      </c>
      <c r="AR22" s="109">
        <v>1621183.0553317124</v>
      </c>
      <c r="AS22" s="109">
        <v>1660691.8984061049</v>
      </c>
      <c r="AT22" s="109">
        <v>1671670.1065689861</v>
      </c>
      <c r="AU22" s="109">
        <v>1652989.3431027543</v>
      </c>
      <c r="AV22" s="109">
        <v>1634245.5155874346</v>
      </c>
      <c r="AW22" s="109">
        <v>1565155.5162506173</v>
      </c>
      <c r="AX22" s="109">
        <v>1649959.9624763329</v>
      </c>
      <c r="AY22" s="109">
        <v>1568792.1949865327</v>
      </c>
      <c r="AZ22" s="109">
        <v>1633625.6740853819</v>
      </c>
      <c r="BA22" s="109">
        <v>1636278.4041782338</v>
      </c>
      <c r="BB22" s="109">
        <v>1641861.6068466513</v>
      </c>
      <c r="BC22" s="109">
        <v>1618714.8727266828</v>
      </c>
      <c r="BD22" s="109">
        <v>1660922.7204192185</v>
      </c>
      <c r="BE22" s="109">
        <v>1654078.1486342063</v>
      </c>
      <c r="BF22" s="109">
        <v>1615337.2251772361</v>
      </c>
      <c r="BG22" s="109">
        <v>1678413.5115509583</v>
      </c>
      <c r="BH22" s="109">
        <v>1655178.4570829384</v>
      </c>
      <c r="BI22" s="109">
        <v>1633323.7827624637</v>
      </c>
      <c r="BJ22" s="109">
        <v>1549305.2323120257</v>
      </c>
      <c r="BK22" s="109">
        <v>1614697.6023356747</v>
      </c>
      <c r="BL22" s="109">
        <v>1644267.5159597264</v>
      </c>
      <c r="BM22" s="109">
        <v>1634691.9450981561</v>
      </c>
      <c r="BN22" s="109">
        <v>1653219.7168319565</v>
      </c>
      <c r="BO22" s="109">
        <v>1673260.8708264751</v>
      </c>
      <c r="BP22" s="109">
        <v>1642950.3872586687</v>
      </c>
      <c r="BQ22" s="109">
        <v>1665983.2203022242</v>
      </c>
      <c r="BR22" s="109">
        <v>1708013.4268964925</v>
      </c>
      <c r="BS22" s="109">
        <v>1837418.3334166028</v>
      </c>
      <c r="BT22" s="109">
        <v>1836323.0768990805</v>
      </c>
      <c r="BU22" s="109">
        <v>1824082.466591185</v>
      </c>
      <c r="BV22" s="109">
        <v>1822159.538714034</v>
      </c>
      <c r="BW22" s="109">
        <v>1743355.6626546446</v>
      </c>
      <c r="BX22" s="109">
        <v>1748628.9929506816</v>
      </c>
      <c r="BY22" s="109">
        <v>1187162.3173114525</v>
      </c>
      <c r="BZ22" s="109">
        <v>982383.63108243048</v>
      </c>
      <c r="CA22" s="109">
        <v>1554536.8194927976</v>
      </c>
      <c r="CB22" s="109">
        <v>1838795.0287816639</v>
      </c>
      <c r="CC22" s="109">
        <v>1929114.8471780897</v>
      </c>
      <c r="CD22" s="109">
        <v>1976164.7975450868</v>
      </c>
      <c r="CE22" s="109">
        <v>1928504.6226306427</v>
      </c>
      <c r="CF22" s="109">
        <v>1802470.0961983965</v>
      </c>
      <c r="CG22" s="109">
        <v>1737320.9920945172</v>
      </c>
      <c r="CH22" s="109">
        <v>1769612.0363307807</v>
      </c>
      <c r="CI22" s="109">
        <v>1763801.4158368749</v>
      </c>
      <c r="CJ22" s="109">
        <v>1718124.2722620857</v>
      </c>
      <c r="CK22" s="109">
        <v>1726706.4773533372</v>
      </c>
      <c r="CL22" s="109">
        <v>1739325.6968090397</v>
      </c>
      <c r="CM22" s="109">
        <v>1740614.9376902366</v>
      </c>
      <c r="CN22" s="109">
        <v>1781616.2487065268</v>
      </c>
      <c r="CO22" s="109">
        <v>1801091.8338765253</v>
      </c>
      <c r="CP22" s="109">
        <v>1749948.6974755942</v>
      </c>
      <c r="CQ22" s="109">
        <v>1817240.0032673443</v>
      </c>
      <c r="CR22" s="109">
        <v>1817935.8316417846</v>
      </c>
      <c r="CS22" s="109">
        <v>1826375.0139824003</v>
      </c>
      <c r="CT22" s="109">
        <v>1794412.8687278081</v>
      </c>
      <c r="CU22" s="109">
        <v>1787414.081303892</v>
      </c>
      <c r="CV22" s="109">
        <v>1822702.1087479645</v>
      </c>
      <c r="CW22" s="109">
        <v>1847268.3108734856</v>
      </c>
      <c r="CX22" s="109">
        <v>1837722.0611653104</v>
      </c>
      <c r="CY22" s="109">
        <v>1854390.1045946963</v>
      </c>
      <c r="CZ22" s="109">
        <v>1852448.1990965137</v>
      </c>
      <c r="DA22" s="109">
        <v>1861110.521689184</v>
      </c>
      <c r="DB22" s="109">
        <v>1846856.0132770571</v>
      </c>
      <c r="DC22" s="109">
        <v>1885949.4523737039</v>
      </c>
      <c r="DD22" s="109">
        <v>1853250.3909195303</v>
      </c>
      <c r="DE22" s="109">
        <v>1943464.3941909091</v>
      </c>
      <c r="DF22" s="109">
        <v>1845374.8908285892</v>
      </c>
      <c r="DG22" s="109">
        <v>1966367.5182416181</v>
      </c>
      <c r="DH22" s="109">
        <v>1939800.2223704688</v>
      </c>
      <c r="DI22" s="109">
        <v>1931230.3592867372</v>
      </c>
      <c r="DJ22" s="109">
        <v>1945481.482230908</v>
      </c>
      <c r="DK22" s="109">
        <v>1955774.1016264095</v>
      </c>
      <c r="DL22" s="109">
        <v>1950382.6881399609</v>
      </c>
      <c r="DM22" s="109">
        <v>1941319.3071175385</v>
      </c>
      <c r="DN22" s="109">
        <v>2000357.2921744629</v>
      </c>
      <c r="DO22" s="109">
        <v>2006820.2481634771</v>
      </c>
      <c r="DP22" s="109">
        <v>2030044.4693203545</v>
      </c>
      <c r="DQ22" s="109">
        <v>2111485.0593985827</v>
      </c>
      <c r="DR22" s="109">
        <v>2120564.8926264364</v>
      </c>
      <c r="DS22" s="109">
        <v>2114852.9768311311</v>
      </c>
      <c r="DT22" s="109">
        <v>2157254.7471502856</v>
      </c>
      <c r="DU22" s="109">
        <v>2204475.9205057328</v>
      </c>
      <c r="DV22" s="109">
        <v>2085392.0487426412</v>
      </c>
      <c r="DW22" s="109">
        <v>1871718.4483945377</v>
      </c>
      <c r="DX22" s="109">
        <v>1466733.8815917482</v>
      </c>
      <c r="DY22" s="109">
        <v>1935422.4061220989</v>
      </c>
      <c r="DZ22" s="109">
        <v>1943991.3461815126</v>
      </c>
      <c r="EA22" s="109">
        <v>1908353.4381128564</v>
      </c>
      <c r="EB22" s="109">
        <v>1978954.8648100463</v>
      </c>
      <c r="EC22" s="109">
        <v>1920626.554077721</v>
      </c>
      <c r="ED22" s="109">
        <v>2015073.0306490408</v>
      </c>
      <c r="EE22" s="109">
        <v>2062041.4845600198</v>
      </c>
      <c r="EF22" s="109">
        <v>2070883.5542602732</v>
      </c>
      <c r="EG22" s="109">
        <v>2083529.6283315343</v>
      </c>
      <c r="EH22" s="109">
        <v>2101593.6121447375</v>
      </c>
      <c r="EI22" s="109">
        <v>2129970.8653309066</v>
      </c>
      <c r="EJ22" s="109">
        <v>2148807.0973585811</v>
      </c>
      <c r="EK22" s="109">
        <v>2163777.5872923075</v>
      </c>
      <c r="EL22" s="109">
        <v>2225023.5188397011</v>
      </c>
      <c r="EM22" s="109">
        <v>2280518.403721137</v>
      </c>
      <c r="EN22" s="109">
        <v>2293215.9866811372</v>
      </c>
      <c r="EO22" s="109">
        <v>1984819.4217076483</v>
      </c>
      <c r="EP22" s="109">
        <v>2025930.44582373</v>
      </c>
      <c r="EQ22" s="109">
        <v>2046458.6961812968</v>
      </c>
    </row>
    <row r="23" spans="2:147" s="107" customFormat="1" ht="13.2" x14ac:dyDescent="0.25">
      <c r="B23" s="110" t="s">
        <v>93</v>
      </c>
      <c r="C23" s="111">
        <v>23944820.785971247</v>
      </c>
      <c r="D23" s="111">
        <v>25559095.980464511</v>
      </c>
      <c r="E23" s="111">
        <v>22709574.469199929</v>
      </c>
      <c r="F23" s="111">
        <v>24578862.351874743</v>
      </c>
      <c r="G23" s="111">
        <v>23964997.819127329</v>
      </c>
      <c r="H23" s="111">
        <v>23975353.223696351</v>
      </c>
      <c r="I23" s="111">
        <v>24357524.999253113</v>
      </c>
      <c r="J23" s="111">
        <v>23952058.876785878</v>
      </c>
      <c r="K23" s="111">
        <v>24015705.745260786</v>
      </c>
      <c r="L23" s="111">
        <v>23777397.997742504</v>
      </c>
      <c r="M23" s="111">
        <v>23694031.098351009</v>
      </c>
      <c r="N23" s="111">
        <v>23724439.686949939</v>
      </c>
      <c r="O23" s="111">
        <v>23489048.755050808</v>
      </c>
      <c r="P23" s="111">
        <v>23735626.914652664</v>
      </c>
      <c r="Q23" s="111">
        <v>23592548.847777847</v>
      </c>
      <c r="R23" s="111">
        <v>24098975.237688169</v>
      </c>
      <c r="S23" s="111">
        <v>23366917.681126717</v>
      </c>
      <c r="T23" s="111">
        <v>23945035.132966973</v>
      </c>
      <c r="U23" s="111">
        <v>23484997.381324816</v>
      </c>
      <c r="V23" s="111">
        <v>23350994.844232924</v>
      </c>
      <c r="W23" s="111">
        <v>23568422.218292195</v>
      </c>
      <c r="X23" s="111">
        <v>23480700.956885707</v>
      </c>
      <c r="Y23" s="111">
        <v>23507108.470850833</v>
      </c>
      <c r="Z23" s="111">
        <v>22786596.642524231</v>
      </c>
      <c r="AA23" s="111">
        <v>24055769.987188525</v>
      </c>
      <c r="AB23" s="111">
        <v>23432526.796349321</v>
      </c>
      <c r="AC23" s="111">
        <v>23716375.308287311</v>
      </c>
      <c r="AD23" s="111">
        <v>23313280.016883299</v>
      </c>
      <c r="AE23" s="111">
        <v>23808762.774442136</v>
      </c>
      <c r="AF23" s="111">
        <v>23252164.556862708</v>
      </c>
      <c r="AG23" s="111">
        <v>23104659.19189094</v>
      </c>
      <c r="AH23" s="111">
        <v>23992473.829251803</v>
      </c>
      <c r="AI23" s="111">
        <v>23192181.588331528</v>
      </c>
      <c r="AJ23" s="111">
        <v>23089038.882287234</v>
      </c>
      <c r="AK23" s="111">
        <v>23160911.043690227</v>
      </c>
      <c r="AL23" s="111">
        <v>22332566.490643941</v>
      </c>
      <c r="AM23" s="111">
        <v>23343839.044882033</v>
      </c>
      <c r="AN23" s="111">
        <v>23079902.052696332</v>
      </c>
      <c r="AO23" s="111">
        <v>23093915.115867443</v>
      </c>
      <c r="AP23" s="111">
        <v>22747347.669339899</v>
      </c>
      <c r="AQ23" s="111">
        <v>23470493.815522157</v>
      </c>
      <c r="AR23" s="111">
        <v>23319201.940636564</v>
      </c>
      <c r="AS23" s="111">
        <v>23273475.829863172</v>
      </c>
      <c r="AT23" s="111">
        <v>23492715.269585475</v>
      </c>
      <c r="AU23" s="111">
        <v>23409287.528759867</v>
      </c>
      <c r="AV23" s="111">
        <v>23762340.815520853</v>
      </c>
      <c r="AW23" s="111">
        <v>23283276.056392539</v>
      </c>
      <c r="AX23" s="111">
        <v>23975801.039151583</v>
      </c>
      <c r="AY23" s="111">
        <v>22987037.516233671</v>
      </c>
      <c r="AZ23" s="111">
        <v>23574242.270958532</v>
      </c>
      <c r="BA23" s="111">
        <v>23197321.918921247</v>
      </c>
      <c r="BB23" s="111">
        <v>23994799.879293285</v>
      </c>
      <c r="BC23" s="111">
        <v>22865432.698643975</v>
      </c>
      <c r="BD23" s="111">
        <v>23075550.409604918</v>
      </c>
      <c r="BE23" s="111">
        <v>22966845.788683616</v>
      </c>
      <c r="BF23" s="111">
        <v>23124377.152504973</v>
      </c>
      <c r="BG23" s="111">
        <v>22925353.100512408</v>
      </c>
      <c r="BH23" s="111">
        <v>22737917.429835089</v>
      </c>
      <c r="BI23" s="111">
        <v>22864027.465803202</v>
      </c>
      <c r="BJ23" s="111">
        <v>22628142.922680307</v>
      </c>
      <c r="BK23" s="111">
        <v>22376293.03095128</v>
      </c>
      <c r="BL23" s="111">
        <v>22529074.275877111</v>
      </c>
      <c r="BM23" s="111">
        <v>22862862.78541737</v>
      </c>
      <c r="BN23" s="111">
        <v>23007141.736763146</v>
      </c>
      <c r="BO23" s="111">
        <v>22997652.486143395</v>
      </c>
      <c r="BP23" s="111">
        <v>22669285.887073945</v>
      </c>
      <c r="BQ23" s="111">
        <v>22926144.974663951</v>
      </c>
      <c r="BR23" s="111">
        <v>22632015.954484656</v>
      </c>
      <c r="BS23" s="111">
        <v>22908449.363477025</v>
      </c>
      <c r="BT23" s="111">
        <v>22834965.716256499</v>
      </c>
      <c r="BU23" s="111">
        <v>23018928.86243543</v>
      </c>
      <c r="BV23" s="111">
        <v>22760866.391179211</v>
      </c>
      <c r="BW23" s="111">
        <v>22637026.115539066</v>
      </c>
      <c r="BX23" s="111">
        <v>22453534.444948908</v>
      </c>
      <c r="BY23" s="111">
        <v>14022147.091060109</v>
      </c>
      <c r="BZ23" s="111">
        <v>9344706.1039013378</v>
      </c>
      <c r="CA23" s="111">
        <v>17164941.934705455</v>
      </c>
      <c r="CB23" s="111">
        <v>21600807.465825308</v>
      </c>
      <c r="CC23" s="111">
        <v>23156779.700397376</v>
      </c>
      <c r="CD23" s="111">
        <v>22592220.096149348</v>
      </c>
      <c r="CE23" s="111">
        <v>21922989.977686711</v>
      </c>
      <c r="CF23" s="111">
        <v>21069637.647405546</v>
      </c>
      <c r="CG23" s="111">
        <v>20196113.724025484</v>
      </c>
      <c r="CH23" s="111">
        <v>20908714.14494298</v>
      </c>
      <c r="CI23" s="111">
        <v>21440785.613800406</v>
      </c>
      <c r="CJ23" s="111">
        <v>20966987.541447893</v>
      </c>
      <c r="CK23" s="111">
        <v>20677756.956268951</v>
      </c>
      <c r="CL23" s="111">
        <v>20777107.395757399</v>
      </c>
      <c r="CM23" s="111">
        <v>20707371.651333056</v>
      </c>
      <c r="CN23" s="111">
        <v>21446518.895632215</v>
      </c>
      <c r="CO23" s="111">
        <v>21152255.873476215</v>
      </c>
      <c r="CP23" s="111">
        <v>20796778.858924653</v>
      </c>
      <c r="CQ23" s="111">
        <v>21230377.190263953</v>
      </c>
      <c r="CR23" s="111">
        <v>21476134.713833801</v>
      </c>
      <c r="CS23" s="111">
        <v>20990267.334495317</v>
      </c>
      <c r="CT23" s="111">
        <v>20154499.290748544</v>
      </c>
      <c r="CU23" s="111">
        <v>20829378.317129001</v>
      </c>
      <c r="CV23" s="111">
        <v>20670908.972632393</v>
      </c>
      <c r="CW23" s="111">
        <v>21067467.2509613</v>
      </c>
      <c r="CX23" s="111">
        <v>20774567.570760213</v>
      </c>
      <c r="CY23" s="111">
        <v>21205528.185057551</v>
      </c>
      <c r="CZ23" s="111">
        <v>21409833.552812066</v>
      </c>
      <c r="DA23" s="111">
        <v>20943637.193111468</v>
      </c>
      <c r="DB23" s="111">
        <v>21610501.538208053</v>
      </c>
      <c r="DC23" s="111">
        <v>21618103.507737517</v>
      </c>
      <c r="DD23" s="111">
        <v>21499934.410104781</v>
      </c>
      <c r="DE23" s="111">
        <v>21152688.320138648</v>
      </c>
      <c r="DF23" s="111">
        <v>20968557.806283806</v>
      </c>
      <c r="DG23" s="111">
        <v>21998400.228811279</v>
      </c>
      <c r="DH23" s="111">
        <v>20899738.418540474</v>
      </c>
      <c r="DI23" s="111">
        <v>21617098.304870084</v>
      </c>
      <c r="DJ23" s="111">
        <v>21272447.927683566</v>
      </c>
      <c r="DK23" s="111">
        <v>21856766.025649097</v>
      </c>
      <c r="DL23" s="111">
        <v>21447418.486448362</v>
      </c>
      <c r="DM23" s="111">
        <v>21631686.522286564</v>
      </c>
      <c r="DN23" s="111">
        <v>21719122.297257699</v>
      </c>
      <c r="DO23" s="111">
        <v>21356576.149782564</v>
      </c>
      <c r="DP23" s="111">
        <v>21595671.627653223</v>
      </c>
      <c r="DQ23" s="111">
        <v>21765407.581676509</v>
      </c>
      <c r="DR23" s="111">
        <v>22748284.707205754</v>
      </c>
      <c r="DS23" s="111">
        <v>21126656.217967782</v>
      </c>
      <c r="DT23" s="111">
        <v>22031181.722730931</v>
      </c>
      <c r="DU23" s="111">
        <v>20927906.322811205</v>
      </c>
      <c r="DV23" s="111">
        <v>21925363.241834488</v>
      </c>
      <c r="DW23" s="111">
        <v>21247893.185662363</v>
      </c>
      <c r="DX23" s="111">
        <v>20679635.515510768</v>
      </c>
      <c r="DY23" s="111">
        <v>21538683.520899709</v>
      </c>
      <c r="DZ23" s="111">
        <v>21542368.414015517</v>
      </c>
      <c r="EA23" s="111">
        <v>21367252.620866302</v>
      </c>
      <c r="EB23" s="111">
        <v>21262730.771695741</v>
      </c>
      <c r="EC23" s="111">
        <v>21861573.746694233</v>
      </c>
      <c r="ED23" s="111">
        <v>21724133.144088831</v>
      </c>
      <c r="EE23" s="111">
        <v>22064269.181059416</v>
      </c>
      <c r="EF23" s="111">
        <v>22095733.884145927</v>
      </c>
      <c r="EG23" s="111">
        <v>22231967.164246026</v>
      </c>
      <c r="EH23" s="111">
        <v>22287918.3961736</v>
      </c>
      <c r="EI23" s="111">
        <v>22122669.931740299</v>
      </c>
      <c r="EJ23" s="111">
        <v>22297189.727424841</v>
      </c>
      <c r="EK23" s="111">
        <v>22385029.750923511</v>
      </c>
      <c r="EL23" s="111">
        <v>21560042.645629112</v>
      </c>
      <c r="EM23" s="111">
        <v>22421168.176088765</v>
      </c>
      <c r="EN23" s="111">
        <v>22276094.55200753</v>
      </c>
      <c r="EO23" s="111">
        <v>21895646.379392706</v>
      </c>
      <c r="EP23" s="111">
        <v>22373034.826438665</v>
      </c>
      <c r="EQ23" s="111">
        <v>21714098.187530614</v>
      </c>
    </row>
    <row r="24" spans="2:147" s="107" customFormat="1" ht="13.2" x14ac:dyDescent="0.25">
      <c r="B24" s="125" t="s">
        <v>72</v>
      </c>
      <c r="C24" s="113">
        <v>53945.821219636906</v>
      </c>
      <c r="D24" s="113">
        <v>57450.431596272516</v>
      </c>
      <c r="E24" s="113">
        <v>54561.098806894886</v>
      </c>
      <c r="F24" s="113">
        <v>56742.543257442063</v>
      </c>
      <c r="G24" s="113">
        <v>56192.251177262231</v>
      </c>
      <c r="H24" s="113">
        <v>58961.019439983364</v>
      </c>
      <c r="I24" s="113">
        <v>57814.809443997961</v>
      </c>
      <c r="J24" s="113">
        <v>55848.553663464678</v>
      </c>
      <c r="K24" s="113">
        <v>63174.732205024215</v>
      </c>
      <c r="L24" s="113">
        <v>57811.367107506783</v>
      </c>
      <c r="M24" s="113">
        <v>60220.992436695233</v>
      </c>
      <c r="N24" s="113">
        <v>59710.795563129373</v>
      </c>
      <c r="O24" s="113">
        <v>61037.501695330393</v>
      </c>
      <c r="P24" s="113">
        <v>59204.165500493866</v>
      </c>
      <c r="Q24" s="113">
        <v>62711.600586815133</v>
      </c>
      <c r="R24" s="113">
        <v>62452.110741779987</v>
      </c>
      <c r="S24" s="113">
        <v>60223.639498457625</v>
      </c>
      <c r="T24" s="113">
        <v>61775.55648790436</v>
      </c>
      <c r="U24" s="113">
        <v>64634.757543380314</v>
      </c>
      <c r="V24" s="113">
        <v>62709.798649991673</v>
      </c>
      <c r="W24" s="113">
        <v>63572.896401750062</v>
      </c>
      <c r="X24" s="113">
        <v>63517.369778436041</v>
      </c>
      <c r="Y24" s="113">
        <v>66249.975944633465</v>
      </c>
      <c r="Z24" s="113">
        <v>67059.909063022322</v>
      </c>
      <c r="AA24" s="113">
        <v>67574.314553279968</v>
      </c>
      <c r="AB24" s="113">
        <v>66931.219805294546</v>
      </c>
      <c r="AC24" s="113">
        <v>66455.245961765293</v>
      </c>
      <c r="AD24" s="113">
        <v>67692.28677600823</v>
      </c>
      <c r="AE24" s="113">
        <v>73287.599974537094</v>
      </c>
      <c r="AF24" s="113">
        <v>69270.518576454167</v>
      </c>
      <c r="AG24" s="113">
        <v>71872.054488464113</v>
      </c>
      <c r="AH24" s="113">
        <v>75893.345476455244</v>
      </c>
      <c r="AI24" s="113">
        <v>76280.414514461794</v>
      </c>
      <c r="AJ24" s="113">
        <v>76464.677465446395</v>
      </c>
      <c r="AK24" s="113">
        <v>77240.971027159496</v>
      </c>
      <c r="AL24" s="113">
        <v>75290.921524398684</v>
      </c>
      <c r="AM24" s="113">
        <v>79914.589040418796</v>
      </c>
      <c r="AN24" s="113">
        <v>81022.329782026398</v>
      </c>
      <c r="AO24" s="113">
        <v>80559.288099624508</v>
      </c>
      <c r="AP24" s="113">
        <v>78585.104978588075</v>
      </c>
      <c r="AQ24" s="113">
        <v>82233.687440566588</v>
      </c>
      <c r="AR24" s="113">
        <v>82390.635034666469</v>
      </c>
      <c r="AS24" s="113">
        <v>77831.431187224851</v>
      </c>
      <c r="AT24" s="113">
        <v>79091.543451653488</v>
      </c>
      <c r="AU24" s="113">
        <v>78947.787341842006</v>
      </c>
      <c r="AV24" s="113">
        <v>87565.178118827127</v>
      </c>
      <c r="AW24" s="113">
        <v>80475.585661136109</v>
      </c>
      <c r="AX24" s="113">
        <v>92320.489714819239</v>
      </c>
      <c r="AY24" s="113">
        <v>81939.908829787499</v>
      </c>
      <c r="AZ24" s="113">
        <v>83221.123512755483</v>
      </c>
      <c r="BA24" s="113">
        <v>85975.747716732862</v>
      </c>
      <c r="BB24" s="113">
        <v>86423.904630164499</v>
      </c>
      <c r="BC24" s="113">
        <v>82243.991382418288</v>
      </c>
      <c r="BD24" s="113">
        <v>85291.386480895133</v>
      </c>
      <c r="BE24" s="113">
        <v>91709.960312827359</v>
      </c>
      <c r="BF24" s="113">
        <v>86561.386963927565</v>
      </c>
      <c r="BG24" s="113">
        <v>85707.550989662224</v>
      </c>
      <c r="BH24" s="113">
        <v>91961.100444713651</v>
      </c>
      <c r="BI24" s="113">
        <v>89476.223572654213</v>
      </c>
      <c r="BJ24" s="113">
        <v>93381.118134431177</v>
      </c>
      <c r="BK24" s="113">
        <v>90931.528779136206</v>
      </c>
      <c r="BL24" s="113">
        <v>95054.883092490563</v>
      </c>
      <c r="BM24" s="113">
        <v>95475.852248196781</v>
      </c>
      <c r="BN24" s="113">
        <v>102560.5570999285</v>
      </c>
      <c r="BO24" s="113">
        <v>106744.00380411997</v>
      </c>
      <c r="BP24" s="113">
        <v>104938.21727617267</v>
      </c>
      <c r="BQ24" s="113">
        <v>109102.3347154892</v>
      </c>
      <c r="BR24" s="113">
        <v>110667.5131778182</v>
      </c>
      <c r="BS24" s="113">
        <v>112766.94374434685</v>
      </c>
      <c r="BT24" s="113">
        <v>103475.49436262832</v>
      </c>
      <c r="BU24" s="113">
        <v>109494.18382144455</v>
      </c>
      <c r="BV24" s="113">
        <v>107446.37360516378</v>
      </c>
      <c r="BW24" s="113">
        <v>106569.5972916024</v>
      </c>
      <c r="BX24" s="113">
        <v>108102.57961629365</v>
      </c>
      <c r="BY24" s="113">
        <v>75366.569599900933</v>
      </c>
      <c r="BZ24" s="113">
        <v>59391.321387619959</v>
      </c>
      <c r="CA24" s="113">
        <v>79268.673411818323</v>
      </c>
      <c r="CB24" s="113">
        <v>105032.82305682385</v>
      </c>
      <c r="CC24" s="113">
        <v>110860.4198356993</v>
      </c>
      <c r="CD24" s="113">
        <v>113226.45966297774</v>
      </c>
      <c r="CE24" s="113">
        <v>111172.60028444219</v>
      </c>
      <c r="CF24" s="113">
        <v>110899.6471507385</v>
      </c>
      <c r="CG24" s="113">
        <v>117197.3482285965</v>
      </c>
      <c r="CH24" s="113">
        <v>119361.4225521835</v>
      </c>
      <c r="CI24" s="113">
        <v>126540.24798900235</v>
      </c>
      <c r="CJ24" s="113">
        <v>120597.47353331422</v>
      </c>
      <c r="CK24" s="113">
        <v>127613.51869544553</v>
      </c>
      <c r="CL24" s="113">
        <v>127064.38890229088</v>
      </c>
      <c r="CM24" s="113">
        <v>123783.3941154613</v>
      </c>
      <c r="CN24" s="113">
        <v>127251.58058362795</v>
      </c>
      <c r="CO24" s="113">
        <v>130412.79653813134</v>
      </c>
      <c r="CP24" s="113">
        <v>134807.29096727923</v>
      </c>
      <c r="CQ24" s="113">
        <v>127512.42306483279</v>
      </c>
      <c r="CR24" s="113">
        <v>137355.7673187615</v>
      </c>
      <c r="CS24" s="113">
        <v>131747.23699575977</v>
      </c>
      <c r="CT24" s="113">
        <v>124974.1084324572</v>
      </c>
      <c r="CU24" s="113">
        <v>135268.29163458827</v>
      </c>
      <c r="CV24" s="113">
        <v>136097.49932845018</v>
      </c>
      <c r="CW24" s="113">
        <v>137006.55385598101</v>
      </c>
      <c r="CX24" s="113">
        <v>132825.89231179896</v>
      </c>
      <c r="CY24" s="113">
        <v>132191.47789458997</v>
      </c>
      <c r="CZ24" s="113">
        <v>133103.6593042918</v>
      </c>
      <c r="DA24" s="113">
        <v>134248.36447165714</v>
      </c>
      <c r="DB24" s="113">
        <v>135356.81538072033</v>
      </c>
      <c r="DC24" s="113">
        <v>139797.75175195892</v>
      </c>
      <c r="DD24" s="113">
        <v>149470.18493211825</v>
      </c>
      <c r="DE24" s="113">
        <v>145666.24383656928</v>
      </c>
      <c r="DF24" s="113">
        <v>141113.48063844611</v>
      </c>
      <c r="DG24" s="113">
        <v>144714.78591690509</v>
      </c>
      <c r="DH24" s="113">
        <v>144831.95250161129</v>
      </c>
      <c r="DI24" s="113">
        <v>147016.52604013679</v>
      </c>
      <c r="DJ24" s="113">
        <v>143641.87192904641</v>
      </c>
      <c r="DK24" s="113">
        <v>151299.32616198406</v>
      </c>
      <c r="DL24" s="113">
        <v>161692.9910193173</v>
      </c>
      <c r="DM24" s="113">
        <v>150766.59076071208</v>
      </c>
      <c r="DN24" s="113">
        <v>150902.96942324523</v>
      </c>
      <c r="DO24" s="113">
        <v>156187.35317948787</v>
      </c>
      <c r="DP24" s="113">
        <v>156430.81158738068</v>
      </c>
      <c r="DQ24" s="113">
        <v>156877.66436996419</v>
      </c>
      <c r="DR24" s="113">
        <v>165320.11031720947</v>
      </c>
      <c r="DS24" s="113">
        <v>152734.51692228764</v>
      </c>
      <c r="DT24" s="113">
        <v>168657.16836814483</v>
      </c>
      <c r="DU24" s="113">
        <v>164833.92189012634</v>
      </c>
      <c r="DV24" s="113">
        <v>179888.56657921601</v>
      </c>
      <c r="DW24" s="113">
        <v>172152.51773251299</v>
      </c>
      <c r="DX24" s="113">
        <v>172289.65908966894</v>
      </c>
      <c r="DY24" s="113">
        <v>177280.05644379149</v>
      </c>
      <c r="DZ24" s="113">
        <v>178357.81509764018</v>
      </c>
      <c r="EA24" s="113">
        <v>181854.26531098562</v>
      </c>
      <c r="EB24" s="113">
        <v>178535.46179926876</v>
      </c>
      <c r="EC24" s="113">
        <v>186497.84765358845</v>
      </c>
      <c r="ED24" s="113">
        <v>182270.00476168908</v>
      </c>
      <c r="EE24" s="113">
        <v>180970.19320971632</v>
      </c>
      <c r="EF24" s="113">
        <v>184301.72022890238</v>
      </c>
      <c r="EG24" s="113">
        <v>182341.58925280979</v>
      </c>
      <c r="EH24" s="113">
        <v>183185.51934602164</v>
      </c>
      <c r="EI24" s="113">
        <v>186361.28677754739</v>
      </c>
      <c r="EJ24" s="113">
        <v>188210.78522288648</v>
      </c>
      <c r="EK24" s="113">
        <v>188331.67073947677</v>
      </c>
      <c r="EL24" s="113">
        <v>187596.05502342037</v>
      </c>
      <c r="EM24" s="113">
        <v>190858.9520847055</v>
      </c>
      <c r="EN24" s="113">
        <v>183395.11943358707</v>
      </c>
      <c r="EO24" s="113">
        <v>189156.41924272131</v>
      </c>
      <c r="EP24" s="113">
        <v>197967.37460544662</v>
      </c>
      <c r="EQ24" s="113">
        <v>196472.29097407515</v>
      </c>
    </row>
    <row r="25" spans="2:147" s="107" customFormat="1" ht="13.2" x14ac:dyDescent="0.25">
      <c r="B25" s="125" t="s">
        <v>73</v>
      </c>
      <c r="C25" s="113">
        <v>5661513.6766285971</v>
      </c>
      <c r="D25" s="113">
        <v>6094857.4172943793</v>
      </c>
      <c r="E25" s="113">
        <v>5311090.7985690646</v>
      </c>
      <c r="F25" s="113">
        <v>6005003.7443313543</v>
      </c>
      <c r="G25" s="113">
        <v>5606821.5546082109</v>
      </c>
      <c r="H25" s="113">
        <v>5354688.8483610367</v>
      </c>
      <c r="I25" s="113">
        <v>5527056.9233734729</v>
      </c>
      <c r="J25" s="113">
        <v>5423451.9252670361</v>
      </c>
      <c r="K25" s="113">
        <v>5188543.1328417407</v>
      </c>
      <c r="L25" s="113">
        <v>5606828.2084110789</v>
      </c>
      <c r="M25" s="113">
        <v>5498308.1650882689</v>
      </c>
      <c r="N25" s="113">
        <v>5712955.7137596076</v>
      </c>
      <c r="O25" s="113">
        <v>5557182.8061100245</v>
      </c>
      <c r="P25" s="113">
        <v>5621623.3841383243</v>
      </c>
      <c r="Q25" s="113">
        <v>5631564.2545012701</v>
      </c>
      <c r="R25" s="113">
        <v>5783184.1291541057</v>
      </c>
      <c r="S25" s="113">
        <v>5503953.5465735532</v>
      </c>
      <c r="T25" s="113">
        <v>5780326.9555797735</v>
      </c>
      <c r="U25" s="113">
        <v>5590529.0703596137</v>
      </c>
      <c r="V25" s="113">
        <v>5558411.0576262316</v>
      </c>
      <c r="W25" s="113">
        <v>5665081.6690015178</v>
      </c>
      <c r="X25" s="113">
        <v>5589972.0194537118</v>
      </c>
      <c r="Y25" s="113">
        <v>5684902.802503421</v>
      </c>
      <c r="Z25" s="113">
        <v>5612032.0502032442</v>
      </c>
      <c r="AA25" s="113">
        <v>5754903.5317130825</v>
      </c>
      <c r="AB25" s="113">
        <v>5549168.7122295015</v>
      </c>
      <c r="AC25" s="113">
        <v>5657002.8160570115</v>
      </c>
      <c r="AD25" s="113">
        <v>5542115.8644572766</v>
      </c>
      <c r="AE25" s="113">
        <v>5607937.6314054383</v>
      </c>
      <c r="AF25" s="113">
        <v>5457377.1194442855</v>
      </c>
      <c r="AG25" s="113">
        <v>5549738.4181144955</v>
      </c>
      <c r="AH25" s="113">
        <v>5582900.9415653544</v>
      </c>
      <c r="AI25" s="113">
        <v>5425931.9695414398</v>
      </c>
      <c r="AJ25" s="113">
        <v>5303964.5918625658</v>
      </c>
      <c r="AK25" s="113">
        <v>5457404.4270211505</v>
      </c>
      <c r="AL25" s="113">
        <v>5164769.1768885562</v>
      </c>
      <c r="AM25" s="113">
        <v>5408068.7972564399</v>
      </c>
      <c r="AN25" s="113">
        <v>5368791.0380431591</v>
      </c>
      <c r="AO25" s="113">
        <v>5403629.076476898</v>
      </c>
      <c r="AP25" s="113">
        <v>5318381.9153737901</v>
      </c>
      <c r="AQ25" s="113">
        <v>5604049.8003450679</v>
      </c>
      <c r="AR25" s="113">
        <v>5442999.5296237357</v>
      </c>
      <c r="AS25" s="113">
        <v>5443246.4850290315</v>
      </c>
      <c r="AT25" s="113">
        <v>5521582.9598457059</v>
      </c>
      <c r="AU25" s="113">
        <v>5492261.3802183364</v>
      </c>
      <c r="AV25" s="113">
        <v>5553579.2265065145</v>
      </c>
      <c r="AW25" s="113">
        <v>5384100.7564276839</v>
      </c>
      <c r="AX25" s="113">
        <v>5587055.6538106445</v>
      </c>
      <c r="AY25" s="113">
        <v>5334971.4919318706</v>
      </c>
      <c r="AZ25" s="113">
        <v>5470180.4188348679</v>
      </c>
      <c r="BA25" s="113">
        <v>5252695.2272786163</v>
      </c>
      <c r="BB25" s="113">
        <v>5477514.9122423185</v>
      </c>
      <c r="BC25" s="113">
        <v>5092823.0556486398</v>
      </c>
      <c r="BD25" s="113">
        <v>5336272.8568405854</v>
      </c>
      <c r="BE25" s="113">
        <v>5210344.5722913016</v>
      </c>
      <c r="BF25" s="113">
        <v>5279605.8973290902</v>
      </c>
      <c r="BG25" s="113">
        <v>5208184.9809239842</v>
      </c>
      <c r="BH25" s="113">
        <v>5353284.9783326611</v>
      </c>
      <c r="BI25" s="113">
        <v>5221933.9344682321</v>
      </c>
      <c r="BJ25" s="113">
        <v>5386355.7826248985</v>
      </c>
      <c r="BK25" s="113">
        <v>5103848.1110559441</v>
      </c>
      <c r="BL25" s="113">
        <v>5069044.6525992006</v>
      </c>
      <c r="BM25" s="113">
        <v>5520918.7908182554</v>
      </c>
      <c r="BN25" s="113">
        <v>5160060.796914936</v>
      </c>
      <c r="BO25" s="113">
        <v>5317799.805122952</v>
      </c>
      <c r="BP25" s="113">
        <v>5231285.2374558989</v>
      </c>
      <c r="BQ25" s="113">
        <v>5277020.7222034801</v>
      </c>
      <c r="BR25" s="113">
        <v>5328872.01788026</v>
      </c>
      <c r="BS25" s="113">
        <v>5252878.5794520155</v>
      </c>
      <c r="BT25" s="113">
        <v>5187942.7864293596</v>
      </c>
      <c r="BU25" s="113">
        <v>5214832.7909620032</v>
      </c>
      <c r="BV25" s="113">
        <v>5191201.6571743693</v>
      </c>
      <c r="BW25" s="113">
        <v>5365157.6157136224</v>
      </c>
      <c r="BX25" s="113">
        <v>5414130.2707732925</v>
      </c>
      <c r="BY25" s="113">
        <v>2823396.0698441607</v>
      </c>
      <c r="BZ25" s="113">
        <v>290319.07509502443</v>
      </c>
      <c r="CA25" s="113">
        <v>3786946.3535107388</v>
      </c>
      <c r="CB25" s="113">
        <v>5594382.7482471252</v>
      </c>
      <c r="CC25" s="113">
        <v>5787280.3818529379</v>
      </c>
      <c r="CD25" s="113">
        <v>6054226.3061734159</v>
      </c>
      <c r="CE25" s="113">
        <v>5417930.2788548311</v>
      </c>
      <c r="CF25" s="113">
        <v>5241382.5173289618</v>
      </c>
      <c r="CG25" s="113">
        <v>5521489.1148902196</v>
      </c>
      <c r="CH25" s="113">
        <v>5311516.8095411751</v>
      </c>
      <c r="CI25" s="113">
        <v>5487723.6162256664</v>
      </c>
      <c r="CJ25" s="113">
        <v>5519205.1676516309</v>
      </c>
      <c r="CK25" s="113">
        <v>5371611.1262464505</v>
      </c>
      <c r="CL25" s="113">
        <v>5498990.2685873508</v>
      </c>
      <c r="CM25" s="113">
        <v>5351498.5517713996</v>
      </c>
      <c r="CN25" s="113">
        <v>5570881.3115012897</v>
      </c>
      <c r="CO25" s="113">
        <v>5565282.5822675927</v>
      </c>
      <c r="CP25" s="113">
        <v>5311866.0261281477</v>
      </c>
      <c r="CQ25" s="113">
        <v>5449167.3975467011</v>
      </c>
      <c r="CR25" s="113">
        <v>5589229.1181037016</v>
      </c>
      <c r="CS25" s="113">
        <v>5482478.2757064542</v>
      </c>
      <c r="CT25" s="113">
        <v>5125325.4879453974</v>
      </c>
      <c r="CU25" s="113">
        <v>5492856.6814335864</v>
      </c>
      <c r="CV25" s="113">
        <v>5510502.3374168491</v>
      </c>
      <c r="CW25" s="113">
        <v>5602873.719497513</v>
      </c>
      <c r="CX25" s="113">
        <v>5503765.4945495492</v>
      </c>
      <c r="CY25" s="113">
        <v>5736770.5833367938</v>
      </c>
      <c r="CZ25" s="113">
        <v>5483872.8420811007</v>
      </c>
      <c r="DA25" s="113">
        <v>5486832.9889311837</v>
      </c>
      <c r="DB25" s="113">
        <v>5571712.7496477487</v>
      </c>
      <c r="DC25" s="113">
        <v>5586906.3185000923</v>
      </c>
      <c r="DD25" s="113">
        <v>5706967.2162479898</v>
      </c>
      <c r="DE25" s="113">
        <v>5676235.4759095861</v>
      </c>
      <c r="DF25" s="113">
        <v>5383511.6317960517</v>
      </c>
      <c r="DG25" s="113">
        <v>5725697.1248137131</v>
      </c>
      <c r="DH25" s="113">
        <v>5525265.4885821762</v>
      </c>
      <c r="DI25" s="113">
        <v>5751818.8569106823</v>
      </c>
      <c r="DJ25" s="113">
        <v>5528811.4512829753</v>
      </c>
      <c r="DK25" s="113">
        <v>5695834.979053176</v>
      </c>
      <c r="DL25" s="113">
        <v>5722115.3579816464</v>
      </c>
      <c r="DM25" s="113">
        <v>5598662.8492100602</v>
      </c>
      <c r="DN25" s="113">
        <v>5793534.3250465197</v>
      </c>
      <c r="DO25" s="113">
        <v>5648415.538742275</v>
      </c>
      <c r="DP25" s="113">
        <v>5380245.1513031777</v>
      </c>
      <c r="DQ25" s="113">
        <v>4916775.4424178731</v>
      </c>
      <c r="DR25" s="113">
        <v>5098706.2506953273</v>
      </c>
      <c r="DS25" s="113">
        <v>4740737.2709518904</v>
      </c>
      <c r="DT25" s="113">
        <v>4965082.7538283225</v>
      </c>
      <c r="DU25" s="113">
        <v>4886194.107536138</v>
      </c>
      <c r="DV25" s="113">
        <v>5119755.175663243</v>
      </c>
      <c r="DW25" s="113">
        <v>4957628.8927356452</v>
      </c>
      <c r="DX25" s="113">
        <v>4861920.8928981265</v>
      </c>
      <c r="DY25" s="113">
        <v>4939671.9964647125</v>
      </c>
      <c r="DZ25" s="113">
        <v>4874170.5131509034</v>
      </c>
      <c r="EA25" s="113">
        <v>4894671.5946752569</v>
      </c>
      <c r="EB25" s="113">
        <v>4985381.4685896738</v>
      </c>
      <c r="EC25" s="113">
        <v>5026387.6141355336</v>
      </c>
      <c r="ED25" s="113">
        <v>4988793.4524106216</v>
      </c>
      <c r="EE25" s="113">
        <v>5024616.3666578541</v>
      </c>
      <c r="EF25" s="113">
        <v>5014730.751335511</v>
      </c>
      <c r="EG25" s="113">
        <v>5014993.2922627078</v>
      </c>
      <c r="EH25" s="113">
        <v>5098201.2318102792</v>
      </c>
      <c r="EI25" s="113">
        <v>4957082.7221359499</v>
      </c>
      <c r="EJ25" s="113">
        <v>5071812.9971712241</v>
      </c>
      <c r="EK25" s="113">
        <v>5170959.022714518</v>
      </c>
      <c r="EL25" s="113">
        <v>5030639.0310968282</v>
      </c>
      <c r="EM25" s="113">
        <v>5126735.506397821</v>
      </c>
      <c r="EN25" s="113">
        <v>5019728.497823392</v>
      </c>
      <c r="EO25" s="113">
        <v>5039784.6723073767</v>
      </c>
      <c r="EP25" s="113">
        <v>5092924.340237339</v>
      </c>
      <c r="EQ25" s="113">
        <v>4934465.5388140464</v>
      </c>
    </row>
    <row r="26" spans="2:147" s="107" customFormat="1" ht="13.2" x14ac:dyDescent="0.25">
      <c r="B26" s="110" t="s">
        <v>75</v>
      </c>
      <c r="C26" s="111">
        <v>39901792.88457901</v>
      </c>
      <c r="D26" s="111">
        <v>39708345.50892856</v>
      </c>
      <c r="E26" s="111">
        <v>39524497.010652401</v>
      </c>
      <c r="F26" s="111">
        <v>39781800.366621844</v>
      </c>
      <c r="G26" s="111">
        <v>39627484.025297828</v>
      </c>
      <c r="H26" s="111">
        <v>39795928.9163424</v>
      </c>
      <c r="I26" s="111">
        <v>39826915.976169653</v>
      </c>
      <c r="J26" s="111">
        <v>39678263.096698001</v>
      </c>
      <c r="K26" s="111">
        <v>40104914.911492571</v>
      </c>
      <c r="L26" s="111">
        <v>40454203.878263459</v>
      </c>
      <c r="M26" s="111">
        <v>40468334.182173148</v>
      </c>
      <c r="N26" s="111">
        <v>40640014.163939305</v>
      </c>
      <c r="O26" s="111">
        <v>40647877.421777084</v>
      </c>
      <c r="P26" s="111">
        <v>40810417.082945488</v>
      </c>
      <c r="Q26" s="111">
        <v>40918097.150363691</v>
      </c>
      <c r="R26" s="111">
        <v>40929874.549651116</v>
      </c>
      <c r="S26" s="111">
        <v>40788310.371083573</v>
      </c>
      <c r="T26" s="111">
        <v>40884416.46588403</v>
      </c>
      <c r="U26" s="111">
        <v>41062062.485638581</v>
      </c>
      <c r="V26" s="111">
        <v>40872351.406794824</v>
      </c>
      <c r="W26" s="111">
        <v>40881923.322952442</v>
      </c>
      <c r="X26" s="111">
        <v>40818265.487132773</v>
      </c>
      <c r="Y26" s="111">
        <v>40763671.042383879</v>
      </c>
      <c r="Z26" s="111">
        <v>40807314.172651023</v>
      </c>
      <c r="AA26" s="111">
        <v>40662644.940659367</v>
      </c>
      <c r="AB26" s="111">
        <v>40774737.558662623</v>
      </c>
      <c r="AC26" s="111">
        <v>40963967.623866968</v>
      </c>
      <c r="AD26" s="111">
        <v>40808218.073193155</v>
      </c>
      <c r="AE26" s="111">
        <v>41034704.848870091</v>
      </c>
      <c r="AF26" s="111">
        <v>40882281.09271051</v>
      </c>
      <c r="AG26" s="111">
        <v>40799636.439496182</v>
      </c>
      <c r="AH26" s="111">
        <v>40955294.996855535</v>
      </c>
      <c r="AI26" s="111">
        <v>40923540.352022931</v>
      </c>
      <c r="AJ26" s="111">
        <v>40660832.324232616</v>
      </c>
      <c r="AK26" s="111">
        <v>40846019.677097537</v>
      </c>
      <c r="AL26" s="111">
        <v>40702887.098316051</v>
      </c>
      <c r="AM26" s="111">
        <v>40927410.329590201</v>
      </c>
      <c r="AN26" s="111">
        <v>40761607.932466574</v>
      </c>
      <c r="AO26" s="111">
        <v>40650028.890240371</v>
      </c>
      <c r="AP26" s="111">
        <v>40499690.328180134</v>
      </c>
      <c r="AQ26" s="111">
        <v>40652924.493521564</v>
      </c>
      <c r="AR26" s="111">
        <v>40736686.307891078</v>
      </c>
      <c r="AS26" s="111">
        <v>40566220.864843197</v>
      </c>
      <c r="AT26" s="111">
        <v>40575417.466653466</v>
      </c>
      <c r="AU26" s="111">
        <v>40528892.271118425</v>
      </c>
      <c r="AV26" s="111">
        <v>40579730.085305341</v>
      </c>
      <c r="AW26" s="111">
        <v>40519600.556230798</v>
      </c>
      <c r="AX26" s="111">
        <v>40176236.74628292</v>
      </c>
      <c r="AY26" s="111">
        <v>40511232.59351223</v>
      </c>
      <c r="AZ26" s="111">
        <v>40489124.964648321</v>
      </c>
      <c r="BA26" s="111">
        <v>40357936.770333253</v>
      </c>
      <c r="BB26" s="111">
        <v>40431727.291387491</v>
      </c>
      <c r="BC26" s="111">
        <v>40302362.081377059</v>
      </c>
      <c r="BD26" s="111">
        <v>40086470.260683924</v>
      </c>
      <c r="BE26" s="111">
        <v>40428360.692049786</v>
      </c>
      <c r="BF26" s="111">
        <v>40524623.97221268</v>
      </c>
      <c r="BG26" s="111">
        <v>40194805.571295165</v>
      </c>
      <c r="BH26" s="111">
        <v>40321046.052594163</v>
      </c>
      <c r="BI26" s="111">
        <v>40194931.001374915</v>
      </c>
      <c r="BJ26" s="111">
        <v>40237993.54359445</v>
      </c>
      <c r="BK26" s="111">
        <v>40063025.962768756</v>
      </c>
      <c r="BL26" s="111">
        <v>40082817.90429204</v>
      </c>
      <c r="BM26" s="111">
        <v>40057516.399520494</v>
      </c>
      <c r="BN26" s="111">
        <v>40109232.574830689</v>
      </c>
      <c r="BO26" s="111">
        <v>40132339.634957038</v>
      </c>
      <c r="BP26" s="111">
        <v>39982661.698660649</v>
      </c>
      <c r="BQ26" s="111">
        <v>39914787.777757913</v>
      </c>
      <c r="BR26" s="111">
        <v>39852703.697502464</v>
      </c>
      <c r="BS26" s="111">
        <v>39892112.3537075</v>
      </c>
      <c r="BT26" s="111">
        <v>39724252.905007035</v>
      </c>
      <c r="BU26" s="111">
        <v>39610438.343899295</v>
      </c>
      <c r="BV26" s="111">
        <v>39736166.68749965</v>
      </c>
      <c r="BW26" s="111">
        <v>39868822.562728986</v>
      </c>
      <c r="BX26" s="111">
        <v>39840870.527588129</v>
      </c>
      <c r="BY26" s="111">
        <v>40613662.10247156</v>
      </c>
      <c r="BZ26" s="111">
        <v>40503363.063169368</v>
      </c>
      <c r="CA26" s="111">
        <v>41645018.470155336</v>
      </c>
      <c r="CB26" s="111">
        <v>41289452.411169447</v>
      </c>
      <c r="CC26" s="111">
        <v>40782916.500243545</v>
      </c>
      <c r="CD26" s="111">
        <v>41094645.801665373</v>
      </c>
      <c r="CE26" s="111">
        <v>40960420.764104061</v>
      </c>
      <c r="CF26" s="111">
        <v>41333073.492782593</v>
      </c>
      <c r="CG26" s="111">
        <v>41713097.36935541</v>
      </c>
      <c r="CH26" s="111">
        <v>41571567.575864635</v>
      </c>
      <c r="CI26" s="111">
        <v>41645066.24451609</v>
      </c>
      <c r="CJ26" s="111">
        <v>41540329.899168722</v>
      </c>
      <c r="CK26" s="111">
        <v>41477816.192294121</v>
      </c>
      <c r="CL26" s="111">
        <v>41365301.648251012</v>
      </c>
      <c r="CM26" s="111">
        <v>40982963.985727884</v>
      </c>
      <c r="CN26" s="111">
        <v>40213923.421823807</v>
      </c>
      <c r="CO26" s="111">
        <v>40014675.98931773</v>
      </c>
      <c r="CP26" s="111">
        <v>39945991.914855778</v>
      </c>
      <c r="CQ26" s="111">
        <v>39787566.346691467</v>
      </c>
      <c r="CR26" s="111">
        <v>39346016.791740522</v>
      </c>
      <c r="CS26" s="111">
        <v>39551546.304337993</v>
      </c>
      <c r="CT26" s="111">
        <v>40320665.57728909</v>
      </c>
      <c r="CU26" s="111">
        <v>41125678.773290709</v>
      </c>
      <c r="CV26" s="111">
        <v>39597607.871609069</v>
      </c>
      <c r="CW26" s="111">
        <v>39210952.521180414</v>
      </c>
      <c r="CX26" s="111">
        <v>39137005.272362411</v>
      </c>
      <c r="CY26" s="111">
        <v>38709280.949350655</v>
      </c>
      <c r="CZ26" s="111">
        <v>38912235.359164305</v>
      </c>
      <c r="DA26" s="111">
        <v>39057717.898962855</v>
      </c>
      <c r="DB26" s="111">
        <v>38506442.444193147</v>
      </c>
      <c r="DC26" s="111">
        <v>38612876.71136497</v>
      </c>
      <c r="DD26" s="111">
        <v>38534550.166609704</v>
      </c>
      <c r="DE26" s="111">
        <v>38340393.198821828</v>
      </c>
      <c r="DF26" s="111">
        <v>38254362.752439536</v>
      </c>
      <c r="DG26" s="111">
        <v>37801561.253486365</v>
      </c>
      <c r="DH26" s="111">
        <v>37387902.061167762</v>
      </c>
      <c r="DI26" s="111">
        <v>37421811.089023814</v>
      </c>
      <c r="DJ26" s="111">
        <v>37236957.704929866</v>
      </c>
      <c r="DK26" s="111">
        <v>37377631.085228041</v>
      </c>
      <c r="DL26" s="111">
        <v>37023242.314268634</v>
      </c>
      <c r="DM26" s="111">
        <v>36934373.043164492</v>
      </c>
      <c r="DN26" s="111">
        <v>36834229.898235321</v>
      </c>
      <c r="DO26" s="111">
        <v>36743149.042469822</v>
      </c>
      <c r="DP26" s="111">
        <v>37292169.519104168</v>
      </c>
      <c r="DQ26" s="111">
        <v>37178245.727976754</v>
      </c>
      <c r="DR26" s="111">
        <v>37207819.586734146</v>
      </c>
      <c r="DS26" s="111">
        <v>37065587.488761373</v>
      </c>
      <c r="DT26" s="111">
        <v>37127241.600436196</v>
      </c>
      <c r="DU26" s="111">
        <v>37079780.003477827</v>
      </c>
      <c r="DV26" s="111">
        <v>36879549.236630552</v>
      </c>
      <c r="DW26" s="111">
        <v>36854732.796194836</v>
      </c>
      <c r="DX26" s="111">
        <v>36510673.202543773</v>
      </c>
      <c r="DY26" s="111">
        <v>36397548.245280825</v>
      </c>
      <c r="DZ26" s="111">
        <v>36462667.092560478</v>
      </c>
      <c r="EA26" s="111">
        <v>36394058.112413973</v>
      </c>
      <c r="EB26" s="111">
        <v>36308858.279895917</v>
      </c>
      <c r="EC26" s="111">
        <v>36154910.238771327</v>
      </c>
      <c r="ED26" s="111">
        <v>36099890.310885586</v>
      </c>
      <c r="EE26" s="111">
        <v>36149666.519145325</v>
      </c>
      <c r="EF26" s="111">
        <v>35988130.337324791</v>
      </c>
      <c r="EG26" s="111">
        <v>35877223.822112478</v>
      </c>
      <c r="EH26" s="111">
        <v>35744370.169858292</v>
      </c>
      <c r="EI26" s="111">
        <v>35567782.740143858</v>
      </c>
      <c r="EJ26" s="111">
        <v>35603262.092787385</v>
      </c>
      <c r="EK26" s="111">
        <v>35421418.129896834</v>
      </c>
      <c r="EL26" s="111">
        <v>35142956.205766171</v>
      </c>
      <c r="EM26" s="111">
        <v>34982232.253212109</v>
      </c>
      <c r="EN26" s="111">
        <v>34892397.201575853</v>
      </c>
      <c r="EO26" s="111">
        <v>34762261.476850353</v>
      </c>
      <c r="EP26" s="111">
        <v>34712254.841366395</v>
      </c>
      <c r="EQ26" s="111">
        <v>34497089.32260783</v>
      </c>
    </row>
    <row r="27" spans="2:147" s="107" customFormat="1" ht="13.2" x14ac:dyDescent="0.25">
      <c r="B27" s="112" t="s">
        <v>94</v>
      </c>
      <c r="C27" s="114">
        <v>11594590.509399498</v>
      </c>
      <c r="D27" s="114">
        <v>11999859.109923748</v>
      </c>
      <c r="E27" s="114">
        <v>11306920.698627045</v>
      </c>
      <c r="F27" s="114">
        <v>11742913.346285086</v>
      </c>
      <c r="G27" s="114">
        <v>11543208.199816909</v>
      </c>
      <c r="H27" s="114">
        <v>11604766.352958808</v>
      </c>
      <c r="I27" s="114">
        <v>11681239.048456356</v>
      </c>
      <c r="J27" s="114">
        <v>11587644.991036437</v>
      </c>
      <c r="K27" s="114">
        <v>11571567.725344634</v>
      </c>
      <c r="L27" s="114">
        <v>11551865.919556689</v>
      </c>
      <c r="M27" s="114">
        <v>11307049.142682282</v>
      </c>
      <c r="N27" s="114">
        <v>11980005.196621649</v>
      </c>
      <c r="O27" s="114">
        <v>11574002.077958431</v>
      </c>
      <c r="P27" s="114">
        <v>11594263.900410252</v>
      </c>
      <c r="Q27" s="114">
        <v>11706393.379717762</v>
      </c>
      <c r="R27" s="114">
        <v>11603957.940931406</v>
      </c>
      <c r="S27" s="114">
        <v>11427651.578825846</v>
      </c>
      <c r="T27" s="114">
        <v>11656606.091331385</v>
      </c>
      <c r="U27" s="114">
        <v>11457148.750586241</v>
      </c>
      <c r="V27" s="114">
        <v>11514575.034338761</v>
      </c>
      <c r="W27" s="114">
        <v>11514629.26202343</v>
      </c>
      <c r="X27" s="114">
        <v>11511187.6071961</v>
      </c>
      <c r="Y27" s="114">
        <v>11583825.6413296</v>
      </c>
      <c r="Z27" s="114">
        <v>11560998.831085488</v>
      </c>
      <c r="AA27" s="114">
        <v>11655403.179635832</v>
      </c>
      <c r="AB27" s="114">
        <v>11488642.951373069</v>
      </c>
      <c r="AC27" s="114">
        <v>11427281.785629373</v>
      </c>
      <c r="AD27" s="114">
        <v>11371077.070129346</v>
      </c>
      <c r="AE27" s="114">
        <v>11542797.893496843</v>
      </c>
      <c r="AF27" s="114">
        <v>11346599.395645034</v>
      </c>
      <c r="AG27" s="114">
        <v>11437920.144211948</v>
      </c>
      <c r="AH27" s="114">
        <v>11579432.347464653</v>
      </c>
      <c r="AI27" s="114">
        <v>11432105.740996793</v>
      </c>
      <c r="AJ27" s="114">
        <v>11325578.583250331</v>
      </c>
      <c r="AK27" s="114">
        <v>11334431.277023248</v>
      </c>
      <c r="AL27" s="114">
        <v>11280176.934928343</v>
      </c>
      <c r="AM27" s="114">
        <v>11327236.522040606</v>
      </c>
      <c r="AN27" s="114">
        <v>11310852.657844655</v>
      </c>
      <c r="AO27" s="114">
        <v>11292832.428715341</v>
      </c>
      <c r="AP27" s="114">
        <v>11035288.606037192</v>
      </c>
      <c r="AQ27" s="114">
        <v>11411398.605772115</v>
      </c>
      <c r="AR27" s="114">
        <v>11329292.396142423</v>
      </c>
      <c r="AS27" s="114">
        <v>11356251.670946525</v>
      </c>
      <c r="AT27" s="114">
        <v>11325903.268337399</v>
      </c>
      <c r="AU27" s="114">
        <v>11295554.299294962</v>
      </c>
      <c r="AV27" s="114">
        <v>11394463.488861641</v>
      </c>
      <c r="AW27" s="114">
        <v>11029145.437925838</v>
      </c>
      <c r="AX27" s="114">
        <v>11534926.906719964</v>
      </c>
      <c r="AY27" s="114">
        <v>11033002.835433677</v>
      </c>
      <c r="AZ27" s="114">
        <v>11303918.339011936</v>
      </c>
      <c r="BA27" s="114">
        <v>11112548.667586168</v>
      </c>
      <c r="BB27" s="114">
        <v>11265640.174619652</v>
      </c>
      <c r="BC27" s="114">
        <v>11004035.931309259</v>
      </c>
      <c r="BD27" s="114">
        <v>11248722.414275398</v>
      </c>
      <c r="BE27" s="114">
        <v>11180740.050606828</v>
      </c>
      <c r="BF27" s="114">
        <v>11038485.299362008</v>
      </c>
      <c r="BG27" s="114">
        <v>11046832.951966004</v>
      </c>
      <c r="BH27" s="114">
        <v>11113255.220269248</v>
      </c>
      <c r="BI27" s="114">
        <v>11058072.825489627</v>
      </c>
      <c r="BJ27" s="114">
        <v>11083475.402504642</v>
      </c>
      <c r="BK27" s="114">
        <v>10908101.716456989</v>
      </c>
      <c r="BL27" s="114">
        <v>10981860.076799173</v>
      </c>
      <c r="BM27" s="114">
        <v>11103358.16784478</v>
      </c>
      <c r="BN27" s="114">
        <v>10983748.431122817</v>
      </c>
      <c r="BO27" s="114">
        <v>11060353.365780212</v>
      </c>
      <c r="BP27" s="114">
        <v>10862538.0148861</v>
      </c>
      <c r="BQ27" s="114">
        <v>10846334.137380283</v>
      </c>
      <c r="BR27" s="114">
        <v>10944134.135440227</v>
      </c>
      <c r="BS27" s="114">
        <v>10964817.394372281</v>
      </c>
      <c r="BT27" s="114">
        <v>10869649.092660641</v>
      </c>
      <c r="BU27" s="114">
        <v>10920116.642742168</v>
      </c>
      <c r="BV27" s="114">
        <v>11006491.673561079</v>
      </c>
      <c r="BW27" s="114">
        <v>10861093.320047973</v>
      </c>
      <c r="BX27" s="114">
        <v>10834942.733428506</v>
      </c>
      <c r="BY27" s="114">
        <v>5767155.8485780815</v>
      </c>
      <c r="BZ27" s="114">
        <v>2581710.7951026945</v>
      </c>
      <c r="CA27" s="114">
        <v>7711723.2498975983</v>
      </c>
      <c r="CB27" s="114">
        <v>10156005.105745122</v>
      </c>
      <c r="CC27" s="114">
        <v>10708500.719655495</v>
      </c>
      <c r="CD27" s="114">
        <v>10693122.22108026</v>
      </c>
      <c r="CE27" s="114">
        <v>10515754.504417526</v>
      </c>
      <c r="CF27" s="114">
        <v>10435310.851028614</v>
      </c>
      <c r="CG27" s="114">
        <v>10530790.329737075</v>
      </c>
      <c r="CH27" s="114">
        <v>10269074.783001848</v>
      </c>
      <c r="CI27" s="114">
        <v>10530662.170023017</v>
      </c>
      <c r="CJ27" s="114">
        <v>10445177.490815269</v>
      </c>
      <c r="CK27" s="114">
        <v>10373920.427641716</v>
      </c>
      <c r="CL27" s="114">
        <v>10484412.002770927</v>
      </c>
      <c r="CM27" s="114">
        <v>10300383.769519303</v>
      </c>
      <c r="CN27" s="114">
        <v>10409409.190768456</v>
      </c>
      <c r="CO27" s="114">
        <v>10465604.424747013</v>
      </c>
      <c r="CP27" s="114">
        <v>10327950.934531666</v>
      </c>
      <c r="CQ27" s="114">
        <v>10265542.640684996</v>
      </c>
      <c r="CR27" s="114">
        <v>10396320.075024271</v>
      </c>
      <c r="CS27" s="114">
        <v>10196999.98961268</v>
      </c>
      <c r="CT27" s="114">
        <v>9554746.8455112465</v>
      </c>
      <c r="CU27" s="114">
        <v>10021482.811455201</v>
      </c>
      <c r="CV27" s="114">
        <v>9853570.6281514745</v>
      </c>
      <c r="CW27" s="114">
        <v>10061256.488544101</v>
      </c>
      <c r="CX27" s="114">
        <v>9842498.6712954137</v>
      </c>
      <c r="CY27" s="114">
        <v>10139261.778850401</v>
      </c>
      <c r="CZ27" s="114">
        <v>10138322.728008335</v>
      </c>
      <c r="DA27" s="114">
        <v>10009486.374077363</v>
      </c>
      <c r="DB27" s="114">
        <v>10256070.799422568</v>
      </c>
      <c r="DC27" s="114">
        <v>10299423.403884837</v>
      </c>
      <c r="DD27" s="114">
        <v>10254139.130144699</v>
      </c>
      <c r="DE27" s="114">
        <v>10264382.400498364</v>
      </c>
      <c r="DF27" s="114">
        <v>9883734.4965433348</v>
      </c>
      <c r="DG27" s="114">
        <v>10498457.644564847</v>
      </c>
      <c r="DH27" s="114">
        <v>10225769.392233148</v>
      </c>
      <c r="DI27" s="114">
        <v>10255047.179234354</v>
      </c>
      <c r="DJ27" s="114">
        <v>10068430.835576201</v>
      </c>
      <c r="DK27" s="114">
        <v>10322874.874633921</v>
      </c>
      <c r="DL27" s="114">
        <v>10313554.515910987</v>
      </c>
      <c r="DM27" s="114">
        <v>10306116.446948264</v>
      </c>
      <c r="DN27" s="114">
        <v>10310015.488258086</v>
      </c>
      <c r="DO27" s="114">
        <v>10117059.500446793</v>
      </c>
      <c r="DP27" s="114">
        <v>10326334.047018891</v>
      </c>
      <c r="DQ27" s="114">
        <v>10191521.14788636</v>
      </c>
      <c r="DR27" s="114">
        <v>10391887.894345343</v>
      </c>
      <c r="DS27" s="114">
        <v>10011650.546816766</v>
      </c>
      <c r="DT27" s="114">
        <v>10347826.00850855</v>
      </c>
      <c r="DU27" s="114">
        <v>10234913.149665359</v>
      </c>
      <c r="DV27" s="114">
        <v>10414138.871220764</v>
      </c>
      <c r="DW27" s="114">
        <v>10225608.723993937</v>
      </c>
      <c r="DX27" s="114">
        <v>10101246.49634997</v>
      </c>
      <c r="DY27" s="114">
        <v>10180692.612236779</v>
      </c>
      <c r="DZ27" s="114">
        <v>10128948.971236186</v>
      </c>
      <c r="EA27" s="114">
        <v>10184298.221262071</v>
      </c>
      <c r="EB27" s="114">
        <v>10166100.869659966</v>
      </c>
      <c r="EC27" s="114">
        <v>10280979.738014251</v>
      </c>
      <c r="ED27" s="114">
        <v>10109825.028513713</v>
      </c>
      <c r="EE27" s="114">
        <v>10050943.608530918</v>
      </c>
      <c r="EF27" s="114">
        <v>10127738.743628152</v>
      </c>
      <c r="EG27" s="114">
        <v>10153528.626625959</v>
      </c>
      <c r="EH27" s="114">
        <v>10126135.026268879</v>
      </c>
      <c r="EI27" s="114">
        <v>10072795.806664184</v>
      </c>
      <c r="EJ27" s="114">
        <v>10173010.090560663</v>
      </c>
      <c r="EK27" s="114">
        <v>10113300.118538531</v>
      </c>
      <c r="EL27" s="114">
        <v>9946204.4666058403</v>
      </c>
      <c r="EM27" s="114">
        <v>10126758.899535155</v>
      </c>
      <c r="EN27" s="114">
        <v>9878283.9261072315</v>
      </c>
      <c r="EO27" s="114">
        <v>9972789.5109657217</v>
      </c>
      <c r="EP27" s="114">
        <v>9997711.5554487482</v>
      </c>
      <c r="EQ27" s="114">
        <v>10041895.652686113</v>
      </c>
    </row>
    <row r="28" spans="2:147" s="107" customFormat="1" ht="13.2" x14ac:dyDescent="0.25">
      <c r="B28" s="112" t="s">
        <v>95</v>
      </c>
      <c r="C28" s="114">
        <v>1042311.6352291509</v>
      </c>
      <c r="D28" s="114">
        <v>1195995.8968543475</v>
      </c>
      <c r="E28" s="114">
        <v>924873.91934401856</v>
      </c>
      <c r="F28" s="114">
        <v>1168972.012687701</v>
      </c>
      <c r="G28" s="114">
        <v>1004069.2052761137</v>
      </c>
      <c r="H28" s="114">
        <v>1048377.6767798861</v>
      </c>
      <c r="I28" s="114">
        <v>1066347.5690425641</v>
      </c>
      <c r="J28" s="114">
        <v>998329.21412629844</v>
      </c>
      <c r="K28" s="114">
        <v>1048201.5112992944</v>
      </c>
      <c r="L28" s="114">
        <v>1025793.84943897</v>
      </c>
      <c r="M28" s="114">
        <v>1044458.2476398582</v>
      </c>
      <c r="N28" s="114">
        <v>1068680.8855266881</v>
      </c>
      <c r="O28" s="114">
        <v>1054929.3524802444</v>
      </c>
      <c r="P28" s="114">
        <v>1050898.7058682074</v>
      </c>
      <c r="Q28" s="114">
        <v>1048949.1608238514</v>
      </c>
      <c r="R28" s="114">
        <v>1095107.9511704848</v>
      </c>
      <c r="S28" s="114">
        <v>1039950.1818913618</v>
      </c>
      <c r="T28" s="114">
        <v>1064563.5318738124</v>
      </c>
      <c r="U28" s="114">
        <v>1032413.5381074605</v>
      </c>
      <c r="V28" s="114">
        <v>1035182.4347210765</v>
      </c>
      <c r="W28" s="114">
        <v>1063495.118771364</v>
      </c>
      <c r="X28" s="114">
        <v>1042705.9741618463</v>
      </c>
      <c r="Y28" s="114">
        <v>1084396.3761179673</v>
      </c>
      <c r="Z28" s="114">
        <v>1046927.5717518376</v>
      </c>
      <c r="AA28" s="114">
        <v>1097312.8049418747</v>
      </c>
      <c r="AB28" s="114">
        <v>1056314.9065561907</v>
      </c>
      <c r="AC28" s="114">
        <v>1068792.241085202</v>
      </c>
      <c r="AD28" s="114">
        <v>1044974.2732910456</v>
      </c>
      <c r="AE28" s="114">
        <v>1097973.4486598489</v>
      </c>
      <c r="AF28" s="114">
        <v>1051502.5455028771</v>
      </c>
      <c r="AG28" s="114">
        <v>1067463.4375610456</v>
      </c>
      <c r="AH28" s="114">
        <v>1088069.5676064903</v>
      </c>
      <c r="AI28" s="114">
        <v>1087353.0179653519</v>
      </c>
      <c r="AJ28" s="114">
        <v>1079287.8161986363</v>
      </c>
      <c r="AK28" s="114">
        <v>1092012.4122008788</v>
      </c>
      <c r="AL28" s="114">
        <v>1018726.4921602084</v>
      </c>
      <c r="AM28" s="114">
        <v>1074097.7176493031</v>
      </c>
      <c r="AN28" s="114">
        <v>1066456.5406994103</v>
      </c>
      <c r="AO28" s="114">
        <v>1090888.4211456152</v>
      </c>
      <c r="AP28" s="114">
        <v>1050929.4056179686</v>
      </c>
      <c r="AQ28" s="114">
        <v>1113249.9663575296</v>
      </c>
      <c r="AR28" s="114">
        <v>1111745.8095304894</v>
      </c>
      <c r="AS28" s="114">
        <v>1078426.6071551121</v>
      </c>
      <c r="AT28" s="114">
        <v>1096405.0797566201</v>
      </c>
      <c r="AU28" s="114">
        <v>1073955.0175061009</v>
      </c>
      <c r="AV28" s="114">
        <v>1113663.793002235</v>
      </c>
      <c r="AW28" s="114">
        <v>1062965.0335645289</v>
      </c>
      <c r="AX28" s="114">
        <v>1166691.006797089</v>
      </c>
      <c r="AY28" s="114">
        <v>1021999.3692126371</v>
      </c>
      <c r="AZ28" s="114">
        <v>1138144.6260260912</v>
      </c>
      <c r="BA28" s="114">
        <v>1037950.4533725481</v>
      </c>
      <c r="BB28" s="114">
        <v>1187153.625163513</v>
      </c>
      <c r="BC28" s="114">
        <v>1085271.4849406611</v>
      </c>
      <c r="BD28" s="114">
        <v>1140550.0180526988</v>
      </c>
      <c r="BE28" s="114">
        <v>1147370.4449176968</v>
      </c>
      <c r="BF28" s="114">
        <v>1159657.6506588447</v>
      </c>
      <c r="BG28" s="114">
        <v>1136649.0984341246</v>
      </c>
      <c r="BH28" s="114">
        <v>1163403.8184322582</v>
      </c>
      <c r="BI28" s="114">
        <v>1149914.4332289745</v>
      </c>
      <c r="BJ28" s="114">
        <v>1186576.7630498947</v>
      </c>
      <c r="BK28" s="114">
        <v>1116780.7867038052</v>
      </c>
      <c r="BL28" s="114">
        <v>1152618.3685285938</v>
      </c>
      <c r="BM28" s="114">
        <v>1177000.5577339414</v>
      </c>
      <c r="BN28" s="114">
        <v>1194220.1172034657</v>
      </c>
      <c r="BO28" s="114">
        <v>1190487.4410041962</v>
      </c>
      <c r="BP28" s="114">
        <v>1157995.0150799451</v>
      </c>
      <c r="BQ28" s="114">
        <v>1175140.9948670224</v>
      </c>
      <c r="BR28" s="114">
        <v>1185221.0755272803</v>
      </c>
      <c r="BS28" s="114">
        <v>1184758.2013249684</v>
      </c>
      <c r="BT28" s="114">
        <v>1159311.1335527916</v>
      </c>
      <c r="BU28" s="114">
        <v>1199052.5547012223</v>
      </c>
      <c r="BV28" s="114">
        <v>1194448.7269249228</v>
      </c>
      <c r="BW28" s="114">
        <v>1174346.8908780706</v>
      </c>
      <c r="BX28" s="114">
        <v>1170577.8245803106</v>
      </c>
      <c r="BY28" s="114">
        <v>528272.63736734004</v>
      </c>
      <c r="BZ28" s="114">
        <v>131294.88611010858</v>
      </c>
      <c r="CA28" s="114">
        <v>731753.06372841448</v>
      </c>
      <c r="CB28" s="114">
        <v>1071341.1087531403</v>
      </c>
      <c r="CC28" s="114">
        <v>1135957.0837796431</v>
      </c>
      <c r="CD28" s="114">
        <v>1231179.5419853735</v>
      </c>
      <c r="CE28" s="114">
        <v>1127839.4725794797</v>
      </c>
      <c r="CF28" s="114">
        <v>1076436.6031336347</v>
      </c>
      <c r="CG28" s="114">
        <v>1199621.3090347345</v>
      </c>
      <c r="CH28" s="114">
        <v>1129527.466264864</v>
      </c>
      <c r="CI28" s="114">
        <v>1188065.7987676559</v>
      </c>
      <c r="CJ28" s="114">
        <v>1189070.5361303203</v>
      </c>
      <c r="CK28" s="114">
        <v>1142747.2996367284</v>
      </c>
      <c r="CL28" s="114">
        <v>1181750.6057660226</v>
      </c>
      <c r="CM28" s="114">
        <v>1151309.8797539908</v>
      </c>
      <c r="CN28" s="114">
        <v>1166515.3937515779</v>
      </c>
      <c r="CO28" s="114">
        <v>1161453.4285736452</v>
      </c>
      <c r="CP28" s="114">
        <v>1131974.0394048367</v>
      </c>
      <c r="CQ28" s="114">
        <v>1127254.8122324827</v>
      </c>
      <c r="CR28" s="114">
        <v>1167774.9648882134</v>
      </c>
      <c r="CS28" s="114">
        <v>1100495.3077218893</v>
      </c>
      <c r="CT28" s="114">
        <v>1024208.2641233683</v>
      </c>
      <c r="CU28" s="114">
        <v>1122563.085811917</v>
      </c>
      <c r="CV28" s="114">
        <v>1128532.7046395852</v>
      </c>
      <c r="CW28" s="114">
        <v>1154477.0262186525</v>
      </c>
      <c r="CX28" s="114">
        <v>1118868.9083970611</v>
      </c>
      <c r="CY28" s="114">
        <v>1155894.4437270667</v>
      </c>
      <c r="CZ28" s="114">
        <v>1164726.5790284462</v>
      </c>
      <c r="DA28" s="114">
        <v>1145714.8061986011</v>
      </c>
      <c r="DB28" s="114">
        <v>1211847.8189137597</v>
      </c>
      <c r="DC28" s="114">
        <v>1198503.3257880264</v>
      </c>
      <c r="DD28" s="114">
        <v>1203635.1166484863</v>
      </c>
      <c r="DE28" s="114">
        <v>1193542.2892770797</v>
      </c>
      <c r="DF28" s="114">
        <v>1131068.574661741</v>
      </c>
      <c r="DG28" s="114">
        <v>1245969.1156155441</v>
      </c>
      <c r="DH28" s="114">
        <v>1220910.2108700713</v>
      </c>
      <c r="DI28" s="114">
        <v>1244802.8156932348</v>
      </c>
      <c r="DJ28" s="114">
        <v>1215069.7810701516</v>
      </c>
      <c r="DK28" s="114">
        <v>1256562.5616188976</v>
      </c>
      <c r="DL28" s="114">
        <v>1259619.454176507</v>
      </c>
      <c r="DM28" s="114">
        <v>1252560.1088591057</v>
      </c>
      <c r="DN28" s="114">
        <v>1310500.3307778048</v>
      </c>
      <c r="DO28" s="114">
        <v>1235911.2126387167</v>
      </c>
      <c r="DP28" s="114">
        <v>1275998.5651854589</v>
      </c>
      <c r="DQ28" s="114">
        <v>1243143.5309569887</v>
      </c>
      <c r="DR28" s="114">
        <v>1334900.9960969931</v>
      </c>
      <c r="DS28" s="114">
        <v>1198874.6275557145</v>
      </c>
      <c r="DT28" s="114">
        <v>1376731.9956979451</v>
      </c>
      <c r="DU28" s="114">
        <v>1298686.247853023</v>
      </c>
      <c r="DV28" s="114">
        <v>1371910.7853208806</v>
      </c>
      <c r="DW28" s="114">
        <v>1335649.5490920886</v>
      </c>
      <c r="DX28" s="114">
        <v>1338728.4463524078</v>
      </c>
      <c r="DY28" s="114">
        <v>1373219.1215970651</v>
      </c>
      <c r="DZ28" s="114">
        <v>1415031.3259553513</v>
      </c>
      <c r="EA28" s="114">
        <v>1394931.3001144824</v>
      </c>
      <c r="EB28" s="114">
        <v>1395677.6088757098</v>
      </c>
      <c r="EC28" s="114">
        <v>1454414.716992063</v>
      </c>
      <c r="ED28" s="114">
        <v>1426244.8369087882</v>
      </c>
      <c r="EE28" s="114">
        <v>1413937.6949520488</v>
      </c>
      <c r="EF28" s="114">
        <v>1434452.4317431026</v>
      </c>
      <c r="EG28" s="114">
        <v>1431300.4950517961</v>
      </c>
      <c r="EH28" s="114">
        <v>1451265.3173221855</v>
      </c>
      <c r="EI28" s="114">
        <v>1413934.4160756401</v>
      </c>
      <c r="EJ28" s="114">
        <v>1444079.5109227137</v>
      </c>
      <c r="EK28" s="114">
        <v>1458376.9718612991</v>
      </c>
      <c r="EL28" s="114">
        <v>1407798.0113046512</v>
      </c>
      <c r="EM28" s="114">
        <v>1468755.7006365315</v>
      </c>
      <c r="EN28" s="114">
        <v>1430385.9277728049</v>
      </c>
      <c r="EO28" s="114">
        <v>1477301.0556953235</v>
      </c>
      <c r="EP28" s="114">
        <v>1472565.9350031668</v>
      </c>
      <c r="EQ28" s="114">
        <v>1479856.946942948</v>
      </c>
    </row>
    <row r="29" spans="2:147" s="107" customFormat="1" ht="13.2" x14ac:dyDescent="0.25">
      <c r="B29" s="112" t="s">
        <v>82</v>
      </c>
      <c r="C29" s="114">
        <v>9593417.2092298381</v>
      </c>
      <c r="D29" s="114">
        <v>9559616.4569231831</v>
      </c>
      <c r="E29" s="114">
        <v>9080798.3541098479</v>
      </c>
      <c r="F29" s="114">
        <v>9294139.0855809506</v>
      </c>
      <c r="G29" s="114">
        <v>9143804.5993126519</v>
      </c>
      <c r="H29" s="114">
        <v>9220506.431445051</v>
      </c>
      <c r="I29" s="114">
        <v>9448960.6386517528</v>
      </c>
      <c r="J29" s="114">
        <v>9131745.4726041555</v>
      </c>
      <c r="K29" s="114">
        <v>9000927.317083165</v>
      </c>
      <c r="L29" s="114">
        <v>9203891.0191425737</v>
      </c>
      <c r="M29" s="114">
        <v>9151693.0541760884</v>
      </c>
      <c r="N29" s="114">
        <v>8972520.3304108176</v>
      </c>
      <c r="O29" s="114">
        <v>8900299.4835779965</v>
      </c>
      <c r="P29" s="114">
        <v>8887011.5075732935</v>
      </c>
      <c r="Q29" s="114">
        <v>8916916.1826162431</v>
      </c>
      <c r="R29" s="114">
        <v>9061398.1514532585</v>
      </c>
      <c r="S29" s="114">
        <v>8985770.8753838111</v>
      </c>
      <c r="T29" s="114">
        <v>8989847.2020434942</v>
      </c>
      <c r="U29" s="114">
        <v>8966387.7464043479</v>
      </c>
      <c r="V29" s="114">
        <v>8840944.0965683833</v>
      </c>
      <c r="W29" s="114">
        <v>8908373.716415206</v>
      </c>
      <c r="X29" s="114">
        <v>8803925.3655846026</v>
      </c>
      <c r="Y29" s="114">
        <v>8901025.5287159979</v>
      </c>
      <c r="Z29" s="114">
        <v>8970608.4500836954</v>
      </c>
      <c r="AA29" s="114">
        <v>8902586.2251671702</v>
      </c>
      <c r="AB29" s="114">
        <v>8878878.0588173736</v>
      </c>
      <c r="AC29" s="114">
        <v>8785725.4248067718</v>
      </c>
      <c r="AD29" s="114">
        <v>8813077.2720307857</v>
      </c>
      <c r="AE29" s="114">
        <v>8824567.2239279561</v>
      </c>
      <c r="AF29" s="114">
        <v>8725105.2551020011</v>
      </c>
      <c r="AG29" s="114">
        <v>8682484.5239037294</v>
      </c>
      <c r="AH29" s="114">
        <v>8765782.499267295</v>
      </c>
      <c r="AI29" s="114">
        <v>8652548.0765944254</v>
      </c>
      <c r="AJ29" s="114">
        <v>8646756.1139063351</v>
      </c>
      <c r="AK29" s="114">
        <v>8482972.438192185</v>
      </c>
      <c r="AL29" s="114">
        <v>7862036.0404468738</v>
      </c>
      <c r="AM29" s="114">
        <v>8431521.6507379729</v>
      </c>
      <c r="AN29" s="114">
        <v>8707661.5792785119</v>
      </c>
      <c r="AO29" s="114">
        <v>8540930.5743012819</v>
      </c>
      <c r="AP29" s="114">
        <v>8051244.8870905424</v>
      </c>
      <c r="AQ29" s="114">
        <v>8411538.8257892039</v>
      </c>
      <c r="AR29" s="114">
        <v>8424904.5520247705</v>
      </c>
      <c r="AS29" s="114">
        <v>8514608.2507059276</v>
      </c>
      <c r="AT29" s="114">
        <v>8409856.9408512153</v>
      </c>
      <c r="AU29" s="114">
        <v>8476244.6205516122</v>
      </c>
      <c r="AV29" s="114">
        <v>8402799.5021827649</v>
      </c>
      <c r="AW29" s="114">
        <v>8283258.8216545042</v>
      </c>
      <c r="AX29" s="114">
        <v>8336052.9395511495</v>
      </c>
      <c r="AY29" s="114">
        <v>8264350.0702718934</v>
      </c>
      <c r="AZ29" s="114">
        <v>8028610.0658005374</v>
      </c>
      <c r="BA29" s="114">
        <v>8127622.3661901029</v>
      </c>
      <c r="BB29" s="114">
        <v>8061878.2937097931</v>
      </c>
      <c r="BC29" s="114">
        <v>8070221.4887565803</v>
      </c>
      <c r="BD29" s="114">
        <v>7909733.6713734102</v>
      </c>
      <c r="BE29" s="114">
        <v>7800535.5069737537</v>
      </c>
      <c r="BF29" s="114">
        <v>7833235.3081878638</v>
      </c>
      <c r="BG29" s="114">
        <v>7794658.1027978184</v>
      </c>
      <c r="BH29" s="114">
        <v>7886441.966637522</v>
      </c>
      <c r="BI29" s="114">
        <v>7445886.5340546574</v>
      </c>
      <c r="BJ29" s="114">
        <v>7094656.8611394502</v>
      </c>
      <c r="BK29" s="114">
        <v>7593442.5376860909</v>
      </c>
      <c r="BL29" s="114">
        <v>7656910.4617533358</v>
      </c>
      <c r="BM29" s="114">
        <v>7666853.9143356066</v>
      </c>
      <c r="BN29" s="114">
        <v>7618123.3715795111</v>
      </c>
      <c r="BO29" s="114">
        <v>7693020.1494983677</v>
      </c>
      <c r="BP29" s="114">
        <v>7730323.3282483388</v>
      </c>
      <c r="BQ29" s="114">
        <v>7558119.9108947711</v>
      </c>
      <c r="BR29" s="114">
        <v>7631824.4800733374</v>
      </c>
      <c r="BS29" s="114">
        <v>7570978.6491822079</v>
      </c>
      <c r="BT29" s="114">
        <v>7583131.8600044716</v>
      </c>
      <c r="BU29" s="114">
        <v>7548224.9650717219</v>
      </c>
      <c r="BV29" s="114">
        <v>7467852.3683273066</v>
      </c>
      <c r="BW29" s="114">
        <v>7366791.747323161</v>
      </c>
      <c r="BX29" s="114">
        <v>7294294.8118004827</v>
      </c>
      <c r="BY29" s="114">
        <v>5499180.6064162999</v>
      </c>
      <c r="BZ29" s="114">
        <v>5641977.218537109</v>
      </c>
      <c r="CA29" s="114">
        <v>7854532.2557000238</v>
      </c>
      <c r="CB29" s="114">
        <v>8618245.9527394194</v>
      </c>
      <c r="CC29" s="114">
        <v>8571316.6572397444</v>
      </c>
      <c r="CD29" s="114">
        <v>9124996.560766859</v>
      </c>
      <c r="CE29" s="114">
        <v>9688673.8431933858</v>
      </c>
      <c r="CF29" s="114">
        <v>11401941.987751743</v>
      </c>
      <c r="CG29" s="114">
        <v>12020325.237901056</v>
      </c>
      <c r="CH29" s="114">
        <v>11193420.081411747</v>
      </c>
      <c r="CI29" s="114">
        <v>11116553.637571078</v>
      </c>
      <c r="CJ29" s="114">
        <v>11145832.224687949</v>
      </c>
      <c r="CK29" s="114">
        <v>10852587.088668542</v>
      </c>
      <c r="CL29" s="114">
        <v>10587899.902224813</v>
      </c>
      <c r="CM29" s="114">
        <v>9755393.0563755482</v>
      </c>
      <c r="CN29" s="114">
        <v>8684280.8237429522</v>
      </c>
      <c r="CO29" s="114">
        <v>8711029.1397089567</v>
      </c>
      <c r="CP29" s="114">
        <v>9089997.1304704566</v>
      </c>
      <c r="CQ29" s="114">
        <v>8436205.1316930819</v>
      </c>
      <c r="CR29" s="114">
        <v>8093430.0806267941</v>
      </c>
      <c r="CS29" s="114">
        <v>8711957.4401374608</v>
      </c>
      <c r="CT29" s="114">
        <v>10464082.28479616</v>
      </c>
      <c r="CU29" s="114">
        <v>10791660.600497385</v>
      </c>
      <c r="CV29" s="114">
        <v>8635645.149509646</v>
      </c>
      <c r="CW29" s="114">
        <v>8325403.9140821062</v>
      </c>
      <c r="CX29" s="114">
        <v>8698702.6230361909</v>
      </c>
      <c r="CY29" s="114">
        <v>7473901.8155011861</v>
      </c>
      <c r="CZ29" s="114">
        <v>7913188.0011861352</v>
      </c>
      <c r="DA29" s="114">
        <v>8116067.8260434773</v>
      </c>
      <c r="DB29" s="114">
        <v>7440506.5232116273</v>
      </c>
      <c r="DC29" s="114">
        <v>7401834.8484076839</v>
      </c>
      <c r="DD29" s="114">
        <v>7497867.9014522405</v>
      </c>
      <c r="DE29" s="114">
        <v>7127998.2425775826</v>
      </c>
      <c r="DF29" s="114">
        <v>7092836.241365985</v>
      </c>
      <c r="DG29" s="114">
        <v>6833332.9061109629</v>
      </c>
      <c r="DH29" s="114">
        <v>6494369.1302991761</v>
      </c>
      <c r="DI29" s="114">
        <v>6476360.4283257294</v>
      </c>
      <c r="DJ29" s="114">
        <v>6251284.0245642671</v>
      </c>
      <c r="DK29" s="114">
        <v>6379395.473574725</v>
      </c>
      <c r="DL29" s="114">
        <v>6241140.3765374925</v>
      </c>
      <c r="DM29" s="114">
        <v>6035672.0074771512</v>
      </c>
      <c r="DN29" s="114">
        <v>6105743.8305620579</v>
      </c>
      <c r="DO29" s="114">
        <v>6123710.5928428378</v>
      </c>
      <c r="DP29" s="114">
        <v>6001775.4752406143</v>
      </c>
      <c r="DQ29" s="114">
        <v>5932732.1754851621</v>
      </c>
      <c r="DR29" s="114">
        <v>6058075.8656900385</v>
      </c>
      <c r="DS29" s="114">
        <v>5859384.4668663777</v>
      </c>
      <c r="DT29" s="114">
        <v>5865762.0510754446</v>
      </c>
      <c r="DU29" s="114">
        <v>5703009.6913645528</v>
      </c>
      <c r="DV29" s="114">
        <v>5649880.8108298117</v>
      </c>
      <c r="DW29" s="114">
        <v>5487373.3787191976</v>
      </c>
      <c r="DX29" s="114">
        <v>5375982.2396855066</v>
      </c>
      <c r="DY29" s="114">
        <v>5331252.3699179692</v>
      </c>
      <c r="DZ29" s="114">
        <v>5410506.9331139019</v>
      </c>
      <c r="EA29" s="114">
        <v>4982988.9408382215</v>
      </c>
      <c r="EB29" s="114">
        <v>4885012.480053084</v>
      </c>
      <c r="EC29" s="114">
        <v>4855561.5218219431</v>
      </c>
      <c r="ED29" s="114">
        <v>4749834.8463858394</v>
      </c>
      <c r="EE29" s="114">
        <v>4816315.5914954683</v>
      </c>
      <c r="EF29" s="114">
        <v>4753975.1820130227</v>
      </c>
      <c r="EG29" s="114">
        <v>4857056.0918677654</v>
      </c>
      <c r="EH29" s="114">
        <v>4882779.1947684148</v>
      </c>
      <c r="EI29" s="114">
        <v>4909627.2087554019</v>
      </c>
      <c r="EJ29" s="114">
        <v>5017888.7230468681</v>
      </c>
      <c r="EK29" s="114">
        <v>5014361.3175075799</v>
      </c>
      <c r="EL29" s="114">
        <v>4956930.234729467</v>
      </c>
      <c r="EM29" s="114">
        <v>5052956.6924889814</v>
      </c>
      <c r="EN29" s="114">
        <v>4985599.2515530419</v>
      </c>
      <c r="EO29" s="114">
        <v>4863094.3409676785</v>
      </c>
      <c r="EP29" s="114">
        <v>4880375.5528860297</v>
      </c>
      <c r="EQ29" s="114">
        <v>4686203.2610175023</v>
      </c>
    </row>
    <row r="30" spans="2:147" s="107" customFormat="1" ht="13.2" x14ac:dyDescent="0.25">
      <c r="B30" s="108" t="s">
        <v>42</v>
      </c>
      <c r="C30" s="109">
        <v>8750535.4482069761</v>
      </c>
      <c r="D30" s="109">
        <v>8745696.0451250579</v>
      </c>
      <c r="E30" s="109">
        <v>8652930.5533244833</v>
      </c>
      <c r="F30" s="109">
        <v>8914593.4168974292</v>
      </c>
      <c r="G30" s="109">
        <v>8596729.2987066228</v>
      </c>
      <c r="H30" s="109">
        <v>8728425.4243718013</v>
      </c>
      <c r="I30" s="109">
        <v>8744428.3888510503</v>
      </c>
      <c r="J30" s="109">
        <v>8624359.3543197569</v>
      </c>
      <c r="K30" s="109">
        <v>8607946.3579915632</v>
      </c>
      <c r="L30" s="109">
        <v>8499798.9166092705</v>
      </c>
      <c r="M30" s="109">
        <v>8545268.6031945292</v>
      </c>
      <c r="N30" s="109">
        <v>8619133.8841536846</v>
      </c>
      <c r="O30" s="109">
        <v>8768011.4672710579</v>
      </c>
      <c r="P30" s="109">
        <v>8792451.6385367308</v>
      </c>
      <c r="Q30" s="109">
        <v>8803673.372139357</v>
      </c>
      <c r="R30" s="109">
        <v>8858850.6750443131</v>
      </c>
      <c r="S30" s="109">
        <v>8755416.7864638101</v>
      </c>
      <c r="T30" s="109">
        <v>8775948.9716890398</v>
      </c>
      <c r="U30" s="109">
        <v>8809455.3199142925</v>
      </c>
      <c r="V30" s="109">
        <v>8657851.9329411201</v>
      </c>
      <c r="W30" s="109">
        <v>8827015.3776468653</v>
      </c>
      <c r="X30" s="109">
        <v>8846144.7468801439</v>
      </c>
      <c r="Y30" s="109">
        <v>8775770.7536728065</v>
      </c>
      <c r="Z30" s="109">
        <v>8753702.3753391579</v>
      </c>
      <c r="AA30" s="109">
        <v>8777469.6739050411</v>
      </c>
      <c r="AB30" s="109">
        <v>8687491.154572526</v>
      </c>
      <c r="AC30" s="109">
        <v>8978655.9296127241</v>
      </c>
      <c r="AD30" s="109">
        <v>8702391.3162959721</v>
      </c>
      <c r="AE30" s="109">
        <v>8702915.5921866968</v>
      </c>
      <c r="AF30" s="109">
        <v>8650612.2155497223</v>
      </c>
      <c r="AG30" s="109">
        <v>8584935.431945866</v>
      </c>
      <c r="AH30" s="109">
        <v>8675408.5148319397</v>
      </c>
      <c r="AI30" s="109">
        <v>8585783.6087256931</v>
      </c>
      <c r="AJ30" s="109">
        <v>8604513.1234451849</v>
      </c>
      <c r="AK30" s="109">
        <v>8699125.4519639965</v>
      </c>
      <c r="AL30" s="109">
        <v>8673189.534290025</v>
      </c>
      <c r="AM30" s="109">
        <v>9011801.9894549325</v>
      </c>
      <c r="AN30" s="109">
        <v>8755548.1114614103</v>
      </c>
      <c r="AO30" s="109">
        <v>8611395.9344299976</v>
      </c>
      <c r="AP30" s="109">
        <v>8554762.138132045</v>
      </c>
      <c r="AQ30" s="109">
        <v>8669439.8895423878</v>
      </c>
      <c r="AR30" s="109">
        <v>8602567.1631662566</v>
      </c>
      <c r="AS30" s="109">
        <v>8494095.1540299058</v>
      </c>
      <c r="AT30" s="109">
        <v>8447665.4064550009</v>
      </c>
      <c r="AU30" s="109">
        <v>8398407.3793518953</v>
      </c>
      <c r="AV30" s="109">
        <v>8513805.2753324676</v>
      </c>
      <c r="AW30" s="109">
        <v>8325708.4181927564</v>
      </c>
      <c r="AX30" s="109">
        <v>8617251.120278582</v>
      </c>
      <c r="AY30" s="109">
        <v>8591784.2190293968</v>
      </c>
      <c r="AZ30" s="109">
        <v>8325517.2187529681</v>
      </c>
      <c r="BA30" s="109">
        <v>8408067.5033969563</v>
      </c>
      <c r="BB30" s="109">
        <v>8169969.6507908022</v>
      </c>
      <c r="BC30" s="109">
        <v>8172111.6154354727</v>
      </c>
      <c r="BD30" s="109">
        <v>8023794.5770234205</v>
      </c>
      <c r="BE30" s="109">
        <v>7942907.7738763625</v>
      </c>
      <c r="BF30" s="109">
        <v>7903580.220716727</v>
      </c>
      <c r="BG30" s="109">
        <v>7755609.6750953291</v>
      </c>
      <c r="BH30" s="109">
        <v>7451034.0369618554</v>
      </c>
      <c r="BI30" s="109">
        <v>7307204.7247012639</v>
      </c>
      <c r="BJ30" s="109">
        <v>7020337.9469109038</v>
      </c>
      <c r="BK30" s="109">
        <v>7027757.0464152023</v>
      </c>
      <c r="BL30" s="109">
        <v>7172974.6687469324</v>
      </c>
      <c r="BM30" s="109">
        <v>7121061.698666567</v>
      </c>
      <c r="BN30" s="109">
        <v>7193606.6488338057</v>
      </c>
      <c r="BO30" s="109">
        <v>7074183.6871943427</v>
      </c>
      <c r="BP30" s="109">
        <v>7029411.1073545227</v>
      </c>
      <c r="BQ30" s="109">
        <v>7010247.4427959099</v>
      </c>
      <c r="BR30" s="109">
        <v>6906613.1911717737</v>
      </c>
      <c r="BS30" s="109">
        <v>6892040.3787558582</v>
      </c>
      <c r="BT30" s="109">
        <v>6908368.1684946949</v>
      </c>
      <c r="BU30" s="109">
        <v>6981683.4082027311</v>
      </c>
      <c r="BV30" s="109">
        <v>6870855.673114297</v>
      </c>
      <c r="BW30" s="109">
        <v>6608459.2606792087</v>
      </c>
      <c r="BX30" s="109">
        <v>6728532.0611965163</v>
      </c>
      <c r="BY30" s="109">
        <v>4886148.2558856998</v>
      </c>
      <c r="BZ30" s="109">
        <v>4089135.3197424836</v>
      </c>
      <c r="CA30" s="109">
        <v>5477950.5681503844</v>
      </c>
      <c r="CB30" s="109">
        <v>6359909.3859981913</v>
      </c>
      <c r="CC30" s="109">
        <v>6515040.6579991877</v>
      </c>
      <c r="CD30" s="109">
        <v>6565344.5266717952</v>
      </c>
      <c r="CE30" s="109">
        <v>6546552.4051125366</v>
      </c>
      <c r="CF30" s="109">
        <v>6422980.6655193977</v>
      </c>
      <c r="CG30" s="109">
        <v>6317547.8489602655</v>
      </c>
      <c r="CH30" s="109">
        <v>6443517.6456906274</v>
      </c>
      <c r="CI30" s="109">
        <v>6468069.4634440411</v>
      </c>
      <c r="CJ30" s="109">
        <v>6459900.4028748041</v>
      </c>
      <c r="CK30" s="109">
        <v>7241810.3255618159</v>
      </c>
      <c r="CL30" s="109">
        <v>7227302.7031464977</v>
      </c>
      <c r="CM30" s="109">
        <v>7150176.662341537</v>
      </c>
      <c r="CN30" s="109">
        <v>7191664.424094962</v>
      </c>
      <c r="CO30" s="109">
        <v>7115820.270277462</v>
      </c>
      <c r="CP30" s="109">
        <v>6898224.3268245831</v>
      </c>
      <c r="CQ30" s="109">
        <v>6972608.4261234887</v>
      </c>
      <c r="CR30" s="109">
        <v>6914013.0725471722</v>
      </c>
      <c r="CS30" s="109">
        <v>6846575.9488449777</v>
      </c>
      <c r="CT30" s="109">
        <v>6674625.4962322004</v>
      </c>
      <c r="CU30" s="109">
        <v>6538178.1229141392</v>
      </c>
      <c r="CV30" s="109">
        <v>6675723.7950110594</v>
      </c>
      <c r="CW30" s="109">
        <v>6703597.5273586446</v>
      </c>
      <c r="CX30" s="109">
        <v>6689303.6873769108</v>
      </c>
      <c r="CY30" s="109">
        <v>6682125.8653780585</v>
      </c>
      <c r="CZ30" s="109">
        <v>6711078.4231019281</v>
      </c>
      <c r="DA30" s="109">
        <v>6831894.3538406827</v>
      </c>
      <c r="DB30" s="109">
        <v>6935231.5513171237</v>
      </c>
      <c r="DC30" s="109">
        <v>6900817.7700223131</v>
      </c>
      <c r="DD30" s="109">
        <v>6849693.66420592</v>
      </c>
      <c r="DE30" s="109">
        <v>6812218.0981427608</v>
      </c>
      <c r="DF30" s="109">
        <v>6777138.2988085644</v>
      </c>
      <c r="DG30" s="109">
        <v>6788555.2247375809</v>
      </c>
      <c r="DH30" s="109">
        <v>6720264.5492176795</v>
      </c>
      <c r="DI30" s="109">
        <v>6647199.2061111005</v>
      </c>
      <c r="DJ30" s="109">
        <v>6679566.9800494695</v>
      </c>
      <c r="DK30" s="109">
        <v>6861132.8015320823</v>
      </c>
      <c r="DL30" s="109">
        <v>6625357.9179944396</v>
      </c>
      <c r="DM30" s="109">
        <v>6538159.4097789796</v>
      </c>
      <c r="DN30" s="109">
        <v>6622841.9708380802</v>
      </c>
      <c r="DO30" s="109">
        <v>6500291.3411937896</v>
      </c>
      <c r="DP30" s="109">
        <v>6394935.7851579161</v>
      </c>
      <c r="DQ30" s="109">
        <v>6725297.9131023418</v>
      </c>
      <c r="DR30" s="109">
        <v>6916772.1521073347</v>
      </c>
      <c r="DS30" s="109">
        <v>6581634.8487243522</v>
      </c>
      <c r="DT30" s="109">
        <v>6672684.8689104747</v>
      </c>
      <c r="DU30" s="109">
        <v>6461321.0214285022</v>
      </c>
      <c r="DV30" s="109">
        <v>6646454.4652475473</v>
      </c>
      <c r="DW30" s="109">
        <v>6734538.4904252971</v>
      </c>
      <c r="DX30" s="109">
        <v>6678981.9067734694</v>
      </c>
      <c r="DY30" s="109">
        <v>6647382.8223601822</v>
      </c>
      <c r="DZ30" s="109">
        <v>6629719.9243434398</v>
      </c>
      <c r="EA30" s="109">
        <v>6618430.0192516474</v>
      </c>
      <c r="EB30" s="109">
        <v>6617041.8541334206</v>
      </c>
      <c r="EC30" s="109">
        <v>6603990.5632942393</v>
      </c>
      <c r="ED30" s="109">
        <v>6535070.4610253945</v>
      </c>
      <c r="EE30" s="109">
        <v>7143589.0766277807</v>
      </c>
      <c r="EF30" s="109">
        <v>6914904.7320264801</v>
      </c>
      <c r="EG30" s="109">
        <v>6831681.0234466922</v>
      </c>
      <c r="EH30" s="109">
        <v>6717882.7072147932</v>
      </c>
      <c r="EI30" s="109">
        <v>6598114.8901753686</v>
      </c>
      <c r="EJ30" s="109">
        <v>6564230.3448803313</v>
      </c>
      <c r="EK30" s="109">
        <v>6519306.5123796826</v>
      </c>
      <c r="EL30" s="109">
        <v>6399496.1455395687</v>
      </c>
      <c r="EM30" s="109">
        <v>6395783.5829615463</v>
      </c>
      <c r="EN30" s="109">
        <v>6329854.6729090074</v>
      </c>
      <c r="EO30" s="109">
        <v>6261214.2882941691</v>
      </c>
      <c r="EP30" s="109">
        <v>6330350.8774958225</v>
      </c>
      <c r="EQ30" s="109">
        <v>6254536.0133642228</v>
      </c>
    </row>
    <row r="31" spans="2:147" s="107" customFormat="1" ht="13.2" x14ac:dyDescent="0.25">
      <c r="B31" s="108" t="s">
        <v>45</v>
      </c>
      <c r="C31" s="109">
        <v>6285240.7818055144</v>
      </c>
      <c r="D31" s="109">
        <v>6402470.753519264</v>
      </c>
      <c r="E31" s="109">
        <v>5924436.5146367634</v>
      </c>
      <c r="F31" s="109">
        <v>6354152.1893533552</v>
      </c>
      <c r="G31" s="109">
        <v>5947846.5373471268</v>
      </c>
      <c r="H31" s="109">
        <v>6131915.4478374505</v>
      </c>
      <c r="I31" s="109">
        <v>6224906.4950078959</v>
      </c>
      <c r="J31" s="109">
        <v>6011763.2448353954</v>
      </c>
      <c r="K31" s="109">
        <v>6062983.3511102572</v>
      </c>
      <c r="L31" s="109">
        <v>6076404.5651643788</v>
      </c>
      <c r="M31" s="109">
        <v>6053464.9602695648</v>
      </c>
      <c r="N31" s="109">
        <v>6199347.0806835219</v>
      </c>
      <c r="O31" s="109">
        <v>6172601.1487461682</v>
      </c>
      <c r="P31" s="109">
        <v>6133649.1977563668</v>
      </c>
      <c r="Q31" s="109">
        <v>6125748.7784660617</v>
      </c>
      <c r="R31" s="109">
        <v>6250047.3852893943</v>
      </c>
      <c r="S31" s="109">
        <v>6162013.0062574362</v>
      </c>
      <c r="T31" s="109">
        <v>6283997.1774411071</v>
      </c>
      <c r="U31" s="109">
        <v>6173503.3515452705</v>
      </c>
      <c r="V31" s="109">
        <v>6172395.79496588</v>
      </c>
      <c r="W31" s="109">
        <v>6258489.1321683051</v>
      </c>
      <c r="X31" s="109">
        <v>6198859.4335072031</v>
      </c>
      <c r="Y31" s="109">
        <v>6237462.5068123387</v>
      </c>
      <c r="Z31" s="109">
        <v>6186039.4898740221</v>
      </c>
      <c r="AA31" s="109">
        <v>6331776.6230719769</v>
      </c>
      <c r="AB31" s="109">
        <v>6341917.5920527726</v>
      </c>
      <c r="AC31" s="109">
        <v>6366473.9655525489</v>
      </c>
      <c r="AD31" s="109">
        <v>6270844.8821003893</v>
      </c>
      <c r="AE31" s="109">
        <v>6354533.9880482322</v>
      </c>
      <c r="AF31" s="109">
        <v>6279341.6450571632</v>
      </c>
      <c r="AG31" s="109">
        <v>6285969.748585335</v>
      </c>
      <c r="AH31" s="109">
        <v>6534158.8649789775</v>
      </c>
      <c r="AI31" s="109">
        <v>6451780.7078659507</v>
      </c>
      <c r="AJ31" s="109">
        <v>6371876.6796911042</v>
      </c>
      <c r="AK31" s="109">
        <v>6550527.3217649842</v>
      </c>
      <c r="AL31" s="109">
        <v>6308274.3523365762</v>
      </c>
      <c r="AM31" s="109">
        <v>6356963.7772470675</v>
      </c>
      <c r="AN31" s="109">
        <v>6241120.8732722513</v>
      </c>
      <c r="AO31" s="109">
        <v>6349565.655338292</v>
      </c>
      <c r="AP31" s="109">
        <v>6299769.3767402442</v>
      </c>
      <c r="AQ31" s="109">
        <v>6563992.8548485255</v>
      </c>
      <c r="AR31" s="109">
        <v>6440371.2585795317</v>
      </c>
      <c r="AS31" s="109">
        <v>6502455.3351326352</v>
      </c>
      <c r="AT31" s="109">
        <v>6413928.7866739091</v>
      </c>
      <c r="AU31" s="109">
        <v>6370688.494680142</v>
      </c>
      <c r="AV31" s="109">
        <v>6492388.3159615127</v>
      </c>
      <c r="AW31" s="109">
        <v>6376990.8034875859</v>
      </c>
      <c r="AX31" s="109">
        <v>6617666.482263119</v>
      </c>
      <c r="AY31" s="109">
        <v>6397236.1973927943</v>
      </c>
      <c r="AZ31" s="109">
        <v>6576109.1686863853</v>
      </c>
      <c r="BA31" s="109">
        <v>6517831.2831916586</v>
      </c>
      <c r="BB31" s="109">
        <v>6610591.2770944219</v>
      </c>
      <c r="BC31" s="109">
        <v>6570929.0226417165</v>
      </c>
      <c r="BD31" s="109">
        <v>6556137.8953990042</v>
      </c>
      <c r="BE31" s="109">
        <v>6541603.3591458518</v>
      </c>
      <c r="BF31" s="109">
        <v>6576868.8906535311</v>
      </c>
      <c r="BG31" s="109">
        <v>6523718.2425954612</v>
      </c>
      <c r="BH31" s="109">
        <v>6594081.9769118167</v>
      </c>
      <c r="BI31" s="109">
        <v>6457742.2392003033</v>
      </c>
      <c r="BJ31" s="109">
        <v>6503401.8125212258</v>
      </c>
      <c r="BK31" s="109">
        <v>6197630.3569499208</v>
      </c>
      <c r="BL31" s="109">
        <v>6561979.7688551471</v>
      </c>
      <c r="BM31" s="109">
        <v>6352878.4154009568</v>
      </c>
      <c r="BN31" s="109">
        <v>6425685.4421246154</v>
      </c>
      <c r="BO31" s="109">
        <v>6337795.8506498802</v>
      </c>
      <c r="BP31" s="109">
        <v>6229115.4293107139</v>
      </c>
      <c r="BQ31" s="109">
        <v>6327622.8030922255</v>
      </c>
      <c r="BR31" s="109">
        <v>6323542.0704139182</v>
      </c>
      <c r="BS31" s="109">
        <v>6410733.579603252</v>
      </c>
      <c r="BT31" s="109">
        <v>6380088.3966648774</v>
      </c>
      <c r="BU31" s="109">
        <v>6544271.3707669536</v>
      </c>
      <c r="BV31" s="109">
        <v>6473141.6873389212</v>
      </c>
      <c r="BW31" s="109">
        <v>6383137.9707514355</v>
      </c>
      <c r="BX31" s="109">
        <v>6395959.7066860246</v>
      </c>
      <c r="BY31" s="109">
        <v>4365336.1071013706</v>
      </c>
      <c r="BZ31" s="109">
        <v>3014018.3915096046</v>
      </c>
      <c r="CA31" s="109">
        <v>4528568.6143474104</v>
      </c>
      <c r="CB31" s="109">
        <v>5628314.0858947588</v>
      </c>
      <c r="CC31" s="109">
        <v>6017391.6132566538</v>
      </c>
      <c r="CD31" s="109">
        <v>6058922.58988332</v>
      </c>
      <c r="CE31" s="109">
        <v>6175374.6312853275</v>
      </c>
      <c r="CF31" s="109">
        <v>5938979.0596321216</v>
      </c>
      <c r="CG31" s="109">
        <v>5838485.7829408115</v>
      </c>
      <c r="CH31" s="109">
        <v>6040405.0786816534</v>
      </c>
      <c r="CI31" s="109">
        <v>6355631.5021787994</v>
      </c>
      <c r="CJ31" s="109">
        <v>6159790.804849091</v>
      </c>
      <c r="CK31" s="109">
        <v>6312494.1598808458</v>
      </c>
      <c r="CL31" s="109">
        <v>6153871.0622878857</v>
      </c>
      <c r="CM31" s="109">
        <v>6126884.1887736265</v>
      </c>
      <c r="CN31" s="109">
        <v>6287105.5161949052</v>
      </c>
      <c r="CO31" s="109">
        <v>6307157.3894826155</v>
      </c>
      <c r="CP31" s="109">
        <v>6235595.0437135631</v>
      </c>
      <c r="CQ31" s="109">
        <v>6357916.5904716346</v>
      </c>
      <c r="CR31" s="109">
        <v>6348572.6722224299</v>
      </c>
      <c r="CS31" s="109">
        <v>6357848.3584038476</v>
      </c>
      <c r="CT31" s="109">
        <v>6088278.2370533478</v>
      </c>
      <c r="CU31" s="109">
        <v>6406363.6809864901</v>
      </c>
      <c r="CV31" s="109">
        <v>6329178.8875963427</v>
      </c>
      <c r="CW31" s="109">
        <v>6390908.1423352687</v>
      </c>
      <c r="CX31" s="109">
        <v>6479731.967990987</v>
      </c>
      <c r="CY31" s="109">
        <v>6611216.4909938704</v>
      </c>
      <c r="CZ31" s="109">
        <v>6683897.1962539153</v>
      </c>
      <c r="DA31" s="109">
        <v>6623529.6948006405</v>
      </c>
      <c r="DB31" s="109">
        <v>6842237.1726544695</v>
      </c>
      <c r="DC31" s="109">
        <v>6714944.4005248761</v>
      </c>
      <c r="DD31" s="109">
        <v>6789124.1275410196</v>
      </c>
      <c r="DE31" s="109">
        <v>6716057.9984931685</v>
      </c>
      <c r="DF31" s="109">
        <v>6501739.7803356396</v>
      </c>
      <c r="DG31" s="109">
        <v>6892468.6046449179</v>
      </c>
      <c r="DH31" s="109">
        <v>6805327.3968393551</v>
      </c>
      <c r="DI31" s="109">
        <v>7129098.5564633533</v>
      </c>
      <c r="DJ31" s="109">
        <v>6957589.7126314286</v>
      </c>
      <c r="DK31" s="109">
        <v>7032309.3438636102</v>
      </c>
      <c r="DL31" s="109">
        <v>7040047.4214640912</v>
      </c>
      <c r="DM31" s="109">
        <v>7031646.3464718647</v>
      </c>
      <c r="DN31" s="109">
        <v>6982400.3432845408</v>
      </c>
      <c r="DO31" s="109">
        <v>6949593.2442783024</v>
      </c>
      <c r="DP31" s="109">
        <v>7031352.1443711258</v>
      </c>
      <c r="DQ31" s="109">
        <v>6954659.5184954619</v>
      </c>
      <c r="DR31" s="109">
        <v>7236716.4334709328</v>
      </c>
      <c r="DS31" s="109">
        <v>7006115.2854433795</v>
      </c>
      <c r="DT31" s="109">
        <v>7077197.6808098108</v>
      </c>
      <c r="DU31" s="109">
        <v>7056359.8188867588</v>
      </c>
      <c r="DV31" s="109">
        <v>7091943.4395521386</v>
      </c>
      <c r="DW31" s="109">
        <v>7056826.4504229659</v>
      </c>
      <c r="DX31" s="109">
        <v>6825086.9483847963</v>
      </c>
      <c r="DY31" s="109">
        <v>6987419.7383034332</v>
      </c>
      <c r="DZ31" s="109">
        <v>7020537.3546856018</v>
      </c>
      <c r="EA31" s="109">
        <v>7060217.6928774444</v>
      </c>
      <c r="EB31" s="109">
        <v>7100885.6150754206</v>
      </c>
      <c r="EC31" s="109">
        <v>7203892.5663114525</v>
      </c>
      <c r="ED31" s="109">
        <v>7104314.4673875934</v>
      </c>
      <c r="EE31" s="109">
        <v>7124879.3312125392</v>
      </c>
      <c r="EF31" s="109">
        <v>7156399.7791791037</v>
      </c>
      <c r="EG31" s="109">
        <v>7035743.4748420417</v>
      </c>
      <c r="EH31" s="109">
        <v>6963234.7631445145</v>
      </c>
      <c r="EI31" s="109">
        <v>6788812.7075267918</v>
      </c>
      <c r="EJ31" s="109">
        <v>6850934.1428855294</v>
      </c>
      <c r="EK31" s="109">
        <v>6886350.968809491</v>
      </c>
      <c r="EL31" s="109">
        <v>6788354.4453635318</v>
      </c>
      <c r="EM31" s="109">
        <v>6911807.2813134426</v>
      </c>
      <c r="EN31" s="109">
        <v>6510158.9590536673</v>
      </c>
      <c r="EO31" s="109">
        <v>6493451.693051883</v>
      </c>
      <c r="EP31" s="109">
        <v>6370746.5352749415</v>
      </c>
      <c r="EQ31" s="109">
        <v>6221528.907239507</v>
      </c>
    </row>
    <row r="32" spans="2:147" s="107" customFormat="1" ht="13.2" x14ac:dyDescent="0.25">
      <c r="B32" s="110" t="s">
        <v>85</v>
      </c>
      <c r="C32" s="111">
        <f t="shared" ref="C32:AL32" si="0">C30+C31</f>
        <v>15035776.230012491</v>
      </c>
      <c r="D32" s="111">
        <f t="shared" si="0"/>
        <v>15148166.798644323</v>
      </c>
      <c r="E32" s="111">
        <f t="shared" si="0"/>
        <v>14577367.067961246</v>
      </c>
      <c r="F32" s="111">
        <f t="shared" si="0"/>
        <v>15268745.606250785</v>
      </c>
      <c r="G32" s="111">
        <f t="shared" si="0"/>
        <v>14544575.83605375</v>
      </c>
      <c r="H32" s="111">
        <f t="shared" si="0"/>
        <v>14860340.872209251</v>
      </c>
      <c r="I32" s="111">
        <f t="shared" si="0"/>
        <v>14969334.883858945</v>
      </c>
      <c r="J32" s="111">
        <f t="shared" si="0"/>
        <v>14636122.599155152</v>
      </c>
      <c r="K32" s="111">
        <f t="shared" si="0"/>
        <v>14670929.70910182</v>
      </c>
      <c r="L32" s="111">
        <f t="shared" si="0"/>
        <v>14576203.481773648</v>
      </c>
      <c r="M32" s="111">
        <f t="shared" si="0"/>
        <v>14598733.563464094</v>
      </c>
      <c r="N32" s="111">
        <f t="shared" si="0"/>
        <v>14818480.964837207</v>
      </c>
      <c r="O32" s="111">
        <f t="shared" si="0"/>
        <v>14940612.616017226</v>
      </c>
      <c r="P32" s="111">
        <f t="shared" si="0"/>
        <v>14926100.836293098</v>
      </c>
      <c r="Q32" s="111">
        <f t="shared" si="0"/>
        <v>14929422.150605418</v>
      </c>
      <c r="R32" s="111">
        <f t="shared" si="0"/>
        <v>15108898.060333706</v>
      </c>
      <c r="S32" s="111">
        <f t="shared" si="0"/>
        <v>14917429.792721245</v>
      </c>
      <c r="T32" s="111">
        <f t="shared" si="0"/>
        <v>15059946.149130147</v>
      </c>
      <c r="U32" s="111">
        <f t="shared" si="0"/>
        <v>14982958.671459563</v>
      </c>
      <c r="V32" s="111">
        <f t="shared" si="0"/>
        <v>14830247.727907</v>
      </c>
      <c r="W32" s="111">
        <f t="shared" si="0"/>
        <v>15085504.509815171</v>
      </c>
      <c r="X32" s="111">
        <f t="shared" si="0"/>
        <v>15045004.180387348</v>
      </c>
      <c r="Y32" s="111">
        <f t="shared" si="0"/>
        <v>15013233.260485146</v>
      </c>
      <c r="Z32" s="111">
        <f t="shared" si="0"/>
        <v>14939741.86521318</v>
      </c>
      <c r="AA32" s="111">
        <f t="shared" si="0"/>
        <v>15109246.296977017</v>
      </c>
      <c r="AB32" s="111">
        <f t="shared" si="0"/>
        <v>15029408.746625299</v>
      </c>
      <c r="AC32" s="111">
        <f t="shared" si="0"/>
        <v>15345129.895165272</v>
      </c>
      <c r="AD32" s="111">
        <f t="shared" si="0"/>
        <v>14973236.198396362</v>
      </c>
      <c r="AE32" s="111">
        <f t="shared" si="0"/>
        <v>15057449.58023493</v>
      </c>
      <c r="AF32" s="111">
        <f t="shared" si="0"/>
        <v>14929953.860606886</v>
      </c>
      <c r="AG32" s="111">
        <f t="shared" si="0"/>
        <v>14870905.1805312</v>
      </c>
      <c r="AH32" s="111">
        <f t="shared" si="0"/>
        <v>15209567.379810918</v>
      </c>
      <c r="AI32" s="111">
        <f t="shared" si="0"/>
        <v>15037564.316591643</v>
      </c>
      <c r="AJ32" s="111">
        <f t="shared" si="0"/>
        <v>14976389.803136289</v>
      </c>
      <c r="AK32" s="111">
        <f t="shared" si="0"/>
        <v>15249652.773728982</v>
      </c>
      <c r="AL32" s="111">
        <f t="shared" si="0"/>
        <v>14981463.886626601</v>
      </c>
      <c r="AM32" s="111">
        <f t="shared" ref="AM32:BI32" si="1">AM30+AM31</f>
        <v>15368765.766702</v>
      </c>
      <c r="AN32" s="111">
        <f t="shared" si="1"/>
        <v>14996668.984733662</v>
      </c>
      <c r="AO32" s="111">
        <f t="shared" si="1"/>
        <v>14960961.589768291</v>
      </c>
      <c r="AP32" s="111">
        <f t="shared" si="1"/>
        <v>14854531.51487229</v>
      </c>
      <c r="AQ32" s="111">
        <f t="shared" si="1"/>
        <v>15233432.744390912</v>
      </c>
      <c r="AR32" s="111">
        <f t="shared" si="1"/>
        <v>15042938.421745788</v>
      </c>
      <c r="AS32" s="111">
        <f t="shared" si="1"/>
        <v>14996550.489162542</v>
      </c>
      <c r="AT32" s="111">
        <f t="shared" si="1"/>
        <v>14861594.19312891</v>
      </c>
      <c r="AU32" s="111">
        <f t="shared" si="1"/>
        <v>14769095.874032037</v>
      </c>
      <c r="AV32" s="111">
        <f t="shared" si="1"/>
        <v>15006193.591293979</v>
      </c>
      <c r="AW32" s="111">
        <f t="shared" si="1"/>
        <v>14702699.221680343</v>
      </c>
      <c r="AX32" s="111">
        <f t="shared" si="1"/>
        <v>15234917.6025417</v>
      </c>
      <c r="AY32" s="111">
        <f t="shared" si="1"/>
        <v>14989020.416422192</v>
      </c>
      <c r="AZ32" s="111">
        <f t="shared" si="1"/>
        <v>14901626.387439353</v>
      </c>
      <c r="BA32" s="111">
        <f t="shared" si="1"/>
        <v>14925898.786588615</v>
      </c>
      <c r="BB32" s="111">
        <f t="shared" si="1"/>
        <v>14780560.927885223</v>
      </c>
      <c r="BC32" s="111">
        <f t="shared" si="1"/>
        <v>14743040.638077188</v>
      </c>
      <c r="BD32" s="111">
        <f t="shared" si="1"/>
        <v>14579932.472422425</v>
      </c>
      <c r="BE32" s="111">
        <f t="shared" si="1"/>
        <v>14484511.133022215</v>
      </c>
      <c r="BF32" s="111">
        <f t="shared" si="1"/>
        <v>14480449.111370258</v>
      </c>
      <c r="BG32" s="111">
        <f t="shared" si="1"/>
        <v>14279327.917690791</v>
      </c>
      <c r="BH32" s="111">
        <f t="shared" si="1"/>
        <v>14045116.013873672</v>
      </c>
      <c r="BI32" s="111">
        <f t="shared" si="1"/>
        <v>13764946.963901568</v>
      </c>
      <c r="BJ32" s="111">
        <f t="shared" ref="BJ32:CL32" si="2">BJ30+BJ31</f>
        <v>13523739.75943213</v>
      </c>
      <c r="BK32" s="111">
        <f t="shared" si="2"/>
        <v>13225387.403365124</v>
      </c>
      <c r="BL32" s="111">
        <f t="shared" si="2"/>
        <v>13734954.43760208</v>
      </c>
      <c r="BM32" s="111">
        <f t="shared" si="2"/>
        <v>13473940.114067525</v>
      </c>
      <c r="BN32" s="111">
        <f t="shared" si="2"/>
        <v>13619292.09095842</v>
      </c>
      <c r="BO32" s="111">
        <f t="shared" si="2"/>
        <v>13411979.537844222</v>
      </c>
      <c r="BP32" s="111">
        <f t="shared" si="2"/>
        <v>13258526.536665237</v>
      </c>
      <c r="BQ32" s="111">
        <f t="shared" si="2"/>
        <v>13337870.245888136</v>
      </c>
      <c r="BR32" s="111">
        <f t="shared" si="2"/>
        <v>13230155.261585692</v>
      </c>
      <c r="BS32" s="111">
        <f t="shared" si="2"/>
        <v>13302773.958359111</v>
      </c>
      <c r="BT32" s="111">
        <f t="shared" si="2"/>
        <v>13288456.565159572</v>
      </c>
      <c r="BU32" s="111">
        <f t="shared" si="2"/>
        <v>13525954.778969685</v>
      </c>
      <c r="BV32" s="111">
        <f t="shared" si="2"/>
        <v>13343997.360453218</v>
      </c>
      <c r="BW32" s="111">
        <f t="shared" si="2"/>
        <v>12991597.231430644</v>
      </c>
      <c r="BX32" s="111">
        <f t="shared" si="2"/>
        <v>13124491.767882541</v>
      </c>
      <c r="BY32" s="111">
        <f t="shared" si="2"/>
        <v>9251484.3629870713</v>
      </c>
      <c r="BZ32" s="111">
        <f t="shared" si="2"/>
        <v>7103153.7112520877</v>
      </c>
      <c r="CA32" s="111">
        <f t="shared" si="2"/>
        <v>10006519.182497796</v>
      </c>
      <c r="CB32" s="111">
        <f t="shared" si="2"/>
        <v>11988223.471892949</v>
      </c>
      <c r="CC32" s="111">
        <f t="shared" si="2"/>
        <v>12532432.271255841</v>
      </c>
      <c r="CD32" s="111">
        <f t="shared" si="2"/>
        <v>12624267.116555115</v>
      </c>
      <c r="CE32" s="111">
        <f t="shared" si="2"/>
        <v>12721927.036397863</v>
      </c>
      <c r="CF32" s="111">
        <f t="shared" si="2"/>
        <v>12361959.72515152</v>
      </c>
      <c r="CG32" s="111">
        <f t="shared" si="2"/>
        <v>12156033.631901078</v>
      </c>
      <c r="CH32" s="111">
        <f t="shared" si="2"/>
        <v>12483922.724372281</v>
      </c>
      <c r="CI32" s="111">
        <f t="shared" si="2"/>
        <v>12823700.96562284</v>
      </c>
      <c r="CJ32" s="111">
        <f t="shared" si="2"/>
        <v>12619691.207723895</v>
      </c>
      <c r="CK32" s="111">
        <f t="shared" si="2"/>
        <v>13554304.485442661</v>
      </c>
      <c r="CL32" s="111">
        <f t="shared" si="2"/>
        <v>13381173.765434384</v>
      </c>
      <c r="CM32" s="111">
        <f t="shared" ref="CM32:CN32" si="3">CM30+CM31</f>
        <v>13277060.851115163</v>
      </c>
      <c r="CN32" s="111">
        <f t="shared" si="3"/>
        <v>13478769.940289866</v>
      </c>
      <c r="CO32" s="111">
        <f t="shared" ref="CO32:CP32" si="4">CO30+CO31</f>
        <v>13422977.659760077</v>
      </c>
      <c r="CP32" s="111">
        <f t="shared" si="4"/>
        <v>13133819.370538145</v>
      </c>
      <c r="CQ32" s="111">
        <f t="shared" ref="CQ32:CR32" si="5">CQ30+CQ31</f>
        <v>13330525.016595123</v>
      </c>
      <c r="CR32" s="111">
        <f t="shared" si="5"/>
        <v>13262585.744769603</v>
      </c>
      <c r="CS32" s="111">
        <f t="shared" ref="CS32:CT32" si="6">CS30+CS31</f>
        <v>13204424.307248825</v>
      </c>
      <c r="CT32" s="111">
        <f t="shared" si="6"/>
        <v>12762903.733285548</v>
      </c>
      <c r="CU32" s="111">
        <f t="shared" ref="CU32:CV32" si="7">CU30+CU31</f>
        <v>12944541.803900629</v>
      </c>
      <c r="CV32" s="111">
        <f t="shared" si="7"/>
        <v>13004902.682607401</v>
      </c>
      <c r="CW32" s="111">
        <f t="shared" ref="CW32:CX32" si="8">CW30+CW31</f>
        <v>13094505.669693913</v>
      </c>
      <c r="CX32" s="111">
        <f t="shared" si="8"/>
        <v>13169035.655367898</v>
      </c>
      <c r="CY32" s="111">
        <f t="shared" ref="CY32:CZ32" si="9">CY30+CY31</f>
        <v>13293342.356371928</v>
      </c>
      <c r="CZ32" s="111">
        <f t="shared" si="9"/>
        <v>13394975.619355842</v>
      </c>
      <c r="DA32" s="111">
        <f t="shared" ref="DA32:DB32" si="10">DA30+DA31</f>
        <v>13455424.048641324</v>
      </c>
      <c r="DB32" s="111">
        <f t="shared" si="10"/>
        <v>13777468.723971594</v>
      </c>
      <c r="DC32" s="111">
        <f t="shared" ref="DC32:DD32" si="11">DC30+DC31</f>
        <v>13615762.170547189</v>
      </c>
      <c r="DD32" s="111">
        <f t="shared" si="11"/>
        <v>13638817.79174694</v>
      </c>
      <c r="DE32" s="111">
        <f t="shared" ref="DE32:DF32" si="12">DE30+DE31</f>
        <v>13528276.09663593</v>
      </c>
      <c r="DF32" s="111">
        <f t="shared" si="12"/>
        <v>13278878.079144204</v>
      </c>
      <c r="DG32" s="111">
        <f t="shared" ref="DG32:DH32" si="13">DG30+DG31</f>
        <v>13681023.829382498</v>
      </c>
      <c r="DH32" s="111">
        <f t="shared" si="13"/>
        <v>13525591.946057035</v>
      </c>
      <c r="DI32" s="111">
        <f t="shared" ref="DI32:DJ32" si="14">DI30+DI31</f>
        <v>13776297.762574453</v>
      </c>
      <c r="DJ32" s="111">
        <f t="shared" si="14"/>
        <v>13637156.692680899</v>
      </c>
      <c r="DK32" s="111">
        <f t="shared" ref="DK32:DL32" si="15">DK30+DK31</f>
        <v>13893442.145395692</v>
      </c>
      <c r="DL32" s="111">
        <f t="shared" si="15"/>
        <v>13665405.339458531</v>
      </c>
      <c r="DM32" s="111">
        <f t="shared" ref="DM32:DN32" si="16">DM30+DM31</f>
        <v>13569805.756250843</v>
      </c>
      <c r="DN32" s="111">
        <f t="shared" si="16"/>
        <v>13605242.314122621</v>
      </c>
      <c r="DO32" s="111">
        <f t="shared" ref="DO32:DP32" si="17">DO30+DO31</f>
        <v>13449884.585472092</v>
      </c>
      <c r="DP32" s="111">
        <f t="shared" si="17"/>
        <v>13426287.929529041</v>
      </c>
      <c r="DQ32" s="111">
        <f t="shared" ref="DQ32:DR32" si="18">DQ30+DQ31</f>
        <v>13679957.431597803</v>
      </c>
      <c r="DR32" s="111">
        <f t="shared" si="18"/>
        <v>14153488.585578267</v>
      </c>
      <c r="DS32" s="111">
        <f t="shared" ref="DS32:DT32" si="19">DS30+DS31</f>
        <v>13587750.134167731</v>
      </c>
      <c r="DT32" s="111">
        <f t="shared" si="19"/>
        <v>13749882.549720285</v>
      </c>
      <c r="DU32" s="111">
        <f t="shared" ref="DU32:DV32" si="20">DU30+DU31</f>
        <v>13517680.84031526</v>
      </c>
      <c r="DV32" s="111">
        <f t="shared" si="20"/>
        <v>13738397.904799685</v>
      </c>
      <c r="DW32" s="111">
        <f t="shared" ref="DW32:DX32" si="21">DW30+DW31</f>
        <v>13791364.940848263</v>
      </c>
      <c r="DX32" s="111">
        <f t="shared" si="21"/>
        <v>13504068.855158266</v>
      </c>
      <c r="DY32" s="111">
        <f t="shared" ref="DY32:DZ32" si="22">DY30+DY31</f>
        <v>13634802.560663614</v>
      </c>
      <c r="DZ32" s="111">
        <f t="shared" si="22"/>
        <v>13650257.279029042</v>
      </c>
      <c r="EA32" s="111">
        <f t="shared" ref="EA32:EB32" si="23">EA30+EA31</f>
        <v>13678647.712129092</v>
      </c>
      <c r="EB32" s="111">
        <f t="shared" si="23"/>
        <v>13717927.46920884</v>
      </c>
      <c r="EC32" s="111">
        <f t="shared" ref="EC32:ED32" si="24">EC30+EC31</f>
        <v>13807883.129605692</v>
      </c>
      <c r="ED32" s="111">
        <f t="shared" si="24"/>
        <v>13639384.928412989</v>
      </c>
      <c r="EE32" s="111">
        <f t="shared" ref="EE32:EF32" si="25">EE30+EE31</f>
        <v>14268468.407840319</v>
      </c>
      <c r="EF32" s="111">
        <f t="shared" si="25"/>
        <v>14071304.511205584</v>
      </c>
      <c r="EG32" s="111">
        <f t="shared" ref="EG32:EH32" si="26">EG30+EG31</f>
        <v>13867424.498288734</v>
      </c>
      <c r="EH32" s="111">
        <f t="shared" si="26"/>
        <v>13681117.470359307</v>
      </c>
      <c r="EI32" s="111">
        <f t="shared" ref="EI32:EJ32" si="27">EI30+EI31</f>
        <v>13386927.59770216</v>
      </c>
      <c r="EJ32" s="111">
        <f t="shared" si="27"/>
        <v>13415164.48776586</v>
      </c>
      <c r="EK32" s="111">
        <f t="shared" ref="EK32:EL32" si="28">EK30+EK31</f>
        <v>13405657.481189173</v>
      </c>
      <c r="EL32" s="111">
        <f t="shared" si="28"/>
        <v>13187850.5909031</v>
      </c>
      <c r="EM32" s="111">
        <f t="shared" ref="EM32:EN32" si="29">EM30+EM31</f>
        <v>13307590.86427499</v>
      </c>
      <c r="EN32" s="111">
        <f t="shared" si="29"/>
        <v>12840013.631962676</v>
      </c>
      <c r="EO32" s="111">
        <f t="shared" ref="EO32:EP32" si="30">EO30+EO31</f>
        <v>12754665.981346052</v>
      </c>
      <c r="EP32" s="111">
        <f t="shared" si="30"/>
        <v>12701097.412770763</v>
      </c>
      <c r="EQ32" s="111">
        <f t="shared" ref="EQ32" si="31">EQ30+EQ31</f>
        <v>12476064.92060373</v>
      </c>
    </row>
    <row r="33" spans="2:147" s="107" customFormat="1" ht="13.2" x14ac:dyDescent="0.25">
      <c r="B33" s="115" t="s">
        <v>52</v>
      </c>
      <c r="C33" s="109">
        <f t="shared" ref="C33:AL33" si="32">C35-C34</f>
        <v>-180593.1208144878</v>
      </c>
      <c r="D33" s="109">
        <f t="shared" si="32"/>
        <v>3716750.1326580425</v>
      </c>
      <c r="E33" s="109">
        <f t="shared" si="32"/>
        <v>3738779.2059803419</v>
      </c>
      <c r="F33" s="109">
        <f t="shared" si="32"/>
        <v>3518785.6266518203</v>
      </c>
      <c r="G33" s="109">
        <f t="shared" si="32"/>
        <v>3934687.0803801115</v>
      </c>
      <c r="H33" s="109">
        <f t="shared" si="32"/>
        <v>4084983.0239353348</v>
      </c>
      <c r="I33" s="109">
        <f t="shared" si="32"/>
        <v>4201303.5770031502</v>
      </c>
      <c r="J33" s="109">
        <f t="shared" si="32"/>
        <v>4344124.7089549107</v>
      </c>
      <c r="K33" s="109">
        <f t="shared" si="32"/>
        <v>4567237.4367785342</v>
      </c>
      <c r="L33" s="109">
        <f t="shared" si="32"/>
        <v>4537936.1957771853</v>
      </c>
      <c r="M33" s="109">
        <f t="shared" si="32"/>
        <v>4581830.7164171012</v>
      </c>
      <c r="N33" s="109">
        <f t="shared" si="32"/>
        <v>4834780.6418960672</v>
      </c>
      <c r="O33" s="109">
        <f t="shared" si="32"/>
        <v>5102249.5189766474</v>
      </c>
      <c r="P33" s="109">
        <f t="shared" si="32"/>
        <v>4916916.9250137666</v>
      </c>
      <c r="Q33" s="109">
        <f t="shared" si="32"/>
        <v>5721824.4179267827</v>
      </c>
      <c r="R33" s="109">
        <f t="shared" si="32"/>
        <v>3893850.6657437235</v>
      </c>
      <c r="S33" s="109">
        <f t="shared" si="32"/>
        <v>4977235.7738539604</v>
      </c>
      <c r="T33" s="109">
        <f t="shared" si="32"/>
        <v>5174053.4783999054</v>
      </c>
      <c r="U33" s="109">
        <f t="shared" si="32"/>
        <v>5153002.8312804801</v>
      </c>
      <c r="V33" s="109">
        <f t="shared" si="32"/>
        <v>5255025.2246038392</v>
      </c>
      <c r="W33" s="109">
        <f t="shared" si="32"/>
        <v>5185219.243145396</v>
      </c>
      <c r="X33" s="109">
        <f t="shared" si="32"/>
        <v>5299683.1382420436</v>
      </c>
      <c r="Y33" s="109">
        <f t="shared" si="32"/>
        <v>5344391.806258712</v>
      </c>
      <c r="Z33" s="109">
        <f t="shared" si="32"/>
        <v>5378603.5114029152</v>
      </c>
      <c r="AA33" s="109">
        <f t="shared" si="32"/>
        <v>5200358.1805892885</v>
      </c>
      <c r="AB33" s="109">
        <f t="shared" si="32"/>
        <v>5666046.5087814648</v>
      </c>
      <c r="AC33" s="109">
        <f t="shared" si="32"/>
        <v>5282800.0861061737</v>
      </c>
      <c r="AD33" s="109">
        <f t="shared" si="32"/>
        <v>5490319.6834561648</v>
      </c>
      <c r="AE33" s="109">
        <f t="shared" si="32"/>
        <v>5552179.6481951019</v>
      </c>
      <c r="AF33" s="109">
        <f t="shared" si="32"/>
        <v>5518208.4056088887</v>
      </c>
      <c r="AG33" s="109">
        <f t="shared" si="32"/>
        <v>5518545.4046145305</v>
      </c>
      <c r="AH33" s="109">
        <f t="shared" si="32"/>
        <v>5543650.6473862696</v>
      </c>
      <c r="AI33" s="109">
        <f t="shared" si="32"/>
        <v>5546934.2509670313</v>
      </c>
      <c r="AJ33" s="109">
        <f t="shared" si="32"/>
        <v>5581630.0562756415</v>
      </c>
      <c r="AK33" s="109">
        <f t="shared" si="32"/>
        <v>5549693.5287328139</v>
      </c>
      <c r="AL33" s="109">
        <f t="shared" si="32"/>
        <v>5586622.0774320327</v>
      </c>
      <c r="AM33" s="109">
        <f t="shared" ref="AM33:BI33" si="33">AM35-AM34</f>
        <v>5593410.5601161383</v>
      </c>
      <c r="AN33" s="109">
        <f t="shared" si="33"/>
        <v>5551879.6833038069</v>
      </c>
      <c r="AO33" s="109">
        <f t="shared" si="33"/>
        <v>5709719.2868999597</v>
      </c>
      <c r="AP33" s="109">
        <f t="shared" si="33"/>
        <v>5274512.1076859739</v>
      </c>
      <c r="AQ33" s="109">
        <f t="shared" si="33"/>
        <v>5540320.1701844595</v>
      </c>
      <c r="AR33" s="109">
        <f t="shared" si="33"/>
        <v>5460488.9427368809</v>
      </c>
      <c r="AS33" s="109">
        <f t="shared" si="33"/>
        <v>5625444.1890587555</v>
      </c>
      <c r="AT33" s="109">
        <f t="shared" si="33"/>
        <v>5427486.992879156</v>
      </c>
      <c r="AU33" s="109">
        <f t="shared" si="33"/>
        <v>5459967.3902287111</v>
      </c>
      <c r="AV33" s="109">
        <f t="shared" si="33"/>
        <v>5437036.4907343797</v>
      </c>
      <c r="AW33" s="109">
        <f t="shared" si="33"/>
        <v>5491000.2997763585</v>
      </c>
      <c r="AX33" s="109">
        <f t="shared" si="33"/>
        <v>5441321.5500268936</v>
      </c>
      <c r="AY33" s="109">
        <f t="shared" si="33"/>
        <v>5394004.8815009352</v>
      </c>
      <c r="AZ33" s="109">
        <f t="shared" si="33"/>
        <v>5456283.6520474711</v>
      </c>
      <c r="BA33" s="109">
        <f t="shared" si="33"/>
        <v>5507473.1625853311</v>
      </c>
      <c r="BB33" s="109">
        <f t="shared" si="33"/>
        <v>5523368.7097693291</v>
      </c>
      <c r="BC33" s="109">
        <f t="shared" si="33"/>
        <v>5225182.9600804262</v>
      </c>
      <c r="BD33" s="109">
        <f t="shared" si="33"/>
        <v>5428615.7281660531</v>
      </c>
      <c r="BE33" s="109">
        <f t="shared" si="33"/>
        <v>5374880.4480963219</v>
      </c>
      <c r="BF33" s="109">
        <f t="shared" si="33"/>
        <v>5497523.2680937191</v>
      </c>
      <c r="BG33" s="109">
        <f t="shared" si="33"/>
        <v>5515462.7434616275</v>
      </c>
      <c r="BH33" s="109">
        <f t="shared" si="33"/>
        <v>5515628.1758134589</v>
      </c>
      <c r="BI33" s="109">
        <f t="shared" si="33"/>
        <v>5511548.0508643296</v>
      </c>
      <c r="BJ33" s="109">
        <f t="shared" ref="BJ33:CL33" si="34">BJ35-BJ34</f>
        <v>5468928.9076466691</v>
      </c>
      <c r="BK33" s="109">
        <f t="shared" si="34"/>
        <v>5391125.59054102</v>
      </c>
      <c r="BL33" s="109">
        <f t="shared" si="34"/>
        <v>5291464.360605156</v>
      </c>
      <c r="BM33" s="109">
        <f t="shared" si="34"/>
        <v>5293214.8458668888</v>
      </c>
      <c r="BN33" s="109">
        <f t="shared" si="34"/>
        <v>5260372.1218077093</v>
      </c>
      <c r="BO33" s="109">
        <f t="shared" si="34"/>
        <v>5342145.9832792161</v>
      </c>
      <c r="BP33" s="109">
        <f t="shared" si="34"/>
        <v>5315279.2468379214</v>
      </c>
      <c r="BQ33" s="109">
        <f t="shared" si="34"/>
        <v>5358392.167860033</v>
      </c>
      <c r="BR33" s="109">
        <f t="shared" si="34"/>
        <v>5367934.4074719036</v>
      </c>
      <c r="BS33" s="109">
        <f t="shared" si="34"/>
        <v>5293508.5647429768</v>
      </c>
      <c r="BT33" s="109">
        <f t="shared" si="34"/>
        <v>5457914.8876231983</v>
      </c>
      <c r="BU33" s="109">
        <f t="shared" si="34"/>
        <v>5377240.8562345188</v>
      </c>
      <c r="BV33" s="109">
        <f t="shared" si="34"/>
        <v>5317303.493852064</v>
      </c>
      <c r="BW33" s="109">
        <f t="shared" si="34"/>
        <v>5211562.1115169805</v>
      </c>
      <c r="BX33" s="109">
        <f t="shared" si="34"/>
        <v>5604284.0308456738</v>
      </c>
      <c r="BY33" s="109">
        <f t="shared" si="34"/>
        <v>7124801.5846021716</v>
      </c>
      <c r="BZ33" s="109">
        <f t="shared" si="34"/>
        <v>10408773.313489322</v>
      </c>
      <c r="CA33" s="109">
        <f t="shared" si="34"/>
        <v>7597837.0206932453</v>
      </c>
      <c r="CB33" s="109">
        <f t="shared" si="34"/>
        <v>6858198.7265565908</v>
      </c>
      <c r="CC33" s="109">
        <f t="shared" si="34"/>
        <v>5550995.8662075168</v>
      </c>
      <c r="CD33" s="109">
        <f t="shared" si="34"/>
        <v>5529431.5290650651</v>
      </c>
      <c r="CE33" s="109">
        <f t="shared" si="34"/>
        <v>5369553.9672538489</v>
      </c>
      <c r="CF33" s="109">
        <f t="shared" si="34"/>
        <v>5370151.2072582543</v>
      </c>
      <c r="CG33" s="109">
        <f t="shared" si="34"/>
        <v>5497663.0318115968</v>
      </c>
      <c r="CH33" s="109">
        <f t="shared" si="34"/>
        <v>5372208.8855654765</v>
      </c>
      <c r="CI33" s="109">
        <f t="shared" si="34"/>
        <v>5405110.4761626031</v>
      </c>
      <c r="CJ33" s="109">
        <f t="shared" si="34"/>
        <v>5477706.4642613679</v>
      </c>
      <c r="CK33" s="109">
        <f t="shared" si="34"/>
        <v>5493517.6553348526</v>
      </c>
      <c r="CL33" s="109">
        <f t="shared" si="34"/>
        <v>6687810.4359234832</v>
      </c>
      <c r="CM33" s="109">
        <f t="shared" ref="CM33:CN33" si="35">CM35-CM34</f>
        <v>5638286.8478895314</v>
      </c>
      <c r="CN33" s="109">
        <f t="shared" si="35"/>
        <v>5382718.6964831632</v>
      </c>
      <c r="CO33" s="109">
        <f t="shared" ref="CO33:CP33" si="36">CO35-CO34</f>
        <v>5319004.3443516437</v>
      </c>
      <c r="CP33" s="109">
        <f t="shared" si="36"/>
        <v>5259468.8901967201</v>
      </c>
      <c r="CQ33" s="109">
        <f t="shared" ref="CQ33:CR33" si="37">CQ35-CQ34</f>
        <v>5335634.558602713</v>
      </c>
      <c r="CR33" s="109">
        <f t="shared" si="37"/>
        <v>5290837.9056827668</v>
      </c>
      <c r="CS33" s="109">
        <f t="shared" ref="CS33:CT33" si="38">CS35-CS34</f>
        <v>5301685.7950906055</v>
      </c>
      <c r="CT33" s="109">
        <f t="shared" si="38"/>
        <v>5502976.1737369318</v>
      </c>
      <c r="CU33" s="109">
        <f t="shared" ref="CU33:CV33" si="39">CU35-CU34</f>
        <v>6377532.7152932137</v>
      </c>
      <c r="CV33" s="109">
        <f t="shared" si="39"/>
        <v>5661819.4951909576</v>
      </c>
      <c r="CW33" s="109">
        <f t="shared" ref="CW33:CX33" si="40">CW35-CW34</f>
        <v>5591931.6935235495</v>
      </c>
      <c r="CX33" s="109">
        <f t="shared" si="40"/>
        <v>5718100.8303273488</v>
      </c>
      <c r="CY33" s="109">
        <f t="shared" ref="CY33:CZ33" si="41">CY35-CY34</f>
        <v>5681794.1362236841</v>
      </c>
      <c r="CZ33" s="109">
        <f t="shared" si="41"/>
        <v>5794166.6100122817</v>
      </c>
      <c r="DA33" s="109">
        <f t="shared" ref="DA33:DB33" si="42">DA35-DA34</f>
        <v>5755012.7230588179</v>
      </c>
      <c r="DB33" s="109">
        <f t="shared" si="42"/>
        <v>5695353.234961859</v>
      </c>
      <c r="DC33" s="109">
        <f t="shared" ref="DC33:DD33" si="43">DC35-DC34</f>
        <v>5683955.2408175096</v>
      </c>
      <c r="DD33" s="109">
        <f t="shared" si="43"/>
        <v>5837921.5475577358</v>
      </c>
      <c r="DE33" s="109">
        <f t="shared" ref="DE33:DF33" si="44">DE35-DE34</f>
        <v>5614067.074129262</v>
      </c>
      <c r="DF33" s="109">
        <f t="shared" si="44"/>
        <v>5657902.4976815879</v>
      </c>
      <c r="DG33" s="109">
        <f t="shared" ref="DG33:DH33" si="45">DG35-DG34</f>
        <v>5683416.4033658393</v>
      </c>
      <c r="DH33" s="109">
        <f t="shared" si="45"/>
        <v>5416322.4732749164</v>
      </c>
      <c r="DI33" s="109">
        <f t="shared" ref="DI33:DJ33" si="46">DI35-DI34</f>
        <v>5615729.8786167316</v>
      </c>
      <c r="DJ33" s="109">
        <f t="shared" si="46"/>
        <v>5634980.9032836137</v>
      </c>
      <c r="DK33" s="109">
        <f t="shared" ref="DK33:DL33" si="47">DK35-DK34</f>
        <v>5634514.7430004869</v>
      </c>
      <c r="DL33" s="109">
        <f t="shared" si="47"/>
        <v>5414276.2748872116</v>
      </c>
      <c r="DM33" s="109">
        <f t="shared" ref="DM33:DN33" si="48">DM35-DM34</f>
        <v>6842277.7564223921</v>
      </c>
      <c r="DN33" s="109">
        <f t="shared" si="48"/>
        <v>5862747.1354280002</v>
      </c>
      <c r="DO33" s="109">
        <f t="shared" ref="DO33:DP33" si="49">DO35-DO34</f>
        <v>5995303.2555431779</v>
      </c>
      <c r="DP33" s="109">
        <f t="shared" si="49"/>
        <v>5869549.292812163</v>
      </c>
      <c r="DQ33" s="109">
        <f t="shared" ref="DQ33:DR33" si="50">DQ35-DQ34</f>
        <v>5907487.5562855471</v>
      </c>
      <c r="DR33" s="109">
        <f t="shared" si="50"/>
        <v>5960051.4543709485</v>
      </c>
      <c r="DS33" s="109">
        <f t="shared" ref="DS33:DT33" si="51">DS35-DS34</f>
        <v>6007010.4797088131</v>
      </c>
      <c r="DT33" s="109">
        <f t="shared" si="51"/>
        <v>6114177.5905696563</v>
      </c>
      <c r="DU33" s="109">
        <f t="shared" ref="DU33:DV33" si="52">DU35-DU34</f>
        <v>5931944.0958469659</v>
      </c>
      <c r="DV33" s="109">
        <f t="shared" si="52"/>
        <v>6056850.9791660523</v>
      </c>
      <c r="DW33" s="109">
        <f t="shared" ref="DW33:DX33" si="53">DW35-DW34</f>
        <v>6137736.619437743</v>
      </c>
      <c r="DX33" s="109">
        <f t="shared" si="53"/>
        <v>6191047.9626449645</v>
      </c>
      <c r="DY33" s="109">
        <f t="shared" ref="DY33:DZ33" si="54">DY35-DY34</f>
        <v>6284614.5644544046</v>
      </c>
      <c r="DZ33" s="109">
        <f t="shared" si="54"/>
        <v>6378186.8366730288</v>
      </c>
      <c r="EA33" s="109">
        <f t="shared" ref="EA33:EB33" si="55">EA35-EA34</f>
        <v>6384232.2456776537</v>
      </c>
      <c r="EB33" s="109">
        <f t="shared" si="55"/>
        <v>6350043.0287486985</v>
      </c>
      <c r="EC33" s="109">
        <f t="shared" ref="EC33:ED33" si="56">EC35-EC34</f>
        <v>6417875.311709946</v>
      </c>
      <c r="ED33" s="109">
        <f t="shared" si="56"/>
        <v>6346112.4297393346</v>
      </c>
      <c r="EE33" s="109">
        <f t="shared" ref="EE33:EF33" si="57">EE35-EE34</f>
        <v>6441846.4738938399</v>
      </c>
      <c r="EF33" s="109">
        <f t="shared" si="57"/>
        <v>6344086.9926436935</v>
      </c>
      <c r="EG33" s="109">
        <f t="shared" ref="EG33:EH33" si="58">EG35-EG34</f>
        <v>6445991.0195138436</v>
      </c>
      <c r="EH33" s="109">
        <f t="shared" si="58"/>
        <v>6457976.6021954492</v>
      </c>
      <c r="EI33" s="109">
        <f t="shared" ref="EI33:EJ33" si="59">EI35-EI34</f>
        <v>6439513.2205656702</v>
      </c>
      <c r="EJ33" s="109">
        <f t="shared" si="59"/>
        <v>6410630.6169695966</v>
      </c>
      <c r="EK33" s="109">
        <f t="shared" ref="EK33:EL33" si="60">EK35-EK34</f>
        <v>6379201.9641299974</v>
      </c>
      <c r="EL33" s="109">
        <f t="shared" si="60"/>
        <v>6349699.0477989325</v>
      </c>
      <c r="EM33" s="109">
        <f t="shared" ref="EM33:EN33" si="61">EM35-EM34</f>
        <v>6416785.9108040258</v>
      </c>
      <c r="EN33" s="109">
        <f t="shared" si="61"/>
        <v>6482885.6138870353</v>
      </c>
      <c r="EO33" s="109">
        <f t="shared" ref="EO33:EP33" si="62">EO35-EO34</f>
        <v>6541430.7165220249</v>
      </c>
      <c r="EP33" s="109">
        <f t="shared" si="62"/>
        <v>6574722.2240776373</v>
      </c>
      <c r="EQ33" s="109">
        <f t="shared" ref="EQ33" si="63">EQ35-EQ34</f>
        <v>6585209.0861580241</v>
      </c>
    </row>
    <row r="34" spans="2:147" s="117" customFormat="1" ht="13.2" x14ac:dyDescent="0.25">
      <c r="B34" s="115" t="s">
        <v>98</v>
      </c>
      <c r="C34" s="116">
        <v>3567236.6767669176</v>
      </c>
      <c r="D34" s="116">
        <v>3564748.8382737557</v>
      </c>
      <c r="E34" s="116">
        <v>3308297.7578143328</v>
      </c>
      <c r="F34" s="116">
        <v>3531161.6349534844</v>
      </c>
      <c r="G34" s="116">
        <v>3536070.8524962873</v>
      </c>
      <c r="H34" s="116">
        <v>3780795.6419942304</v>
      </c>
      <c r="I34" s="116">
        <v>3503738.097637591</v>
      </c>
      <c r="J34" s="116">
        <v>3255879.4355348926</v>
      </c>
      <c r="K34" s="116">
        <v>3537770.3866356635</v>
      </c>
      <c r="L34" s="116">
        <v>3480736.0637087277</v>
      </c>
      <c r="M34" s="116">
        <v>3426106.8945037117</v>
      </c>
      <c r="N34" s="116">
        <v>3378558.9330209824</v>
      </c>
      <c r="O34" s="116">
        <v>3690374.1822769535</v>
      </c>
      <c r="P34" s="116">
        <v>3545108.4921895796</v>
      </c>
      <c r="Q34" s="116">
        <v>3490018.7730729557</v>
      </c>
      <c r="R34" s="116">
        <v>2989989.5158954449</v>
      </c>
      <c r="S34" s="116">
        <v>3357060.3764420459</v>
      </c>
      <c r="T34" s="116">
        <v>3444190.2975699166</v>
      </c>
      <c r="U34" s="116">
        <v>3418256.5195732443</v>
      </c>
      <c r="V34" s="116">
        <v>3459686.1211421881</v>
      </c>
      <c r="W34" s="116">
        <v>3470043.2776660314</v>
      </c>
      <c r="X34" s="116">
        <v>3452492.2212281376</v>
      </c>
      <c r="Y34" s="116">
        <v>3470566.3465724569</v>
      </c>
      <c r="Z34" s="116">
        <v>3429390.236585726</v>
      </c>
      <c r="AA34" s="116">
        <v>3334955.4899389762</v>
      </c>
      <c r="AB34" s="116">
        <v>3546455.8486949014</v>
      </c>
      <c r="AC34" s="116">
        <v>3367897.7397089279</v>
      </c>
      <c r="AD34" s="116">
        <v>3351766.8402167903</v>
      </c>
      <c r="AE34" s="116">
        <v>3424889.7826259257</v>
      </c>
      <c r="AF34" s="116">
        <v>3429234.9137171954</v>
      </c>
      <c r="AG34" s="116">
        <v>3296235.4396677366</v>
      </c>
      <c r="AH34" s="116">
        <v>3371864.6612892388</v>
      </c>
      <c r="AI34" s="116">
        <v>3324527.6273030876</v>
      </c>
      <c r="AJ34" s="116">
        <v>3352043.592864783</v>
      </c>
      <c r="AK34" s="116">
        <v>3391072.0980386529</v>
      </c>
      <c r="AL34" s="116">
        <v>3420555.9777247366</v>
      </c>
      <c r="AM34" s="116">
        <v>3417245.7435904071</v>
      </c>
      <c r="AN34" s="116">
        <v>3375514.2611246947</v>
      </c>
      <c r="AO34" s="116">
        <v>3360521.2595320921</v>
      </c>
      <c r="AP34" s="116">
        <v>3258596.0461128536</v>
      </c>
      <c r="AQ34" s="116">
        <v>3507195.4973487519</v>
      </c>
      <c r="AR34" s="116">
        <v>3252787.4089532732</v>
      </c>
      <c r="AS34" s="116">
        <v>3354436.2662321022</v>
      </c>
      <c r="AT34" s="116">
        <v>3289647.2118834644</v>
      </c>
      <c r="AU34" s="116">
        <v>3255725.9783178824</v>
      </c>
      <c r="AV34" s="116">
        <v>3291268.7329294006</v>
      </c>
      <c r="AW34" s="116">
        <v>3324003.2773038726</v>
      </c>
      <c r="AX34" s="116">
        <v>3315870.6506194137</v>
      </c>
      <c r="AY34" s="116">
        <v>3332695.7507417281</v>
      </c>
      <c r="AZ34" s="116">
        <v>3334824.7186487904</v>
      </c>
      <c r="BA34" s="116">
        <v>3464062.8074908368</v>
      </c>
      <c r="BB34" s="116">
        <v>3503670.5846552141</v>
      </c>
      <c r="BC34" s="116">
        <v>3329010.6763846632</v>
      </c>
      <c r="BD34" s="116">
        <v>3445280.7434378038</v>
      </c>
      <c r="BE34" s="116">
        <v>3439860.1508894465</v>
      </c>
      <c r="BF34" s="116">
        <v>3369488.8001416335</v>
      </c>
      <c r="BG34" s="116">
        <v>3272315.6001436803</v>
      </c>
      <c r="BH34" s="116">
        <v>3500294.3622645605</v>
      </c>
      <c r="BI34" s="116">
        <v>3376755.0052519236</v>
      </c>
      <c r="BJ34" s="116">
        <v>3462673.6877304069</v>
      </c>
      <c r="BK34" s="116">
        <v>3427131.454360819</v>
      </c>
      <c r="BL34" s="116">
        <v>3330358.3895840361</v>
      </c>
      <c r="BM34" s="116">
        <v>3330122.9289014046</v>
      </c>
      <c r="BN34" s="116">
        <v>3391999.6976506785</v>
      </c>
      <c r="BO34" s="116">
        <v>3351259.1034782501</v>
      </c>
      <c r="BP34" s="116">
        <v>3320762.8471310399</v>
      </c>
      <c r="BQ34" s="116">
        <v>3419676.6329604019</v>
      </c>
      <c r="BR34" s="116">
        <v>3438461.6620992767</v>
      </c>
      <c r="BS34" s="116">
        <v>3479013.0580973127</v>
      </c>
      <c r="BT34" s="116">
        <v>3369729.32246564</v>
      </c>
      <c r="BU34" s="116">
        <v>3349027.7990162433</v>
      </c>
      <c r="BV34" s="116">
        <v>3354308.9489215282</v>
      </c>
      <c r="BW34" s="116">
        <v>3300482.0636317176</v>
      </c>
      <c r="BX34" s="116">
        <v>3374549.8727468015</v>
      </c>
      <c r="BY34" s="116">
        <v>3154634.1170262541</v>
      </c>
      <c r="BZ34" s="116">
        <v>3420056.4800845948</v>
      </c>
      <c r="CA34" s="116">
        <v>3239599.8369640065</v>
      </c>
      <c r="CB34" s="116">
        <v>3374547.1729533123</v>
      </c>
      <c r="CC34" s="116">
        <v>3262831.3288370343</v>
      </c>
      <c r="CD34" s="116">
        <v>3403722.3757944317</v>
      </c>
      <c r="CE34" s="116">
        <v>3396041.6705671214</v>
      </c>
      <c r="CF34" s="116">
        <v>3296545.0764199863</v>
      </c>
      <c r="CG34" s="116">
        <v>3387921.2831349596</v>
      </c>
      <c r="CH34" s="116">
        <v>3394129.1731448621</v>
      </c>
      <c r="CI34" s="116">
        <v>3206120.0702776029</v>
      </c>
      <c r="CJ34" s="116">
        <v>3426985.8538591438</v>
      </c>
      <c r="CK34" s="116">
        <v>3511415.1403281614</v>
      </c>
      <c r="CL34" s="116">
        <v>3176926.6216871967</v>
      </c>
      <c r="CM34" s="116">
        <v>3349203.1742655938</v>
      </c>
      <c r="CN34" s="116">
        <v>3415238.2805431597</v>
      </c>
      <c r="CO34" s="116">
        <v>3233476.0981462561</v>
      </c>
      <c r="CP34" s="116">
        <v>3235488.0726316101</v>
      </c>
      <c r="CQ34" s="116">
        <v>3223528.0988074201</v>
      </c>
      <c r="CR34" s="116">
        <v>3206599.6326045427</v>
      </c>
      <c r="CS34" s="116">
        <v>3238100.2143029654</v>
      </c>
      <c r="CT34" s="116">
        <v>3171681.2760448805</v>
      </c>
      <c r="CU34" s="116">
        <v>3232505.2218301278</v>
      </c>
      <c r="CV34" s="116">
        <v>3241040.5661217291</v>
      </c>
      <c r="CW34" s="116">
        <v>3276786.4232832966</v>
      </c>
      <c r="CX34" s="116">
        <v>3227798.5234565064</v>
      </c>
      <c r="CY34" s="116">
        <v>3491710.9794301195</v>
      </c>
      <c r="CZ34" s="116">
        <v>3331700.5061713955</v>
      </c>
      <c r="DA34" s="116">
        <v>3349041.2295729569</v>
      </c>
      <c r="DB34" s="116">
        <v>3330753.3153794399</v>
      </c>
      <c r="DC34" s="116">
        <v>3242294.5959160901</v>
      </c>
      <c r="DD34" s="116">
        <v>3340582.0425531403</v>
      </c>
      <c r="DE34" s="116">
        <v>3228486.9849097552</v>
      </c>
      <c r="DF34" s="116">
        <v>3143017.7147182268</v>
      </c>
      <c r="DG34" s="116">
        <v>3236203.8416682482</v>
      </c>
      <c r="DH34" s="116">
        <v>3131697.5781905833</v>
      </c>
      <c r="DI34" s="116">
        <v>3157026.4285074887</v>
      </c>
      <c r="DJ34" s="116">
        <v>3190433.1919911327</v>
      </c>
      <c r="DK34" s="116">
        <v>3188088.4505998529</v>
      </c>
      <c r="DL34" s="116">
        <v>2953291.9042256973</v>
      </c>
      <c r="DM34" s="116">
        <v>4208798.3537235511</v>
      </c>
      <c r="DN34" s="116">
        <v>3246128.1156181362</v>
      </c>
      <c r="DO34" s="116">
        <v>3278467.6332928105</v>
      </c>
      <c r="DP34" s="116">
        <v>3319666.9865147569</v>
      </c>
      <c r="DQ34" s="116">
        <v>3261212.9723370043</v>
      </c>
      <c r="DR34" s="116">
        <v>3303516.2447997564</v>
      </c>
      <c r="DS34" s="116">
        <v>3316037.6449564993</v>
      </c>
      <c r="DT34" s="116">
        <v>3359303.20361081</v>
      </c>
      <c r="DU34" s="116">
        <v>3241978.9955994575</v>
      </c>
      <c r="DV34" s="116">
        <v>3391770.6973699285</v>
      </c>
      <c r="DW34" s="116">
        <v>3281691.9842644329</v>
      </c>
      <c r="DX34" s="116">
        <v>3362124.4083701819</v>
      </c>
      <c r="DY34" s="116">
        <v>3308478.0107899797</v>
      </c>
      <c r="DZ34" s="116">
        <v>3346792.2170087234</v>
      </c>
      <c r="EA34" s="116">
        <v>3365482.749548493</v>
      </c>
      <c r="EB34" s="116">
        <v>3327908.4601243543</v>
      </c>
      <c r="EC34" s="116">
        <v>3375174.3504852913</v>
      </c>
      <c r="ED34" s="116">
        <v>3395085.7730184896</v>
      </c>
      <c r="EE34" s="116">
        <v>3393393.8931931914</v>
      </c>
      <c r="EF34" s="116">
        <v>3319805.4219339187</v>
      </c>
      <c r="EG34" s="116">
        <v>3357958.4579565967</v>
      </c>
      <c r="EH34" s="116">
        <v>3350073.3391357274</v>
      </c>
      <c r="EI34" s="116">
        <v>3326926.3086190252</v>
      </c>
      <c r="EJ34" s="116">
        <v>3310365.4979213388</v>
      </c>
      <c r="EK34" s="116">
        <v>3313315.9031577832</v>
      </c>
      <c r="EL34" s="116">
        <v>3187953.6167497477</v>
      </c>
      <c r="EM34" s="116">
        <v>3239700.8958670567</v>
      </c>
      <c r="EN34" s="116">
        <v>3125123.3542058794</v>
      </c>
      <c r="EO34" s="116">
        <v>3315187.2096497384</v>
      </c>
      <c r="EP34" s="116">
        <v>3213693.3796396954</v>
      </c>
      <c r="EQ34" s="116">
        <v>3121328.8824163233</v>
      </c>
    </row>
    <row r="35" spans="2:147" s="107" customFormat="1" ht="13.2" x14ac:dyDescent="0.25">
      <c r="B35" s="110" t="s">
        <v>86</v>
      </c>
      <c r="C35" s="111">
        <v>3386643.5559524298</v>
      </c>
      <c r="D35" s="111">
        <v>7281498.9709317982</v>
      </c>
      <c r="E35" s="111">
        <v>7047076.9637946747</v>
      </c>
      <c r="F35" s="111">
        <v>7049947.2616053047</v>
      </c>
      <c r="G35" s="111">
        <v>7470757.9328763988</v>
      </c>
      <c r="H35" s="111">
        <v>7865778.6659295652</v>
      </c>
      <c r="I35" s="111">
        <v>7705041.6746407412</v>
      </c>
      <c r="J35" s="111">
        <v>7600004.1444898034</v>
      </c>
      <c r="K35" s="111">
        <v>8105007.8234141972</v>
      </c>
      <c r="L35" s="111">
        <v>8018672.2594859134</v>
      </c>
      <c r="M35" s="111">
        <v>8007937.6109208129</v>
      </c>
      <c r="N35" s="111">
        <v>8213339.5749170501</v>
      </c>
      <c r="O35" s="111">
        <v>8792623.7012536004</v>
      </c>
      <c r="P35" s="111">
        <v>8462025.4172033463</v>
      </c>
      <c r="Q35" s="111">
        <v>9211843.1909997389</v>
      </c>
      <c r="R35" s="111">
        <v>6883840.1816391684</v>
      </c>
      <c r="S35" s="111">
        <v>8334296.1502960064</v>
      </c>
      <c r="T35" s="111">
        <v>8618243.775969822</v>
      </c>
      <c r="U35" s="111">
        <v>8571259.3508537244</v>
      </c>
      <c r="V35" s="111">
        <v>8714711.3457460273</v>
      </c>
      <c r="W35" s="111">
        <v>8655262.5208114274</v>
      </c>
      <c r="X35" s="111">
        <v>8752175.3594701812</v>
      </c>
      <c r="Y35" s="111">
        <v>8814958.1528311688</v>
      </c>
      <c r="Z35" s="111">
        <v>8807993.7479886413</v>
      </c>
      <c r="AA35" s="111">
        <v>8535313.6705282647</v>
      </c>
      <c r="AB35" s="111">
        <v>9212502.3574763667</v>
      </c>
      <c r="AC35" s="111">
        <v>8650697.8258151021</v>
      </c>
      <c r="AD35" s="111">
        <v>8842086.5236729551</v>
      </c>
      <c r="AE35" s="111">
        <v>8977069.4308210276</v>
      </c>
      <c r="AF35" s="111">
        <v>8947443.3193260841</v>
      </c>
      <c r="AG35" s="111">
        <v>8814780.8442822676</v>
      </c>
      <c r="AH35" s="111">
        <v>8915515.3086755089</v>
      </c>
      <c r="AI35" s="111">
        <v>8871461.8782701194</v>
      </c>
      <c r="AJ35" s="111">
        <v>8933673.649140425</v>
      </c>
      <c r="AK35" s="111">
        <v>8940765.6267714668</v>
      </c>
      <c r="AL35" s="111">
        <v>9007178.0551567692</v>
      </c>
      <c r="AM35" s="111">
        <v>9010656.3037065454</v>
      </c>
      <c r="AN35" s="111">
        <v>8927393.9444285017</v>
      </c>
      <c r="AO35" s="111">
        <v>9070240.5464320518</v>
      </c>
      <c r="AP35" s="111">
        <v>8533108.1537988279</v>
      </c>
      <c r="AQ35" s="111">
        <v>9047515.6675332114</v>
      </c>
      <c r="AR35" s="111">
        <v>8713276.3516901545</v>
      </c>
      <c r="AS35" s="111">
        <v>8979880.4552908577</v>
      </c>
      <c r="AT35" s="111">
        <v>8717134.2047626209</v>
      </c>
      <c r="AU35" s="111">
        <v>8715693.3685465939</v>
      </c>
      <c r="AV35" s="111">
        <v>8728305.2236637808</v>
      </c>
      <c r="AW35" s="111">
        <v>8815003.5770802312</v>
      </c>
      <c r="AX35" s="111">
        <v>8757192.2006463073</v>
      </c>
      <c r="AY35" s="111">
        <v>8726700.6322426628</v>
      </c>
      <c r="AZ35" s="111">
        <v>8791108.3706962615</v>
      </c>
      <c r="BA35" s="111">
        <v>8971535.970076168</v>
      </c>
      <c r="BB35" s="111">
        <v>9027039.2944245432</v>
      </c>
      <c r="BC35" s="111">
        <v>8554193.6364650894</v>
      </c>
      <c r="BD35" s="111">
        <v>8873896.4716038574</v>
      </c>
      <c r="BE35" s="111">
        <v>8814740.5989857689</v>
      </c>
      <c r="BF35" s="111">
        <v>8867012.0682353526</v>
      </c>
      <c r="BG35" s="111">
        <v>8787778.3436053079</v>
      </c>
      <c r="BH35" s="111">
        <v>9015922.5380780194</v>
      </c>
      <c r="BI35" s="111">
        <v>8888303.0561162531</v>
      </c>
      <c r="BJ35" s="111">
        <v>8931602.5953770764</v>
      </c>
      <c r="BK35" s="111">
        <v>8818257.0449018385</v>
      </c>
      <c r="BL35" s="111">
        <v>8621822.7501891926</v>
      </c>
      <c r="BM35" s="111">
        <v>8623337.7747682929</v>
      </c>
      <c r="BN35" s="111">
        <v>8652371.8194583878</v>
      </c>
      <c r="BO35" s="111">
        <v>8693405.0867574662</v>
      </c>
      <c r="BP35" s="111">
        <v>8636042.0939689614</v>
      </c>
      <c r="BQ35" s="111">
        <v>8778068.8008204345</v>
      </c>
      <c r="BR35" s="111">
        <v>8806396.0695711803</v>
      </c>
      <c r="BS35" s="111">
        <v>8772521.622840289</v>
      </c>
      <c r="BT35" s="111">
        <v>8827644.2100888379</v>
      </c>
      <c r="BU35" s="111">
        <v>8726268.6552507617</v>
      </c>
      <c r="BV35" s="111">
        <v>8671612.4427735917</v>
      </c>
      <c r="BW35" s="111">
        <v>8512044.1751486976</v>
      </c>
      <c r="BX35" s="111">
        <v>8978833.9035924748</v>
      </c>
      <c r="BY35" s="111">
        <v>10279435.701628426</v>
      </c>
      <c r="BZ35" s="111">
        <v>13828829.793573916</v>
      </c>
      <c r="CA35" s="111">
        <v>10837436.857657252</v>
      </c>
      <c r="CB35" s="111">
        <v>10232745.899509903</v>
      </c>
      <c r="CC35" s="111">
        <v>8813827.195044551</v>
      </c>
      <c r="CD35" s="111">
        <v>8933153.9048594963</v>
      </c>
      <c r="CE35" s="111">
        <v>8765595.6378209703</v>
      </c>
      <c r="CF35" s="111">
        <v>8666696.2836782411</v>
      </c>
      <c r="CG35" s="111">
        <v>8885584.3149465565</v>
      </c>
      <c r="CH35" s="111">
        <v>8766338.0587103385</v>
      </c>
      <c r="CI35" s="111">
        <v>8611230.5464402065</v>
      </c>
      <c r="CJ35" s="111">
        <v>8904692.3181205112</v>
      </c>
      <c r="CK35" s="111">
        <v>9004932.7956630141</v>
      </c>
      <c r="CL35" s="111">
        <v>9864737.0576106794</v>
      </c>
      <c r="CM35" s="111">
        <v>8987490.0221551247</v>
      </c>
      <c r="CN35" s="111">
        <v>8797956.9770263229</v>
      </c>
      <c r="CO35" s="111">
        <v>8552480.4424978998</v>
      </c>
      <c r="CP35" s="111">
        <v>8494956.9628283307</v>
      </c>
      <c r="CQ35" s="111">
        <v>8559162.6574101336</v>
      </c>
      <c r="CR35" s="111">
        <v>8497437.5382873099</v>
      </c>
      <c r="CS35" s="111">
        <v>8539786.0093935709</v>
      </c>
      <c r="CT35" s="111">
        <v>8674657.4497818127</v>
      </c>
      <c r="CU35" s="111">
        <v>9610037.9371233415</v>
      </c>
      <c r="CV35" s="111">
        <v>8902860.0613126867</v>
      </c>
      <c r="CW35" s="111">
        <v>8868718.1168068461</v>
      </c>
      <c r="CX35" s="111">
        <v>8945899.3537838552</v>
      </c>
      <c r="CY35" s="111">
        <v>9173505.1156538036</v>
      </c>
      <c r="CZ35" s="111">
        <v>9125867.1161836777</v>
      </c>
      <c r="DA35" s="111">
        <v>9104053.9526317753</v>
      </c>
      <c r="DB35" s="111">
        <v>9026106.5503412988</v>
      </c>
      <c r="DC35" s="111">
        <v>8926249.8367336001</v>
      </c>
      <c r="DD35" s="111">
        <v>9178503.5901108757</v>
      </c>
      <c r="DE35" s="111">
        <v>8842554.0590390172</v>
      </c>
      <c r="DF35" s="111">
        <v>8800920.2123998143</v>
      </c>
      <c r="DG35" s="111">
        <v>8919620.2450340874</v>
      </c>
      <c r="DH35" s="111">
        <v>8548020.0514655001</v>
      </c>
      <c r="DI35" s="111">
        <v>8772756.3071242198</v>
      </c>
      <c r="DJ35" s="111">
        <v>8825414.0952747464</v>
      </c>
      <c r="DK35" s="111">
        <v>8822603.1936003398</v>
      </c>
      <c r="DL35" s="111">
        <v>8367568.1791129084</v>
      </c>
      <c r="DM35" s="111">
        <v>11051076.110145943</v>
      </c>
      <c r="DN35" s="111">
        <v>9108875.251046136</v>
      </c>
      <c r="DO35" s="111">
        <v>9273770.8888359889</v>
      </c>
      <c r="DP35" s="111">
        <v>9189216.2793269195</v>
      </c>
      <c r="DQ35" s="111">
        <v>9168700.5286225509</v>
      </c>
      <c r="DR35" s="111">
        <v>9263567.6991707049</v>
      </c>
      <c r="DS35" s="111">
        <v>9323048.1246653125</v>
      </c>
      <c r="DT35" s="111">
        <v>9473480.7941804659</v>
      </c>
      <c r="DU35" s="111">
        <v>9173923.0914464239</v>
      </c>
      <c r="DV35" s="111">
        <v>9448621.6765359808</v>
      </c>
      <c r="DW35" s="111">
        <v>9419428.6037021764</v>
      </c>
      <c r="DX35" s="111">
        <v>9553172.3710151464</v>
      </c>
      <c r="DY35" s="111">
        <v>9593092.5752443839</v>
      </c>
      <c r="DZ35" s="111">
        <v>9724979.0536817517</v>
      </c>
      <c r="EA35" s="111">
        <v>9749714.9952261467</v>
      </c>
      <c r="EB35" s="111">
        <v>9677951.4888730533</v>
      </c>
      <c r="EC35" s="111">
        <v>9793049.6621952374</v>
      </c>
      <c r="ED35" s="111">
        <v>9741198.2027578242</v>
      </c>
      <c r="EE35" s="111">
        <v>9835240.3670870308</v>
      </c>
      <c r="EF35" s="111">
        <v>9663892.4145776127</v>
      </c>
      <c r="EG35" s="111">
        <v>9803949.4774704408</v>
      </c>
      <c r="EH35" s="111">
        <v>9808049.9413311761</v>
      </c>
      <c r="EI35" s="111">
        <v>9766439.5291846953</v>
      </c>
      <c r="EJ35" s="111">
        <v>9720996.1148909349</v>
      </c>
      <c r="EK35" s="111">
        <v>9692517.8672877811</v>
      </c>
      <c r="EL35" s="111">
        <v>9537652.6645486802</v>
      </c>
      <c r="EM35" s="111">
        <v>9656486.806671083</v>
      </c>
      <c r="EN35" s="111">
        <v>9608008.9680929147</v>
      </c>
      <c r="EO35" s="111">
        <v>9856617.9261717629</v>
      </c>
      <c r="EP35" s="111">
        <v>9788415.6037173327</v>
      </c>
      <c r="EQ35" s="111">
        <v>9706537.968574347</v>
      </c>
    </row>
    <row r="36" spans="2:147" s="107" customFormat="1" ht="13.2" x14ac:dyDescent="0.25">
      <c r="B36" s="112" t="s">
        <v>1956</v>
      </c>
      <c r="C36" s="114">
        <v>2295459.8652416831</v>
      </c>
      <c r="D36" s="114">
        <v>2487802.517244102</v>
      </c>
      <c r="E36" s="114">
        <v>2736090.6783717987</v>
      </c>
      <c r="F36" s="114">
        <v>2599825.0103915301</v>
      </c>
      <c r="G36" s="114">
        <v>2596620.7064336152</v>
      </c>
      <c r="H36" s="114">
        <v>2632491.6227580155</v>
      </c>
      <c r="I36" s="114">
        <v>2534792.7268462209</v>
      </c>
      <c r="J36" s="114">
        <v>2611441.3015251555</v>
      </c>
      <c r="K36" s="114">
        <v>2854938.0526766698</v>
      </c>
      <c r="L36" s="114">
        <v>2629393.5321088228</v>
      </c>
      <c r="M36" s="114">
        <v>2528768.1494718222</v>
      </c>
      <c r="N36" s="114">
        <v>2366643.9734543166</v>
      </c>
      <c r="O36" s="114">
        <v>2334620.2647504662</v>
      </c>
      <c r="P36" s="114">
        <v>2428204.0054067597</v>
      </c>
      <c r="Q36" s="114">
        <v>2673990.0178896817</v>
      </c>
      <c r="R36" s="114">
        <v>2541699.5448567397</v>
      </c>
      <c r="S36" s="114">
        <v>2502614.6822570791</v>
      </c>
      <c r="T36" s="114">
        <v>2548189.4188292329</v>
      </c>
      <c r="U36" s="114">
        <v>2502332.9324962986</v>
      </c>
      <c r="V36" s="114">
        <v>2595329.620944886</v>
      </c>
      <c r="W36" s="114">
        <v>2569467.3016091497</v>
      </c>
      <c r="X36" s="114">
        <v>2538488.8529606862</v>
      </c>
      <c r="Y36" s="114">
        <v>2485995.4870576081</v>
      </c>
      <c r="Z36" s="114">
        <v>2345931.753357979</v>
      </c>
      <c r="AA36" s="114">
        <v>2344469.4741330296</v>
      </c>
      <c r="AB36" s="114">
        <v>2343111.0455152872</v>
      </c>
      <c r="AC36" s="114">
        <v>2290040.2722718911</v>
      </c>
      <c r="AD36" s="114">
        <v>2231297.5017037326</v>
      </c>
      <c r="AE36" s="114">
        <v>2254149.2289353642</v>
      </c>
      <c r="AF36" s="114">
        <v>2214929.1791957752</v>
      </c>
      <c r="AG36" s="114">
        <v>2269317.3859196454</v>
      </c>
      <c r="AH36" s="114">
        <v>2208679.3314941144</v>
      </c>
      <c r="AI36" s="114">
        <v>2179173.602076435</v>
      </c>
      <c r="AJ36" s="114">
        <v>2178672.9939116044</v>
      </c>
      <c r="AK36" s="114">
        <v>2236478.3415125743</v>
      </c>
      <c r="AL36" s="114">
        <v>2296225.6958456007</v>
      </c>
      <c r="AM36" s="114">
        <v>2320078.0738468254</v>
      </c>
      <c r="AN36" s="114">
        <v>2311649.8492757059</v>
      </c>
      <c r="AO36" s="114">
        <v>2231453.78685873</v>
      </c>
      <c r="AP36" s="114">
        <v>2241121.7231518361</v>
      </c>
      <c r="AQ36" s="114">
        <v>2230685.3663069992</v>
      </c>
      <c r="AR36" s="114">
        <v>2216793.5021972484</v>
      </c>
      <c r="AS36" s="114">
        <v>2212695.1262107538</v>
      </c>
      <c r="AT36" s="114">
        <v>2194917.5920036887</v>
      </c>
      <c r="AU36" s="114">
        <v>2206063.306544357</v>
      </c>
      <c r="AV36" s="114">
        <v>2198968.9024331095</v>
      </c>
      <c r="AW36" s="114">
        <v>2244740.5405100342</v>
      </c>
      <c r="AX36" s="114">
        <v>2261165.8454033756</v>
      </c>
      <c r="AY36" s="114">
        <v>2236395.5343390875</v>
      </c>
      <c r="AZ36" s="114">
        <v>2258426.812097013</v>
      </c>
      <c r="BA36" s="114">
        <v>2237623.9427915709</v>
      </c>
      <c r="BB36" s="114">
        <v>2249739.9677062216</v>
      </c>
      <c r="BC36" s="114">
        <v>2197382.3145100521</v>
      </c>
      <c r="BD36" s="114">
        <v>2217551.2165095536</v>
      </c>
      <c r="BE36" s="114">
        <v>2203966.6026240527</v>
      </c>
      <c r="BF36" s="114">
        <v>2178331.9204248935</v>
      </c>
      <c r="BG36" s="114">
        <v>2184283.4383534826</v>
      </c>
      <c r="BH36" s="114">
        <v>2174750.0209704936</v>
      </c>
      <c r="BI36" s="114">
        <v>2182688.7057504598</v>
      </c>
      <c r="BJ36" s="114">
        <v>2229747.1049021995</v>
      </c>
      <c r="BK36" s="114">
        <v>2218774.9363215179</v>
      </c>
      <c r="BL36" s="114">
        <v>2240133.8672265783</v>
      </c>
      <c r="BM36" s="114">
        <v>2279133.2859494151</v>
      </c>
      <c r="BN36" s="114">
        <v>2264259.1739344555</v>
      </c>
      <c r="BO36" s="114">
        <v>2246601.4619281124</v>
      </c>
      <c r="BP36" s="114">
        <v>2216626.9839758035</v>
      </c>
      <c r="BQ36" s="114">
        <v>2241530.6739875725</v>
      </c>
      <c r="BR36" s="114">
        <v>2200926.6871510819</v>
      </c>
      <c r="BS36" s="114">
        <v>2200546.2622625199</v>
      </c>
      <c r="BT36" s="114">
        <v>2168281.5062579564</v>
      </c>
      <c r="BU36" s="114">
        <v>2230789.3536049016</v>
      </c>
      <c r="BV36" s="114">
        <v>2267069.4358381024</v>
      </c>
      <c r="BW36" s="114">
        <v>2242797.1984062372</v>
      </c>
      <c r="BX36" s="114">
        <v>2204637.5070368536</v>
      </c>
      <c r="BY36" s="114">
        <v>1910961.9374761148</v>
      </c>
      <c r="BZ36" s="114">
        <v>1662445.1347303023</v>
      </c>
      <c r="CA36" s="114">
        <v>1861665.6946678122</v>
      </c>
      <c r="CB36" s="114">
        <v>2036642.0578561297</v>
      </c>
      <c r="CC36" s="114">
        <v>2270274.5706718685</v>
      </c>
      <c r="CD36" s="114">
        <v>2318662.811939822</v>
      </c>
      <c r="CE36" s="114">
        <v>2255614.1424397626</v>
      </c>
      <c r="CF36" s="114">
        <v>2102751.1913517434</v>
      </c>
      <c r="CG36" s="114">
        <v>2054708.3651645263</v>
      </c>
      <c r="CH36" s="114">
        <v>2272501.3961368967</v>
      </c>
      <c r="CI36" s="114">
        <v>2250500.4589030095</v>
      </c>
      <c r="CJ36" s="114">
        <v>2180004.4820575807</v>
      </c>
      <c r="CK36" s="114">
        <v>2042230.4844204576</v>
      </c>
      <c r="CL36" s="114">
        <v>2054935.6284597544</v>
      </c>
      <c r="CM36" s="114">
        <v>2126607.9401285574</v>
      </c>
      <c r="CN36" s="114">
        <v>2383933.0294440887</v>
      </c>
      <c r="CO36" s="114">
        <v>2332016.4067801824</v>
      </c>
      <c r="CP36" s="114">
        <v>2373620.0710632633</v>
      </c>
      <c r="CQ36" s="114">
        <v>2321170.0433032089</v>
      </c>
      <c r="CR36" s="114">
        <v>2315188.0745464149</v>
      </c>
      <c r="CS36" s="114">
        <v>2418776.0105747771</v>
      </c>
      <c r="CT36" s="114">
        <v>2317538.0239815065</v>
      </c>
      <c r="CU36" s="114">
        <v>2260239.5198934204</v>
      </c>
      <c r="CV36" s="114">
        <v>2253277.7912007668</v>
      </c>
      <c r="CW36" s="114">
        <v>2255626.8992626672</v>
      </c>
      <c r="CX36" s="114">
        <v>2285130.8571069241</v>
      </c>
      <c r="CY36" s="114">
        <v>2291793.7575745517</v>
      </c>
      <c r="CZ36" s="114">
        <v>2335340.8373883809</v>
      </c>
      <c r="DA36" s="114">
        <v>2246253.8491786355</v>
      </c>
      <c r="DB36" s="114">
        <v>2349208.5049341912</v>
      </c>
      <c r="DC36" s="114">
        <v>2355500.0722485324</v>
      </c>
      <c r="DD36" s="114">
        <v>2353066.8910309873</v>
      </c>
      <c r="DE36" s="114">
        <v>2338747.4162405455</v>
      </c>
      <c r="DF36" s="114">
        <v>2268436.4400703898</v>
      </c>
      <c r="DG36" s="114">
        <v>2280403.2889320045</v>
      </c>
      <c r="DH36" s="114">
        <v>2307294.7251029983</v>
      </c>
      <c r="DI36" s="114">
        <v>2353365.1261039707</v>
      </c>
      <c r="DJ36" s="114">
        <v>2314974.8690569759</v>
      </c>
      <c r="DK36" s="114">
        <v>2374218.3514464768</v>
      </c>
      <c r="DL36" s="114">
        <v>2317751.7151916712</v>
      </c>
      <c r="DM36" s="114">
        <v>2389639.4687625258</v>
      </c>
      <c r="DN36" s="114">
        <v>2345984.888469798</v>
      </c>
      <c r="DO36" s="114">
        <v>2334167.0117564797</v>
      </c>
      <c r="DP36" s="114">
        <v>2378375.8277598219</v>
      </c>
      <c r="DQ36" s="114">
        <v>2365311.0205764933</v>
      </c>
      <c r="DR36" s="114">
        <v>2377978.2543821111</v>
      </c>
      <c r="DS36" s="114">
        <v>2360321.2033329336</v>
      </c>
      <c r="DT36" s="114">
        <v>2346284.4010193585</v>
      </c>
      <c r="DU36" s="114">
        <v>2317720.3243565019</v>
      </c>
      <c r="DV36" s="114">
        <v>2471442.5759754279</v>
      </c>
      <c r="DW36" s="114">
        <v>2319253.5946845938</v>
      </c>
      <c r="DX36" s="114">
        <v>2294370.4184840396</v>
      </c>
      <c r="DY36" s="114">
        <v>2350932.8281466626</v>
      </c>
      <c r="DZ36" s="114">
        <v>2287531.1645987853</v>
      </c>
      <c r="EA36" s="114">
        <v>2370208.4112505647</v>
      </c>
      <c r="EB36" s="114">
        <v>2357985.8172266199</v>
      </c>
      <c r="EC36" s="114">
        <v>2388438.2034534561</v>
      </c>
      <c r="ED36" s="114">
        <v>2364895.5643348019</v>
      </c>
      <c r="EE36" s="114">
        <v>2420592.5525518968</v>
      </c>
      <c r="EF36" s="114">
        <v>2424790.0202541538</v>
      </c>
      <c r="EG36" s="114">
        <v>2455004.8777022385</v>
      </c>
      <c r="EH36" s="114">
        <v>2464018.9064658759</v>
      </c>
      <c r="EI36" s="114">
        <v>2399193.7044785307</v>
      </c>
      <c r="EJ36" s="114">
        <v>2450553.0991285467</v>
      </c>
      <c r="EK36" s="114">
        <v>2378728.3110194243</v>
      </c>
      <c r="EL36" s="114">
        <v>2279128.0052544158</v>
      </c>
      <c r="EM36" s="114">
        <v>2438071.6447533709</v>
      </c>
      <c r="EN36" s="114">
        <v>2403363.8442686219</v>
      </c>
      <c r="EO36" s="114">
        <v>2376470.3930419688</v>
      </c>
      <c r="EP36" s="114">
        <v>2368756.8906033854</v>
      </c>
      <c r="EQ36" s="114">
        <v>2362484.0750337699</v>
      </c>
    </row>
    <row r="37" spans="2:147" s="107" customFormat="1" ht="13.2" x14ac:dyDescent="0.25">
      <c r="B37" s="115" t="s">
        <v>46</v>
      </c>
      <c r="C37" s="109">
        <v>39788767.512936518</v>
      </c>
      <c r="D37" s="109">
        <v>40070873.62928886</v>
      </c>
      <c r="E37" s="109">
        <v>38267510.028527476</v>
      </c>
      <c r="F37" s="109">
        <v>39993045.938802131</v>
      </c>
      <c r="G37" s="109">
        <v>38969204.240469314</v>
      </c>
      <c r="H37" s="109">
        <v>39083482.130582161</v>
      </c>
      <c r="I37" s="109">
        <v>39043895.445826791</v>
      </c>
      <c r="J37" s="109">
        <v>38517953.706260115</v>
      </c>
      <c r="K37" s="109">
        <v>37429939.288565651</v>
      </c>
      <c r="L37" s="109">
        <v>39836886.192911439</v>
      </c>
      <c r="M37" s="109">
        <v>38165309.495898537</v>
      </c>
      <c r="N37" s="109">
        <v>38307438.476910286</v>
      </c>
      <c r="O37" s="109">
        <v>38465110.637743533</v>
      </c>
      <c r="P37" s="109">
        <v>38122303.795387924</v>
      </c>
      <c r="Q37" s="109">
        <v>37268441.859759457</v>
      </c>
      <c r="R37" s="109">
        <v>38132460.80856473</v>
      </c>
      <c r="S37" s="109">
        <v>37697909.858903825</v>
      </c>
      <c r="T37" s="109">
        <v>37190831.647350758</v>
      </c>
      <c r="U37" s="109">
        <v>37805109.115059234</v>
      </c>
      <c r="V37" s="109">
        <v>36143386.421287753</v>
      </c>
      <c r="W37" s="109">
        <v>37170923.085763179</v>
      </c>
      <c r="X37" s="109">
        <v>36990774.959837139</v>
      </c>
      <c r="Y37" s="109">
        <v>36570387.846538678</v>
      </c>
      <c r="Z37" s="109">
        <v>37190372.688991748</v>
      </c>
      <c r="AA37" s="109">
        <v>36461780.50468681</v>
      </c>
      <c r="AB37" s="109">
        <v>36104945.017863818</v>
      </c>
      <c r="AC37" s="109">
        <v>37032655.601909287</v>
      </c>
      <c r="AD37" s="109">
        <v>36159036.980606869</v>
      </c>
      <c r="AE37" s="109">
        <v>36098913.477200687</v>
      </c>
      <c r="AF37" s="109">
        <v>36118761.85168618</v>
      </c>
      <c r="AG37" s="109">
        <v>36158848.319242448</v>
      </c>
      <c r="AH37" s="109">
        <v>36204147.500849456</v>
      </c>
      <c r="AI37" s="109">
        <v>36213290.312294446</v>
      </c>
      <c r="AJ37" s="109">
        <v>35755717.10425657</v>
      </c>
      <c r="AK37" s="109">
        <v>37077402.473143838</v>
      </c>
      <c r="AL37" s="109">
        <v>35642190.860116698</v>
      </c>
      <c r="AM37" s="109">
        <v>35659018.674167633</v>
      </c>
      <c r="AN37" s="109">
        <v>35770336.055567369</v>
      </c>
      <c r="AO37" s="109">
        <v>36047342.74204497</v>
      </c>
      <c r="AP37" s="109">
        <v>35341368.585093796</v>
      </c>
      <c r="AQ37" s="109">
        <v>36173136.217562333</v>
      </c>
      <c r="AR37" s="109">
        <v>36450826.898781992</v>
      </c>
      <c r="AS37" s="109">
        <v>35268045.154955849</v>
      </c>
      <c r="AT37" s="109">
        <v>36134635.547163643</v>
      </c>
      <c r="AU37" s="109">
        <v>36515668.930559389</v>
      </c>
      <c r="AV37" s="109">
        <v>36089261.896177053</v>
      </c>
      <c r="AW37" s="109">
        <v>36253643.605267756</v>
      </c>
      <c r="AX37" s="109">
        <v>36340005.645786777</v>
      </c>
      <c r="AY37" s="109">
        <v>36397748.326288529</v>
      </c>
      <c r="AZ37" s="109">
        <v>36836116.446865521</v>
      </c>
      <c r="BA37" s="109">
        <v>36969140.893045105</v>
      </c>
      <c r="BB37" s="109">
        <v>36567245.284718528</v>
      </c>
      <c r="BC37" s="109">
        <v>38355984.025443196</v>
      </c>
      <c r="BD37" s="109">
        <v>36850661.612093568</v>
      </c>
      <c r="BE37" s="109">
        <v>36633119.345472798</v>
      </c>
      <c r="BF37" s="109">
        <v>37305155.872352302</v>
      </c>
      <c r="BG37" s="109">
        <v>36684596.494268425</v>
      </c>
      <c r="BH37" s="109">
        <v>37416950.108745635</v>
      </c>
      <c r="BI37" s="109">
        <v>37115180.055799149</v>
      </c>
      <c r="BJ37" s="109">
        <v>37220352.101427197</v>
      </c>
      <c r="BK37" s="109">
        <v>37471474.325261392</v>
      </c>
      <c r="BL37" s="109">
        <v>37647564.345238268</v>
      </c>
      <c r="BM37" s="109">
        <v>36840364.408315629</v>
      </c>
      <c r="BN37" s="109">
        <v>37589202.413431786</v>
      </c>
      <c r="BO37" s="109">
        <v>37454917.123828113</v>
      </c>
      <c r="BP37" s="109">
        <v>37236173.700183921</v>
      </c>
      <c r="BQ37" s="109">
        <v>37489989.051660717</v>
      </c>
      <c r="BR37" s="109">
        <v>37851546.836547352</v>
      </c>
      <c r="BS37" s="109">
        <v>37437214.330814369</v>
      </c>
      <c r="BT37" s="109">
        <v>38166478.00046128</v>
      </c>
      <c r="BU37" s="109">
        <v>38236396.735365018</v>
      </c>
      <c r="BV37" s="109">
        <v>38076412.288764514</v>
      </c>
      <c r="BW37" s="109">
        <v>38594442.152795933</v>
      </c>
      <c r="BX37" s="109">
        <v>38061304.733250409</v>
      </c>
      <c r="BY37" s="109">
        <v>39456588.28287103</v>
      </c>
      <c r="BZ37" s="109">
        <v>35603515.277687274</v>
      </c>
      <c r="CA37" s="109">
        <v>37179998.89354717</v>
      </c>
      <c r="CB37" s="109">
        <v>38250221.150866345</v>
      </c>
      <c r="CC37" s="109">
        <v>38644815.740975514</v>
      </c>
      <c r="CD37" s="109">
        <v>37953157.993931212</v>
      </c>
      <c r="CE37" s="109">
        <v>39134393.783783257</v>
      </c>
      <c r="CF37" s="109">
        <v>39678426.952117264</v>
      </c>
      <c r="CG37" s="109">
        <v>38432635.853531726</v>
      </c>
      <c r="CH37" s="109">
        <v>40418317.326256439</v>
      </c>
      <c r="CI37" s="109">
        <v>39781576.190380611</v>
      </c>
      <c r="CJ37" s="109">
        <v>39656700.021041013</v>
      </c>
      <c r="CK37" s="109">
        <v>40247262.265690446</v>
      </c>
      <c r="CL37" s="109">
        <v>40497390.615314998</v>
      </c>
      <c r="CM37" s="109">
        <v>39891902.969148457</v>
      </c>
      <c r="CN37" s="109">
        <v>41221497.157435693</v>
      </c>
      <c r="CO37" s="109">
        <v>42439831.29102245</v>
      </c>
      <c r="CP37" s="109">
        <v>40932303.505744003</v>
      </c>
      <c r="CQ37" s="109">
        <v>42299645.786424384</v>
      </c>
      <c r="CR37" s="109">
        <v>42443351.905724302</v>
      </c>
      <c r="CS37" s="109">
        <v>43435392.610580876</v>
      </c>
      <c r="CT37" s="109">
        <v>43311345.189499237</v>
      </c>
      <c r="CU37" s="109">
        <v>43527914.328270033</v>
      </c>
      <c r="CV37" s="109">
        <v>44133637.518368587</v>
      </c>
      <c r="CW37" s="109">
        <v>44562090.116791427</v>
      </c>
      <c r="CX37" s="109">
        <v>44579268.786269903</v>
      </c>
      <c r="CY37" s="109">
        <v>43317702.42282927</v>
      </c>
      <c r="CZ37" s="109">
        <v>45319491.245830737</v>
      </c>
      <c r="DA37" s="109">
        <v>44715327.625477217</v>
      </c>
      <c r="DB37" s="109">
        <v>44775518.765108645</v>
      </c>
      <c r="DC37" s="109">
        <v>44884411.898676515</v>
      </c>
      <c r="DD37" s="109">
        <v>44082453.270996138</v>
      </c>
      <c r="DE37" s="109">
        <v>45205604.497057565</v>
      </c>
      <c r="DF37" s="109">
        <v>44528016.032030798</v>
      </c>
      <c r="DG37" s="109">
        <v>45538726.669725709</v>
      </c>
      <c r="DH37" s="109">
        <v>45992713.829939894</v>
      </c>
      <c r="DI37" s="109">
        <v>46137212.797809616</v>
      </c>
      <c r="DJ37" s="109">
        <v>46273502.980712116</v>
      </c>
      <c r="DK37" s="109">
        <v>48029691.96669592</v>
      </c>
      <c r="DL37" s="109">
        <v>46580347.566773348</v>
      </c>
      <c r="DM37" s="109">
        <v>46775330.149608135</v>
      </c>
      <c r="DN37" s="109">
        <v>47753269.302414</v>
      </c>
      <c r="DO37" s="109">
        <v>47473910.109201193</v>
      </c>
      <c r="DP37" s="109">
        <v>47464963.710734077</v>
      </c>
      <c r="DQ37" s="109">
        <v>47517148.373325735</v>
      </c>
      <c r="DR37" s="109">
        <v>48138419.663673878</v>
      </c>
      <c r="DS37" s="109">
        <v>50025413.488076471</v>
      </c>
      <c r="DT37" s="109">
        <v>48411415.36621011</v>
      </c>
      <c r="DU37" s="109">
        <v>48725898.887750402</v>
      </c>
      <c r="DV37" s="109">
        <v>48348756.000034563</v>
      </c>
      <c r="DW37" s="109">
        <v>49014476.083957635</v>
      </c>
      <c r="DX37" s="109">
        <v>47111755.652334787</v>
      </c>
      <c r="DY37" s="109">
        <v>48561266.500831299</v>
      </c>
      <c r="DZ37" s="109">
        <v>49253378.602093451</v>
      </c>
      <c r="EA37" s="109">
        <v>48651033.462168403</v>
      </c>
      <c r="EB37" s="109">
        <v>50096012.067155883</v>
      </c>
      <c r="EC37" s="109">
        <v>49896749.559245735</v>
      </c>
      <c r="ED37" s="109">
        <v>49884355.454032503</v>
      </c>
      <c r="EE37" s="109">
        <v>49901434.900211617</v>
      </c>
      <c r="EF37" s="109">
        <v>50083006.949344814</v>
      </c>
      <c r="EG37" s="109">
        <v>49353224.999186538</v>
      </c>
      <c r="EH37" s="109">
        <v>52145231.220035113</v>
      </c>
      <c r="EI37" s="109">
        <v>50632708.237665847</v>
      </c>
      <c r="EJ37" s="109">
        <v>51412777.02489154</v>
      </c>
      <c r="EK37" s="109">
        <v>52312420.345378987</v>
      </c>
      <c r="EL37" s="109">
        <v>50575811.078831539</v>
      </c>
      <c r="EM37" s="109">
        <v>52354617.410832055</v>
      </c>
      <c r="EN37" s="109">
        <v>52110123.833912082</v>
      </c>
      <c r="EO37" s="109">
        <v>51533433.766691171</v>
      </c>
      <c r="EP37" s="109">
        <v>52961200.244726591</v>
      </c>
      <c r="EQ37" s="109">
        <v>51628507.335626736</v>
      </c>
    </row>
    <row r="38" spans="2:147" s="107" customFormat="1" ht="13.2" x14ac:dyDescent="0.25">
      <c r="B38" s="108" t="s">
        <v>47</v>
      </c>
      <c r="C38" s="109">
        <v>20582720.780241579</v>
      </c>
      <c r="D38" s="109">
        <v>20697034.746403784</v>
      </c>
      <c r="E38" s="109">
        <v>20369721.002625082</v>
      </c>
      <c r="F38" s="109">
        <v>20678238.178224016</v>
      </c>
      <c r="G38" s="109">
        <v>20222480.930963818</v>
      </c>
      <c r="H38" s="109">
        <v>20317864.727573037</v>
      </c>
      <c r="I38" s="109">
        <v>20302197.665749427</v>
      </c>
      <c r="J38" s="109">
        <v>20220711.959702458</v>
      </c>
      <c r="K38" s="109">
        <v>19061327.037992124</v>
      </c>
      <c r="L38" s="109">
        <v>19984454.590172332</v>
      </c>
      <c r="M38" s="109">
        <v>19462542.353780013</v>
      </c>
      <c r="N38" s="109">
        <v>19264325.817821447</v>
      </c>
      <c r="O38" s="109">
        <v>19620538.324042398</v>
      </c>
      <c r="P38" s="109">
        <v>19711886.568102442</v>
      </c>
      <c r="Q38" s="109">
        <v>18908271.353045635</v>
      </c>
      <c r="R38" s="109">
        <v>18713434.446811002</v>
      </c>
      <c r="S38" s="109">
        <v>18634784.85029361</v>
      </c>
      <c r="T38" s="109">
        <v>18197666.534711514</v>
      </c>
      <c r="U38" s="109">
        <v>18215251.379082162</v>
      </c>
      <c r="V38" s="109">
        <v>17629616.803393696</v>
      </c>
      <c r="W38" s="109">
        <v>18088048.097084638</v>
      </c>
      <c r="X38" s="109">
        <v>17638930.070930131</v>
      </c>
      <c r="Y38" s="109">
        <v>17168201.639831483</v>
      </c>
      <c r="Z38" s="109">
        <v>17475994.252389677</v>
      </c>
      <c r="AA38" s="109">
        <v>17204690.620471314</v>
      </c>
      <c r="AB38" s="109">
        <v>17157872.059401065</v>
      </c>
      <c r="AC38" s="109">
        <v>17926721.138482668</v>
      </c>
      <c r="AD38" s="109">
        <v>17269817.052662935</v>
      </c>
      <c r="AE38" s="109">
        <v>16930800.041489709</v>
      </c>
      <c r="AF38" s="109">
        <v>16855913.603632029</v>
      </c>
      <c r="AG38" s="109">
        <v>16942843.199084587</v>
      </c>
      <c r="AH38" s="109">
        <v>16817530.5091112</v>
      </c>
      <c r="AI38" s="109">
        <v>16614824.5861519</v>
      </c>
      <c r="AJ38" s="109">
        <v>16319846.563195016</v>
      </c>
      <c r="AK38" s="109">
        <v>16480317.645103816</v>
      </c>
      <c r="AL38" s="109">
        <v>16183264.779851997</v>
      </c>
      <c r="AM38" s="109">
        <v>16045975.660498207</v>
      </c>
      <c r="AN38" s="109">
        <v>15804303.684567567</v>
      </c>
      <c r="AO38" s="109">
        <v>15786414.681623016</v>
      </c>
      <c r="AP38" s="109">
        <v>15713050.302427858</v>
      </c>
      <c r="AQ38" s="109">
        <v>15875730.844800878</v>
      </c>
      <c r="AR38" s="109">
        <v>15996372.722965363</v>
      </c>
      <c r="AS38" s="109">
        <v>15748479.668209465</v>
      </c>
      <c r="AT38" s="109">
        <v>15709298.098608943</v>
      </c>
      <c r="AU38" s="109">
        <v>15719110.682724152</v>
      </c>
      <c r="AV38" s="109">
        <v>15160968.185668524</v>
      </c>
      <c r="AW38" s="109">
        <v>14663780.177594369</v>
      </c>
      <c r="AX38" s="109">
        <v>15047400.695675695</v>
      </c>
      <c r="AY38" s="109">
        <v>14978814.490763005</v>
      </c>
      <c r="AZ38" s="109">
        <v>14868657.524406785</v>
      </c>
      <c r="BA38" s="109">
        <v>15230652.419196958</v>
      </c>
      <c r="BB38" s="109">
        <v>14588781.793740153</v>
      </c>
      <c r="BC38" s="109">
        <v>14840257.196081519</v>
      </c>
      <c r="BD38" s="109">
        <v>14413770.875236861</v>
      </c>
      <c r="BE38" s="109">
        <v>14189794.465536034</v>
      </c>
      <c r="BF38" s="109">
        <v>14228451.713052887</v>
      </c>
      <c r="BG38" s="109">
        <v>13961758.841851035</v>
      </c>
      <c r="BH38" s="109">
        <v>14418550.689302351</v>
      </c>
      <c r="BI38" s="109">
        <v>13801638.830650419</v>
      </c>
      <c r="BJ38" s="109">
        <v>13363268.309546588</v>
      </c>
      <c r="BK38" s="109">
        <v>14067726.495923566</v>
      </c>
      <c r="BL38" s="109">
        <v>13979668.257322805</v>
      </c>
      <c r="BM38" s="109">
        <v>13654426.986532869</v>
      </c>
      <c r="BN38" s="109">
        <v>13629332.417214977</v>
      </c>
      <c r="BO38" s="109">
        <v>13633797.601526089</v>
      </c>
      <c r="BP38" s="109">
        <v>13647713.072659994</v>
      </c>
      <c r="BQ38" s="109">
        <v>13385855.58923948</v>
      </c>
      <c r="BR38" s="109">
        <v>13382833.828235392</v>
      </c>
      <c r="BS38" s="109">
        <v>13066079.904628737</v>
      </c>
      <c r="BT38" s="109">
        <v>13525810.450923454</v>
      </c>
      <c r="BU38" s="109">
        <v>13565004.069427907</v>
      </c>
      <c r="BV38" s="109">
        <v>12639749.265516868</v>
      </c>
      <c r="BW38" s="109">
        <v>13014535.133595755</v>
      </c>
      <c r="BX38" s="109">
        <v>13105175.594058655</v>
      </c>
      <c r="BY38" s="109">
        <v>12990416.459347565</v>
      </c>
      <c r="BZ38" s="109">
        <v>11428974.723761717</v>
      </c>
      <c r="CA38" s="109">
        <v>12391009.839040745</v>
      </c>
      <c r="CB38" s="109">
        <v>12696164.097365828</v>
      </c>
      <c r="CC38" s="109">
        <v>12699509.953762827</v>
      </c>
      <c r="CD38" s="109">
        <v>12528613.995896371</v>
      </c>
      <c r="CE38" s="109">
        <v>12656336.740108458</v>
      </c>
      <c r="CF38" s="109">
        <v>14216393.069510819</v>
      </c>
      <c r="CG38" s="109">
        <v>12143557.974424167</v>
      </c>
      <c r="CH38" s="109">
        <v>12179936.123521768</v>
      </c>
      <c r="CI38" s="109">
        <v>12209536.367605414</v>
      </c>
      <c r="CJ38" s="109">
        <v>12122662.178961953</v>
      </c>
      <c r="CK38" s="109">
        <v>12530125.960383408</v>
      </c>
      <c r="CL38" s="109">
        <v>12836067.054621745</v>
      </c>
      <c r="CM38" s="109">
        <v>12311178.973183334</v>
      </c>
      <c r="CN38" s="109">
        <v>12396590.544954199</v>
      </c>
      <c r="CO38" s="109">
        <v>13011959.7409286</v>
      </c>
      <c r="CP38" s="109">
        <v>13511724.141766695</v>
      </c>
      <c r="CQ38" s="109">
        <v>13332779.554250939</v>
      </c>
      <c r="CR38" s="109">
        <v>12754598.954316014</v>
      </c>
      <c r="CS38" s="109">
        <v>13388645.559537143</v>
      </c>
      <c r="CT38" s="109">
        <v>13329915.814538572</v>
      </c>
      <c r="CU38" s="109">
        <v>15748923.747298133</v>
      </c>
      <c r="CV38" s="109">
        <v>13133159.469075451</v>
      </c>
      <c r="CW38" s="109">
        <v>12842547.673335062</v>
      </c>
      <c r="CX38" s="109">
        <v>12702394.846999027</v>
      </c>
      <c r="CY38" s="109">
        <v>11682459.821542025</v>
      </c>
      <c r="CZ38" s="109">
        <v>12342950.854507893</v>
      </c>
      <c r="DA38" s="109">
        <v>12542500.1929853</v>
      </c>
      <c r="DB38" s="109">
        <v>11901669.369567962</v>
      </c>
      <c r="DC38" s="109">
        <v>11828820.857204324</v>
      </c>
      <c r="DD38" s="109">
        <v>11916333.836200833</v>
      </c>
      <c r="DE38" s="109">
        <v>12546254.73851095</v>
      </c>
      <c r="DF38" s="109">
        <v>11804668.636207022</v>
      </c>
      <c r="DG38" s="109">
        <v>11451113.122041635</v>
      </c>
      <c r="DH38" s="109">
        <v>11371619.60831118</v>
      </c>
      <c r="DI38" s="109">
        <v>11542501.220954858</v>
      </c>
      <c r="DJ38" s="109">
        <v>11377160.067369033</v>
      </c>
      <c r="DK38" s="109">
        <v>11628422.151579004</v>
      </c>
      <c r="DL38" s="109">
        <v>11482512.786946503</v>
      </c>
      <c r="DM38" s="109">
        <v>11372847.148824766</v>
      </c>
      <c r="DN38" s="109">
        <v>11382377.570269093</v>
      </c>
      <c r="DO38" s="109">
        <v>11292116.374550091</v>
      </c>
      <c r="DP38" s="109">
        <v>11371878.299066838</v>
      </c>
      <c r="DQ38" s="109">
        <v>11556201.185870832</v>
      </c>
      <c r="DR38" s="109">
        <v>11310828.080953879</v>
      </c>
      <c r="DS38" s="109">
        <v>11247701.016268572</v>
      </c>
      <c r="DT38" s="109">
        <v>11249179.897424705</v>
      </c>
      <c r="DU38" s="109">
        <v>10952983.365857186</v>
      </c>
      <c r="DV38" s="109">
        <v>10902861.192746248</v>
      </c>
      <c r="DW38" s="109">
        <v>10986999.199819705</v>
      </c>
      <c r="DX38" s="109">
        <v>10841210.668356579</v>
      </c>
      <c r="DY38" s="109">
        <v>10742872.565792415</v>
      </c>
      <c r="DZ38" s="109">
        <v>10888975.616974518</v>
      </c>
      <c r="EA38" s="109">
        <v>10783141.410944982</v>
      </c>
      <c r="EB38" s="109">
        <v>10631163.851782141</v>
      </c>
      <c r="EC38" s="109">
        <v>10723176.381010517</v>
      </c>
      <c r="ED38" s="109">
        <v>10735358.36510852</v>
      </c>
      <c r="EE38" s="109">
        <v>11152175.526151136</v>
      </c>
      <c r="EF38" s="109">
        <v>10972129.921965122</v>
      </c>
      <c r="EG38" s="109">
        <v>11089718.736180639</v>
      </c>
      <c r="EH38" s="109">
        <v>11294255.36043144</v>
      </c>
      <c r="EI38" s="109">
        <v>11266417.372822568</v>
      </c>
      <c r="EJ38" s="109">
        <v>11381379.558939537</v>
      </c>
      <c r="EK38" s="109">
        <v>11574441.153662594</v>
      </c>
      <c r="EL38" s="109">
        <v>11332837.025958007</v>
      </c>
      <c r="EM38" s="109">
        <v>11628601.019969068</v>
      </c>
      <c r="EN38" s="109">
        <v>11726507.202639237</v>
      </c>
      <c r="EO38" s="109">
        <v>11424462.154995419</v>
      </c>
      <c r="EP38" s="109">
        <v>11464433.425216058</v>
      </c>
      <c r="EQ38" s="109">
        <v>11459593.737056635</v>
      </c>
    </row>
    <row r="39" spans="2:147" s="107" customFormat="1" ht="13.2" x14ac:dyDescent="0.25">
      <c r="B39" s="108" t="s">
        <v>49</v>
      </c>
      <c r="C39" s="109">
        <v>60371488.293178096</v>
      </c>
      <c r="D39" s="109">
        <v>60767908.375692643</v>
      </c>
      <c r="E39" s="109">
        <v>58637231.031152561</v>
      </c>
      <c r="F39" s="109">
        <v>60671284.11702615</v>
      </c>
      <c r="G39" s="109">
        <v>59191685.171433128</v>
      </c>
      <c r="H39" s="109">
        <v>59401346.858155198</v>
      </c>
      <c r="I39" s="109">
        <v>59346093.111576222</v>
      </c>
      <c r="J39" s="109">
        <v>58738665.665962577</v>
      </c>
      <c r="K39" s="109">
        <v>56491266.32655777</v>
      </c>
      <c r="L39" s="109">
        <v>59821340.783083767</v>
      </c>
      <c r="M39" s="109">
        <v>57627851.849678554</v>
      </c>
      <c r="N39" s="109">
        <v>57571764.294731729</v>
      </c>
      <c r="O39" s="109">
        <v>58085648.961785935</v>
      </c>
      <c r="P39" s="109">
        <v>57834190.363490373</v>
      </c>
      <c r="Q39" s="109">
        <v>56176713.212805085</v>
      </c>
      <c r="R39" s="109">
        <v>56845895.255375728</v>
      </c>
      <c r="S39" s="109">
        <v>56332694.709197439</v>
      </c>
      <c r="T39" s="109">
        <v>55388498.182062268</v>
      </c>
      <c r="U39" s="109">
        <v>56020360.494141392</v>
      </c>
      <c r="V39" s="109">
        <v>53773003.224681452</v>
      </c>
      <c r="W39" s="109">
        <v>55258971.18284782</v>
      </c>
      <c r="X39" s="109">
        <v>54629705.030767269</v>
      </c>
      <c r="Y39" s="109">
        <v>53738589.486370169</v>
      </c>
      <c r="Z39" s="109">
        <v>54666366.941381417</v>
      </c>
      <c r="AA39" s="109">
        <v>53666471.125158116</v>
      </c>
      <c r="AB39" s="109">
        <v>53262817.077264883</v>
      </c>
      <c r="AC39" s="109">
        <v>54959376.740391955</v>
      </c>
      <c r="AD39" s="109">
        <v>53428854.0332698</v>
      </c>
      <c r="AE39" s="109">
        <v>53029713.5186904</v>
      </c>
      <c r="AF39" s="109">
        <v>52974675.455318213</v>
      </c>
      <c r="AG39" s="109">
        <v>53101691.518327035</v>
      </c>
      <c r="AH39" s="109">
        <v>53021678.009960651</v>
      </c>
      <c r="AI39" s="109">
        <v>52828114.898446351</v>
      </c>
      <c r="AJ39" s="109">
        <v>52075563.667451583</v>
      </c>
      <c r="AK39" s="109">
        <v>53557720.118247658</v>
      </c>
      <c r="AL39" s="109">
        <v>51825455.639968693</v>
      </c>
      <c r="AM39" s="109">
        <v>51704994.334665842</v>
      </c>
      <c r="AN39" s="109">
        <v>51574639.74013494</v>
      </c>
      <c r="AO39" s="109">
        <v>51833757.42366799</v>
      </c>
      <c r="AP39" s="109">
        <v>51054418.887521654</v>
      </c>
      <c r="AQ39" s="109">
        <v>52048867.062363215</v>
      </c>
      <c r="AR39" s="109">
        <v>52447199.621747352</v>
      </c>
      <c r="AS39" s="109">
        <v>51016524.82316532</v>
      </c>
      <c r="AT39" s="109">
        <v>51843933.645772591</v>
      </c>
      <c r="AU39" s="109">
        <v>52234779.613283545</v>
      </c>
      <c r="AV39" s="109">
        <v>51250230.081845582</v>
      </c>
      <c r="AW39" s="109">
        <v>50917423.782862127</v>
      </c>
      <c r="AX39" s="109">
        <v>51387406.341462471</v>
      </c>
      <c r="AY39" s="109">
        <v>51376562.817051537</v>
      </c>
      <c r="AZ39" s="109">
        <v>51704773.971272305</v>
      </c>
      <c r="BA39" s="109">
        <v>52199793.312242068</v>
      </c>
      <c r="BB39" s="109">
        <v>51156027.078458682</v>
      </c>
      <c r="BC39" s="109">
        <v>53196241.221524715</v>
      </c>
      <c r="BD39" s="109">
        <v>51264432.487330429</v>
      </c>
      <c r="BE39" s="109">
        <v>50822913.811008833</v>
      </c>
      <c r="BF39" s="109">
        <v>51533607.585405186</v>
      </c>
      <c r="BG39" s="109">
        <v>50646355.336119458</v>
      </c>
      <c r="BH39" s="109">
        <v>51835500.79804799</v>
      </c>
      <c r="BI39" s="109">
        <v>50916818.886449575</v>
      </c>
      <c r="BJ39" s="109">
        <v>50583620.410973787</v>
      </c>
      <c r="BK39" s="109">
        <v>51539200.821184963</v>
      </c>
      <c r="BL39" s="109">
        <v>51627232.602561072</v>
      </c>
      <c r="BM39" s="109">
        <v>50494791.394848496</v>
      </c>
      <c r="BN39" s="109">
        <v>51218534.830646761</v>
      </c>
      <c r="BO39" s="109">
        <v>51088714.725354202</v>
      </c>
      <c r="BP39" s="109">
        <v>50883886.772843912</v>
      </c>
      <c r="BQ39" s="109">
        <v>50875844.640900202</v>
      </c>
      <c r="BR39" s="109">
        <v>51234380.664782748</v>
      </c>
      <c r="BS39" s="109">
        <v>50503294.235443108</v>
      </c>
      <c r="BT39" s="109">
        <v>51692288.451384731</v>
      </c>
      <c r="BU39" s="109">
        <v>51801400.804792926</v>
      </c>
      <c r="BV39" s="109">
        <v>50716161.554281384</v>
      </c>
      <c r="BW39" s="109">
        <v>51608977.28639169</v>
      </c>
      <c r="BX39" s="109">
        <v>51166480.327309065</v>
      </c>
      <c r="BY39" s="109">
        <v>52447004.742218599</v>
      </c>
      <c r="BZ39" s="109">
        <v>47032490.001448989</v>
      </c>
      <c r="CA39" s="109">
        <v>49571008.732587911</v>
      </c>
      <c r="CB39" s="109">
        <v>50946385.248232171</v>
      </c>
      <c r="CC39" s="109">
        <v>51344325.694738343</v>
      </c>
      <c r="CD39" s="109">
        <v>50481771.989827581</v>
      </c>
      <c r="CE39" s="109">
        <v>51790730.523891717</v>
      </c>
      <c r="CF39" s="109">
        <v>53894820.021628082</v>
      </c>
      <c r="CG39" s="109">
        <v>50576193.827955894</v>
      </c>
      <c r="CH39" s="109">
        <v>52598253.449778207</v>
      </c>
      <c r="CI39" s="109">
        <v>51991112.557986021</v>
      </c>
      <c r="CJ39" s="109">
        <v>51779362.200002961</v>
      </c>
      <c r="CK39" s="109">
        <v>52777388.226073846</v>
      </c>
      <c r="CL39" s="109">
        <v>53333457.669936739</v>
      </c>
      <c r="CM39" s="109">
        <v>52203081.942331791</v>
      </c>
      <c r="CN39" s="109">
        <v>53618087.702389888</v>
      </c>
      <c r="CO39" s="109">
        <v>55451791.031951047</v>
      </c>
      <c r="CP39" s="109">
        <v>54444027.647510692</v>
      </c>
      <c r="CQ39" s="109">
        <v>55632425.340675324</v>
      </c>
      <c r="CR39" s="109">
        <v>55197950.860040322</v>
      </c>
      <c r="CS39" s="109">
        <v>56824038.170118026</v>
      </c>
      <c r="CT39" s="109">
        <v>56641261.004037812</v>
      </c>
      <c r="CU39" s="109">
        <v>59276838.075568162</v>
      </c>
      <c r="CV39" s="109">
        <v>57266796.987444036</v>
      </c>
      <c r="CW39" s="109">
        <v>57404637.790126495</v>
      </c>
      <c r="CX39" s="109">
        <v>57281663.63326893</v>
      </c>
      <c r="CY39" s="109">
        <v>55000162.244371295</v>
      </c>
      <c r="CZ39" s="109">
        <v>57662442.10033863</v>
      </c>
      <c r="DA39" s="109">
        <v>57257827.818462513</v>
      </c>
      <c r="DB39" s="109">
        <v>56677188.134676613</v>
      </c>
      <c r="DC39" s="109">
        <v>56713232.75588084</v>
      </c>
      <c r="DD39" s="109">
        <v>55998787.107196972</v>
      </c>
      <c r="DE39" s="109">
        <v>57751859.235568516</v>
      </c>
      <c r="DF39" s="109">
        <v>56332684.66823782</v>
      </c>
      <c r="DG39" s="109">
        <v>56989839.791767344</v>
      </c>
      <c r="DH39" s="109">
        <v>57364333.438251071</v>
      </c>
      <c r="DI39" s="109">
        <v>57679714.018764473</v>
      </c>
      <c r="DJ39" s="109">
        <v>57650663.048081152</v>
      </c>
      <c r="DK39" s="109">
        <v>59658114.118274927</v>
      </c>
      <c r="DL39" s="109">
        <v>58062860.353719853</v>
      </c>
      <c r="DM39" s="109">
        <v>58148177.298432902</v>
      </c>
      <c r="DN39" s="109">
        <v>59135646.872683093</v>
      </c>
      <c r="DO39" s="109">
        <v>58766026.483751282</v>
      </c>
      <c r="DP39" s="109">
        <v>58836842.009800918</v>
      </c>
      <c r="DQ39" s="109">
        <v>59073349.559196562</v>
      </c>
      <c r="DR39" s="109">
        <v>59449247.744627759</v>
      </c>
      <c r="DS39" s="109">
        <v>61273114.504345037</v>
      </c>
      <c r="DT39" s="109">
        <v>59660595.263634816</v>
      </c>
      <c r="DU39" s="109">
        <v>59678882.253607586</v>
      </c>
      <c r="DV39" s="109">
        <v>59251617.192780808</v>
      </c>
      <c r="DW39" s="109">
        <v>60001475.283777341</v>
      </c>
      <c r="DX39" s="109">
        <v>57952966.320691369</v>
      </c>
      <c r="DY39" s="109">
        <v>59304139.06662371</v>
      </c>
      <c r="DZ39" s="109">
        <v>60142354.219067968</v>
      </c>
      <c r="EA39" s="109">
        <v>59434174.873113386</v>
      </c>
      <c r="EB39" s="109">
        <v>60727175.918938026</v>
      </c>
      <c r="EC39" s="109">
        <v>60619925.940256253</v>
      </c>
      <c r="ED39" s="109">
        <v>60619713.81914103</v>
      </c>
      <c r="EE39" s="109">
        <v>61053610.426362753</v>
      </c>
      <c r="EF39" s="109">
        <v>61055136.871309936</v>
      </c>
      <c r="EG39" s="109">
        <v>60442943.735367179</v>
      </c>
      <c r="EH39" s="109">
        <v>63439486.580466554</v>
      </c>
      <c r="EI39" s="109">
        <v>61899125.610488407</v>
      </c>
      <c r="EJ39" s="109">
        <v>62794156.583831079</v>
      </c>
      <c r="EK39" s="109">
        <v>63886861.49904158</v>
      </c>
      <c r="EL39" s="109">
        <v>61908648.104789548</v>
      </c>
      <c r="EM39" s="109">
        <v>63983218.430801123</v>
      </c>
      <c r="EN39" s="109">
        <v>63836631.036551319</v>
      </c>
      <c r="EO39" s="109">
        <v>62957895.92168659</v>
      </c>
      <c r="EP39" s="109">
        <v>64425633.669942647</v>
      </c>
      <c r="EQ39" s="109">
        <v>63088101.072683379</v>
      </c>
    </row>
    <row r="40" spans="2:147" s="107" customFormat="1" ht="13.2" x14ac:dyDescent="0.25">
      <c r="B40" s="108" t="s">
        <v>43</v>
      </c>
      <c r="C40" s="109">
        <v>3041774.5644069617</v>
      </c>
      <c r="D40" s="109">
        <v>2967428.3956412473</v>
      </c>
      <c r="E40" s="109">
        <v>3175601.7395864991</v>
      </c>
      <c r="F40" s="109">
        <v>3468788.9099554424</v>
      </c>
      <c r="G40" s="109">
        <v>3841135.3697557398</v>
      </c>
      <c r="H40" s="109">
        <v>4220245.7599515496</v>
      </c>
      <c r="I40" s="109">
        <v>4775189.5693740072</v>
      </c>
      <c r="J40" s="109">
        <v>4844694.5746073788</v>
      </c>
      <c r="K40" s="109">
        <v>4975450.7863462344</v>
      </c>
      <c r="L40" s="109">
        <v>4876970.5763702746</v>
      </c>
      <c r="M40" s="109">
        <v>4764994.9725383446</v>
      </c>
      <c r="N40" s="109">
        <v>4604455.2324493229</v>
      </c>
      <c r="O40" s="109">
        <v>4422417.3040747819</v>
      </c>
      <c r="P40" s="109">
        <v>4409827.1709617162</v>
      </c>
      <c r="Q40" s="109">
        <v>4330967.0384262102</v>
      </c>
      <c r="R40" s="109">
        <v>4462639.0774113219</v>
      </c>
      <c r="S40" s="109">
        <v>4346897.8536606049</v>
      </c>
      <c r="T40" s="109">
        <v>4193067.5090094539</v>
      </c>
      <c r="U40" s="109">
        <v>3935282.5944196186</v>
      </c>
      <c r="V40" s="109">
        <v>3925373.0212771352</v>
      </c>
      <c r="W40" s="109">
        <v>3935129.8024647832</v>
      </c>
      <c r="X40" s="109">
        <v>4099225.3280314398</v>
      </c>
      <c r="Y40" s="109">
        <v>4034664.0388231832</v>
      </c>
      <c r="Z40" s="109">
        <v>4345078.6233712509</v>
      </c>
      <c r="AA40" s="109">
        <v>4397781.1811571335</v>
      </c>
      <c r="AB40" s="109">
        <v>4474993.060063689</v>
      </c>
      <c r="AC40" s="109">
        <v>4619414.0994188134</v>
      </c>
      <c r="AD40" s="109">
        <v>4833710.4812391968</v>
      </c>
      <c r="AE40" s="109">
        <v>4494416.0106426226</v>
      </c>
      <c r="AF40" s="109">
        <v>4568879.4643139755</v>
      </c>
      <c r="AG40" s="109">
        <v>4682181.42403349</v>
      </c>
      <c r="AH40" s="109">
        <v>4750604.0883270064</v>
      </c>
      <c r="AI40" s="109">
        <v>4897736.216708093</v>
      </c>
      <c r="AJ40" s="109">
        <v>4893404.456417555</v>
      </c>
      <c r="AK40" s="109">
        <v>5132841.5972661525</v>
      </c>
      <c r="AL40" s="109">
        <v>5026320.684842241</v>
      </c>
      <c r="AM40" s="109">
        <v>5368871.0471626064</v>
      </c>
      <c r="AN40" s="109">
        <v>5270768.0309165306</v>
      </c>
      <c r="AO40" s="109">
        <v>5198151.8221082799</v>
      </c>
      <c r="AP40" s="109">
        <v>5156511.8835352669</v>
      </c>
      <c r="AQ40" s="109">
        <v>5302599.6790869283</v>
      </c>
      <c r="AR40" s="109">
        <v>5499353.0312561942</v>
      </c>
      <c r="AS40" s="109">
        <v>5312452.8671863889</v>
      </c>
      <c r="AT40" s="109">
        <v>5136020.863277521</v>
      </c>
      <c r="AU40" s="109">
        <v>4896290.9078876581</v>
      </c>
      <c r="AV40" s="109">
        <v>4958486.9223854281</v>
      </c>
      <c r="AW40" s="109">
        <v>4934321.3004670236</v>
      </c>
      <c r="AX40" s="109">
        <v>4906173.5524415625</v>
      </c>
      <c r="AY40" s="109">
        <v>5113503.4859485524</v>
      </c>
      <c r="AZ40" s="109">
        <v>4843817.7757169781</v>
      </c>
      <c r="BA40" s="109">
        <v>4770625.2291153632</v>
      </c>
      <c r="BB40" s="109">
        <v>4333055.0446406323</v>
      </c>
      <c r="BC40" s="109">
        <v>4485229.2875091163</v>
      </c>
      <c r="BD40" s="109">
        <v>4035724.2700987812</v>
      </c>
      <c r="BE40" s="109">
        <v>3926141.687617647</v>
      </c>
      <c r="BF40" s="109">
        <v>4712384.6859585531</v>
      </c>
      <c r="BG40" s="109">
        <v>4518094.1468865415</v>
      </c>
      <c r="BH40" s="109">
        <v>4331942.1695711734</v>
      </c>
      <c r="BI40" s="109">
        <v>4055145.6919156997</v>
      </c>
      <c r="BJ40" s="109">
        <v>4368365.7522898428</v>
      </c>
      <c r="BK40" s="109">
        <v>4066631.2062948942</v>
      </c>
      <c r="BL40" s="109">
        <v>4262958.8283089595</v>
      </c>
      <c r="BM40" s="109">
        <v>4170842.4490588331</v>
      </c>
      <c r="BN40" s="109">
        <v>4285329.9354292322</v>
      </c>
      <c r="BO40" s="109">
        <v>4296910.563531965</v>
      </c>
      <c r="BP40" s="109">
        <v>4346338.5164372027</v>
      </c>
      <c r="BQ40" s="109">
        <v>4485128.6145784603</v>
      </c>
      <c r="BR40" s="109">
        <v>4441444.5009347713</v>
      </c>
      <c r="BS40" s="109">
        <v>4131125.4653372536</v>
      </c>
      <c r="BT40" s="109">
        <v>4251296.7462647883</v>
      </c>
      <c r="BU40" s="109">
        <v>4406224.97641984</v>
      </c>
      <c r="BV40" s="109">
        <v>4316212.5272516171</v>
      </c>
      <c r="BW40" s="109">
        <v>4119914.447836434</v>
      </c>
      <c r="BX40" s="109">
        <v>4245567.4588507367</v>
      </c>
      <c r="BY40" s="109">
        <v>4381000.8377688713</v>
      </c>
      <c r="BZ40" s="109">
        <v>4211691.6279779663</v>
      </c>
      <c r="CA40" s="109">
        <v>4289628.1975456541</v>
      </c>
      <c r="CB40" s="109">
        <v>4458237.755367931</v>
      </c>
      <c r="CC40" s="109">
        <v>4537458.4629086265</v>
      </c>
      <c r="CD40" s="109">
        <v>4562879.3577347286</v>
      </c>
      <c r="CE40" s="109">
        <v>4630332.6220337115</v>
      </c>
      <c r="CF40" s="109">
        <v>4909183.9194880677</v>
      </c>
      <c r="CG40" s="109">
        <v>4687113.2476545824</v>
      </c>
      <c r="CH40" s="109">
        <v>4584506.34916477</v>
      </c>
      <c r="CI40" s="109">
        <v>4739927.641302946</v>
      </c>
      <c r="CJ40" s="109">
        <v>4697290.5648682611</v>
      </c>
      <c r="CK40" s="109">
        <v>4836536.6039016079</v>
      </c>
      <c r="CL40" s="109">
        <v>5086956.4933647728</v>
      </c>
      <c r="CM40" s="109">
        <v>5033038.8209658852</v>
      </c>
      <c r="CN40" s="109">
        <v>4919051.3752861507</v>
      </c>
      <c r="CO40" s="109">
        <v>4464115.3326524915</v>
      </c>
      <c r="CP40" s="109">
        <v>4276910.4479649207</v>
      </c>
      <c r="CQ40" s="109">
        <v>4308731.2293680478</v>
      </c>
      <c r="CR40" s="109">
        <v>4064291.3018770381</v>
      </c>
      <c r="CS40" s="109">
        <v>4045186.2085326086</v>
      </c>
      <c r="CT40" s="109">
        <v>3950272.5007107342</v>
      </c>
      <c r="CU40" s="109">
        <v>3802186.5351732965</v>
      </c>
      <c r="CV40" s="109">
        <v>3676805.3468485614</v>
      </c>
      <c r="CW40" s="109">
        <v>3745937.3561426126</v>
      </c>
      <c r="CX40" s="109">
        <v>3791334.2242421731</v>
      </c>
      <c r="CY40" s="109">
        <v>3316122.4513005815</v>
      </c>
      <c r="CZ40" s="109">
        <v>3468723.1631358047</v>
      </c>
      <c r="DA40" s="109">
        <v>3494781.8668298996</v>
      </c>
      <c r="DB40" s="109">
        <v>3368255.1610854627</v>
      </c>
      <c r="DC40" s="109">
        <v>3636768.7598907598</v>
      </c>
      <c r="DD40" s="109">
        <v>3566460.7483143169</v>
      </c>
      <c r="DE40" s="109">
        <v>3567090.5050190361</v>
      </c>
      <c r="DF40" s="109">
        <v>3428677.3096547597</v>
      </c>
      <c r="DG40" s="109">
        <v>3645818.3707669466</v>
      </c>
      <c r="DH40" s="109">
        <v>3457125.8594877431</v>
      </c>
      <c r="DI40" s="109">
        <v>3335455.3837505053</v>
      </c>
      <c r="DJ40" s="109">
        <v>3087504.452233077</v>
      </c>
      <c r="DK40" s="109">
        <v>3064688.9667509324</v>
      </c>
      <c r="DL40" s="109">
        <v>3018322.7486197888</v>
      </c>
      <c r="DM40" s="109">
        <v>3187120.2521802783</v>
      </c>
      <c r="DN40" s="109">
        <v>3169073.0421967246</v>
      </c>
      <c r="DO40" s="109">
        <v>2989752.8615231179</v>
      </c>
      <c r="DP40" s="109">
        <v>3022488.3551560584</v>
      </c>
      <c r="DQ40" s="109">
        <v>2902275.3871331685</v>
      </c>
      <c r="DR40" s="109">
        <v>2922248.4952428704</v>
      </c>
      <c r="DS40" s="109">
        <v>3232947.0461191703</v>
      </c>
      <c r="DT40" s="109">
        <v>2957238.634605505</v>
      </c>
      <c r="DU40" s="109">
        <v>2833889.1608644538</v>
      </c>
      <c r="DV40" s="109">
        <v>2689732.2555615576</v>
      </c>
      <c r="DW40" s="109">
        <v>2903433.7006739299</v>
      </c>
      <c r="DX40" s="109">
        <v>2623763.9459679197</v>
      </c>
      <c r="DY40" s="109">
        <v>2580621.6180799473</v>
      </c>
      <c r="DZ40" s="109">
        <v>2579619.1031457279</v>
      </c>
      <c r="EA40" s="109">
        <v>2542688.2494469495</v>
      </c>
      <c r="EB40" s="109">
        <v>2618767.6486017006</v>
      </c>
      <c r="EC40" s="109">
        <v>2698378.9204421942</v>
      </c>
      <c r="ED40" s="109">
        <v>2622835.4821092575</v>
      </c>
      <c r="EE40" s="109">
        <v>2570277.5648058108</v>
      </c>
      <c r="EF40" s="109">
        <v>2647942.5869139214</v>
      </c>
      <c r="EG40" s="109">
        <v>2691291.9558569919</v>
      </c>
      <c r="EH40" s="109">
        <v>2910128.8867291743</v>
      </c>
      <c r="EI40" s="109">
        <v>2671008.6433859454</v>
      </c>
      <c r="EJ40" s="109">
        <v>2729955.2212169347</v>
      </c>
      <c r="EK40" s="109">
        <v>2731506.1664487496</v>
      </c>
      <c r="EL40" s="109">
        <v>3053923.5509469509</v>
      </c>
      <c r="EM40" s="109">
        <v>2891147.1651770808</v>
      </c>
      <c r="EN40" s="109">
        <v>2676428.5453623459</v>
      </c>
      <c r="EO40" s="109">
        <v>2550677.1008139495</v>
      </c>
      <c r="EP40" s="109">
        <v>2781236.2211826714</v>
      </c>
      <c r="EQ40" s="109">
        <v>2620359.5227066362</v>
      </c>
    </row>
    <row r="41" spans="2:147" s="107" customFormat="1" ht="13.2" x14ac:dyDescent="0.25">
      <c r="B41" s="110" t="s">
        <v>67</v>
      </c>
      <c r="C41" s="111">
        <f t="shared" ref="C41:AL41" si="64">C39+C40</f>
        <v>63413262.857585058</v>
      </c>
      <c r="D41" s="111">
        <f t="shared" si="64"/>
        <v>63735336.771333888</v>
      </c>
      <c r="E41" s="111">
        <f t="shared" si="64"/>
        <v>61812832.770739064</v>
      </c>
      <c r="F41" s="111">
        <f t="shared" si="64"/>
        <v>64140073.026981592</v>
      </c>
      <c r="G41" s="111">
        <f t="shared" si="64"/>
        <v>63032820.541188866</v>
      </c>
      <c r="H41" s="111">
        <f t="shared" si="64"/>
        <v>63621592.618106745</v>
      </c>
      <c r="I41" s="111">
        <f t="shared" si="64"/>
        <v>64121282.680950232</v>
      </c>
      <c r="J41" s="111">
        <f t="shared" si="64"/>
        <v>63583360.240569957</v>
      </c>
      <c r="K41" s="111">
        <f t="shared" si="64"/>
        <v>61466717.112904005</v>
      </c>
      <c r="L41" s="111">
        <f t="shared" si="64"/>
        <v>64698311.359454043</v>
      </c>
      <c r="M41" s="111">
        <f t="shared" si="64"/>
        <v>62392846.822216898</v>
      </c>
      <c r="N41" s="111">
        <f t="shared" si="64"/>
        <v>62176219.527181052</v>
      </c>
      <c r="O41" s="111">
        <f t="shared" si="64"/>
        <v>62508066.265860714</v>
      </c>
      <c r="P41" s="111">
        <f t="shared" si="64"/>
        <v>62244017.534452088</v>
      </c>
      <c r="Q41" s="111">
        <f t="shared" si="64"/>
        <v>60507680.251231298</v>
      </c>
      <c r="R41" s="111">
        <f t="shared" si="64"/>
        <v>61308534.332787052</v>
      </c>
      <c r="S41" s="111">
        <f t="shared" si="64"/>
        <v>60679592.562858045</v>
      </c>
      <c r="T41" s="111">
        <f t="shared" si="64"/>
        <v>59581565.691071719</v>
      </c>
      <c r="U41" s="111">
        <f t="shared" si="64"/>
        <v>59955643.088561013</v>
      </c>
      <c r="V41" s="111">
        <f t="shared" si="64"/>
        <v>57698376.245958589</v>
      </c>
      <c r="W41" s="111">
        <f t="shared" si="64"/>
        <v>59194100.985312603</v>
      </c>
      <c r="X41" s="111">
        <f t="shared" si="64"/>
        <v>58728930.358798712</v>
      </c>
      <c r="Y41" s="111">
        <f t="shared" si="64"/>
        <v>57773253.525193349</v>
      </c>
      <c r="Z41" s="111">
        <f t="shared" si="64"/>
        <v>59011445.564752668</v>
      </c>
      <c r="AA41" s="111">
        <f t="shared" si="64"/>
        <v>58064252.306315251</v>
      </c>
      <c r="AB41" s="111">
        <f t="shared" si="64"/>
        <v>57737810.137328573</v>
      </c>
      <c r="AC41" s="111">
        <f t="shared" si="64"/>
        <v>59578790.839810766</v>
      </c>
      <c r="AD41" s="111">
        <f t="shared" si="64"/>
        <v>58262564.514509</v>
      </c>
      <c r="AE41" s="111">
        <f t="shared" si="64"/>
        <v>57524129.529333025</v>
      </c>
      <c r="AF41" s="111">
        <f t="shared" si="64"/>
        <v>57543554.919632189</v>
      </c>
      <c r="AG41" s="111">
        <f t="shared" si="64"/>
        <v>57783872.942360528</v>
      </c>
      <c r="AH41" s="111">
        <f t="shared" si="64"/>
        <v>57772282.098287657</v>
      </c>
      <c r="AI41" s="111">
        <f t="shared" si="64"/>
        <v>57725851.115154445</v>
      </c>
      <c r="AJ41" s="111">
        <f t="shared" si="64"/>
        <v>56968968.123869136</v>
      </c>
      <c r="AK41" s="111">
        <f t="shared" si="64"/>
        <v>58690561.715513811</v>
      </c>
      <c r="AL41" s="111">
        <f t="shared" si="64"/>
        <v>56851776.324810937</v>
      </c>
      <c r="AM41" s="111">
        <f t="shared" ref="AM41:BI41" si="65">AM39+AM40</f>
        <v>57073865.38182845</v>
      </c>
      <c r="AN41" s="111">
        <f t="shared" si="65"/>
        <v>56845407.771051466</v>
      </c>
      <c r="AO41" s="111">
        <f t="shared" si="65"/>
        <v>57031909.245776266</v>
      </c>
      <c r="AP41" s="111">
        <f t="shared" si="65"/>
        <v>56210930.77105692</v>
      </c>
      <c r="AQ41" s="111">
        <f t="shared" si="65"/>
        <v>57351466.741450146</v>
      </c>
      <c r="AR41" s="111">
        <f t="shared" si="65"/>
        <v>57946552.653003544</v>
      </c>
      <c r="AS41" s="111">
        <f t="shared" si="65"/>
        <v>56328977.69035171</v>
      </c>
      <c r="AT41" s="111">
        <f t="shared" si="65"/>
        <v>56979954.509050116</v>
      </c>
      <c r="AU41" s="111">
        <f t="shared" si="65"/>
        <v>57131070.521171205</v>
      </c>
      <c r="AV41" s="111">
        <f t="shared" si="65"/>
        <v>56208717.004231006</v>
      </c>
      <c r="AW41" s="111">
        <f t="shared" si="65"/>
        <v>55851745.083329149</v>
      </c>
      <c r="AX41" s="111">
        <f t="shared" si="65"/>
        <v>56293579.89390403</v>
      </c>
      <c r="AY41" s="111">
        <f t="shared" si="65"/>
        <v>56490066.303000093</v>
      </c>
      <c r="AZ41" s="111">
        <f t="shared" si="65"/>
        <v>56548591.74698928</v>
      </c>
      <c r="BA41" s="111">
        <f t="shared" si="65"/>
        <v>56970418.541357428</v>
      </c>
      <c r="BB41" s="111">
        <f t="shared" si="65"/>
        <v>55489082.123099312</v>
      </c>
      <c r="BC41" s="111">
        <f t="shared" si="65"/>
        <v>57681470.509033829</v>
      </c>
      <c r="BD41" s="111">
        <f t="shared" si="65"/>
        <v>55300156.757429212</v>
      </c>
      <c r="BE41" s="111">
        <f t="shared" si="65"/>
        <v>54749055.498626478</v>
      </c>
      <c r="BF41" s="111">
        <f t="shared" si="65"/>
        <v>56245992.271363735</v>
      </c>
      <c r="BG41" s="111">
        <f t="shared" si="65"/>
        <v>55164449.483006001</v>
      </c>
      <c r="BH41" s="111">
        <f t="shared" si="65"/>
        <v>56167442.967619166</v>
      </c>
      <c r="BI41" s="111">
        <f t="shared" si="65"/>
        <v>54971964.578365274</v>
      </c>
      <c r="BJ41" s="111">
        <f t="shared" ref="BJ41:CL41" si="66">BJ39+BJ40</f>
        <v>54951986.163263634</v>
      </c>
      <c r="BK41" s="111">
        <f t="shared" si="66"/>
        <v>55605832.027479857</v>
      </c>
      <c r="BL41" s="111">
        <f t="shared" si="66"/>
        <v>55890191.430870034</v>
      </c>
      <c r="BM41" s="111">
        <f t="shared" si="66"/>
        <v>54665633.843907326</v>
      </c>
      <c r="BN41" s="111">
        <f t="shared" si="66"/>
        <v>55503864.766075991</v>
      </c>
      <c r="BO41" s="111">
        <f t="shared" si="66"/>
        <v>55385625.288886167</v>
      </c>
      <c r="BP41" s="111">
        <f t="shared" si="66"/>
        <v>55230225.289281115</v>
      </c>
      <c r="BQ41" s="111">
        <f t="shared" si="66"/>
        <v>55360973.255478665</v>
      </c>
      <c r="BR41" s="111">
        <f t="shared" si="66"/>
        <v>55675825.16571752</v>
      </c>
      <c r="BS41" s="111">
        <f t="shared" si="66"/>
        <v>54634419.700780362</v>
      </c>
      <c r="BT41" s="111">
        <f t="shared" si="66"/>
        <v>55943585.197649516</v>
      </c>
      <c r="BU41" s="111">
        <f t="shared" si="66"/>
        <v>56207625.781212762</v>
      </c>
      <c r="BV41" s="111">
        <f t="shared" si="66"/>
        <v>55032374.081533</v>
      </c>
      <c r="BW41" s="111">
        <f t="shared" si="66"/>
        <v>55728891.734228127</v>
      </c>
      <c r="BX41" s="111">
        <f t="shared" si="66"/>
        <v>55412047.786159799</v>
      </c>
      <c r="BY41" s="111">
        <f t="shared" si="66"/>
        <v>56828005.579987466</v>
      </c>
      <c r="BZ41" s="111">
        <f t="shared" si="66"/>
        <v>51244181.629426956</v>
      </c>
      <c r="CA41" s="111">
        <f t="shared" si="66"/>
        <v>53860636.930133566</v>
      </c>
      <c r="CB41" s="111">
        <f t="shared" si="66"/>
        <v>55404623.003600106</v>
      </c>
      <c r="CC41" s="111">
        <f t="shared" si="66"/>
        <v>55881784.157646969</v>
      </c>
      <c r="CD41" s="111">
        <f t="shared" si="66"/>
        <v>55044651.347562313</v>
      </c>
      <c r="CE41" s="111">
        <f t="shared" si="66"/>
        <v>56421063.145925432</v>
      </c>
      <c r="CF41" s="111">
        <f t="shared" si="66"/>
        <v>58804003.941116147</v>
      </c>
      <c r="CG41" s="111">
        <f t="shared" si="66"/>
        <v>55263307.075610474</v>
      </c>
      <c r="CH41" s="111">
        <f t="shared" si="66"/>
        <v>57182759.798942976</v>
      </c>
      <c r="CI41" s="111">
        <f t="shared" si="66"/>
        <v>56731040.199288964</v>
      </c>
      <c r="CJ41" s="111">
        <f t="shared" si="66"/>
        <v>56476652.764871225</v>
      </c>
      <c r="CK41" s="111">
        <f t="shared" si="66"/>
        <v>57613924.829975456</v>
      </c>
      <c r="CL41" s="111">
        <f t="shared" si="66"/>
        <v>58420414.163301513</v>
      </c>
      <c r="CM41" s="111">
        <f t="shared" ref="CM41:CN41" si="67">CM39+CM40</f>
        <v>57236120.763297677</v>
      </c>
      <c r="CN41" s="111">
        <f t="shared" si="67"/>
        <v>58537139.077676043</v>
      </c>
      <c r="CO41" s="111">
        <f t="shared" ref="CO41:CP41" si="68">CO39+CO40</f>
        <v>59915906.364603542</v>
      </c>
      <c r="CP41" s="111">
        <f t="shared" si="68"/>
        <v>58720938.095475614</v>
      </c>
      <c r="CQ41" s="111">
        <f t="shared" ref="CQ41:CR41" si="69">CQ39+CQ40</f>
        <v>59941156.57004337</v>
      </c>
      <c r="CR41" s="111">
        <f t="shared" si="69"/>
        <v>59262242.161917359</v>
      </c>
      <c r="CS41" s="111">
        <f t="shared" ref="CS41:CT41" si="70">CS39+CS40</f>
        <v>60869224.378650635</v>
      </c>
      <c r="CT41" s="111">
        <f t="shared" si="70"/>
        <v>60591533.504748546</v>
      </c>
      <c r="CU41" s="111">
        <f t="shared" ref="CU41:CV41" si="71">CU39+CU40</f>
        <v>63079024.610741459</v>
      </c>
      <c r="CV41" s="111">
        <f t="shared" si="71"/>
        <v>60943602.334292598</v>
      </c>
      <c r="CW41" s="111">
        <f t="shared" ref="CW41:CX41" si="72">CW39+CW40</f>
        <v>61150575.146269105</v>
      </c>
      <c r="CX41" s="111">
        <f t="shared" si="72"/>
        <v>61072997.857511103</v>
      </c>
      <c r="CY41" s="111">
        <f t="shared" ref="CY41:CZ41" si="73">CY39+CY40</f>
        <v>58316284.695671879</v>
      </c>
      <c r="CZ41" s="111">
        <f t="shared" si="73"/>
        <v>61131165.263474435</v>
      </c>
      <c r="DA41" s="111">
        <f t="shared" ref="DA41:DB41" si="74">DA39+DA40</f>
        <v>60752609.685292415</v>
      </c>
      <c r="DB41" s="111">
        <f t="shared" si="74"/>
        <v>60045443.295762077</v>
      </c>
      <c r="DC41" s="111">
        <f t="shared" ref="DC41:DD41" si="75">DC39+DC40</f>
        <v>60350001.515771598</v>
      </c>
      <c r="DD41" s="111">
        <f t="shared" si="75"/>
        <v>59565247.855511285</v>
      </c>
      <c r="DE41" s="111">
        <f t="shared" ref="DE41:DF41" si="76">DE39+DE40</f>
        <v>61318949.740587555</v>
      </c>
      <c r="DF41" s="111">
        <f t="shared" si="76"/>
        <v>59761361.977892578</v>
      </c>
      <c r="DG41" s="111">
        <f t="shared" ref="DG41:DH41" si="77">DG39+DG40</f>
        <v>60635658.162534289</v>
      </c>
      <c r="DH41" s="111">
        <f t="shared" si="77"/>
        <v>60821459.297738813</v>
      </c>
      <c r="DI41" s="111">
        <f t="shared" ref="DI41:DJ41" si="78">DI39+DI40</f>
        <v>61015169.402514979</v>
      </c>
      <c r="DJ41" s="111">
        <f t="shared" si="78"/>
        <v>60738167.500314228</v>
      </c>
      <c r="DK41" s="111">
        <f t="shared" ref="DK41:DL41" si="79">DK39+DK40</f>
        <v>62722803.085025862</v>
      </c>
      <c r="DL41" s="111">
        <f t="shared" si="79"/>
        <v>61081183.10233964</v>
      </c>
      <c r="DM41" s="111">
        <f t="shared" ref="DM41:DN41" si="80">DM39+DM40</f>
        <v>61335297.55061318</v>
      </c>
      <c r="DN41" s="111">
        <f t="shared" si="80"/>
        <v>62304719.914879814</v>
      </c>
      <c r="DO41" s="111">
        <f t="shared" ref="DO41:DP41" si="81">DO39+DO40</f>
        <v>61755779.345274404</v>
      </c>
      <c r="DP41" s="111">
        <f t="shared" si="81"/>
        <v>61859330.364956975</v>
      </c>
      <c r="DQ41" s="111">
        <f t="shared" ref="DQ41:DR41" si="82">DQ39+DQ40</f>
        <v>61975624.946329728</v>
      </c>
      <c r="DR41" s="111">
        <f t="shared" si="82"/>
        <v>62371496.23987063</v>
      </c>
      <c r="DS41" s="111">
        <f t="shared" ref="DS41:DT41" si="83">DS39+DS40</f>
        <v>64506061.550464205</v>
      </c>
      <c r="DT41" s="111">
        <f t="shared" si="83"/>
        <v>62617833.89824032</v>
      </c>
      <c r="DU41" s="111">
        <f t="shared" ref="DU41:DV41" si="84">DU39+DU40</f>
        <v>62512771.414472044</v>
      </c>
      <c r="DV41" s="111">
        <f t="shared" si="84"/>
        <v>61941349.448342368</v>
      </c>
      <c r="DW41" s="111">
        <f t="shared" ref="DW41:DX41" si="85">DW39+DW40</f>
        <v>62904908.984451272</v>
      </c>
      <c r="DX41" s="111">
        <f t="shared" si="85"/>
        <v>60576730.26665929</v>
      </c>
      <c r="DY41" s="111">
        <f t="shared" ref="DY41:DZ41" si="86">DY39+DY40</f>
        <v>61884760.684703656</v>
      </c>
      <c r="DZ41" s="111">
        <f t="shared" si="86"/>
        <v>62721973.322213694</v>
      </c>
      <c r="EA41" s="111">
        <f t="shared" ref="EA41:EB41" si="87">EA39+EA40</f>
        <v>61976863.122560337</v>
      </c>
      <c r="EB41" s="111">
        <f t="shared" si="87"/>
        <v>63345943.567539729</v>
      </c>
      <c r="EC41" s="111">
        <f t="shared" ref="EC41:ED41" si="88">EC39+EC40</f>
        <v>63318304.860698447</v>
      </c>
      <c r="ED41" s="111">
        <f t="shared" si="88"/>
        <v>63242549.301250286</v>
      </c>
      <c r="EE41" s="111">
        <f t="shared" ref="EE41:EF41" si="89">EE39+EE40</f>
        <v>63623887.991168566</v>
      </c>
      <c r="EF41" s="111">
        <f t="shared" si="89"/>
        <v>63703079.458223857</v>
      </c>
      <c r="EG41" s="111">
        <f t="shared" ref="EG41:EH41" si="90">EG39+EG40</f>
        <v>63134235.691224173</v>
      </c>
      <c r="EH41" s="111">
        <f t="shared" si="90"/>
        <v>66349615.467195727</v>
      </c>
      <c r="EI41" s="111">
        <f t="shared" ref="EI41:EJ41" si="91">EI39+EI40</f>
        <v>64570134.253874354</v>
      </c>
      <c r="EJ41" s="111">
        <f t="shared" si="91"/>
        <v>65524111.805048011</v>
      </c>
      <c r="EK41" s="111">
        <f t="shared" ref="EK41:EL41" si="92">EK39+EK40</f>
        <v>66618367.665490329</v>
      </c>
      <c r="EL41" s="111">
        <f t="shared" si="92"/>
        <v>64962571.655736499</v>
      </c>
      <c r="EM41" s="111">
        <f t="shared" ref="EM41:EN41" si="93">EM39+EM40</f>
        <v>66874365.5959782</v>
      </c>
      <c r="EN41" s="111">
        <f t="shared" si="93"/>
        <v>66513059.581913665</v>
      </c>
      <c r="EO41" s="111">
        <f t="shared" ref="EO41:EP41" si="94">EO39+EO40</f>
        <v>65508573.022500537</v>
      </c>
      <c r="EP41" s="111">
        <f t="shared" si="94"/>
        <v>67206869.891125321</v>
      </c>
      <c r="EQ41" s="111">
        <f t="shared" ref="EQ41" si="95">EQ39+EQ40</f>
        <v>65708460.595390014</v>
      </c>
    </row>
    <row r="42" spans="2:147" s="107" customFormat="1" thickBot="1" x14ac:dyDescent="0.3">
      <c r="B42" s="110" t="s">
        <v>88</v>
      </c>
      <c r="C42" s="109">
        <v>21570465.328466929</v>
      </c>
      <c r="D42" s="109">
        <v>21917199.463933285</v>
      </c>
      <c r="E42" s="109">
        <v>21326036.117038466</v>
      </c>
      <c r="F42" s="109">
        <v>21074767.912446808</v>
      </c>
      <c r="G42" s="109">
        <v>22769621.146789286</v>
      </c>
      <c r="H42" s="109">
        <v>21628020.784104981</v>
      </c>
      <c r="I42" s="109">
        <v>21816424.705341652</v>
      </c>
      <c r="J42" s="109">
        <v>21880472.060416002</v>
      </c>
      <c r="K42" s="109">
        <v>21744219.764202103</v>
      </c>
      <c r="L42" s="109">
        <v>21845784.387091968</v>
      </c>
      <c r="M42" s="109">
        <v>21806001.288379632</v>
      </c>
      <c r="N42" s="109">
        <v>22318482.990283675</v>
      </c>
      <c r="O42" s="109">
        <v>21835757.150843982</v>
      </c>
      <c r="P42" s="109">
        <v>21871362.778680358</v>
      </c>
      <c r="Q42" s="109">
        <v>22160760.214629337</v>
      </c>
      <c r="R42" s="109">
        <v>21824749.507320412</v>
      </c>
      <c r="S42" s="109">
        <v>21796906.9099795</v>
      </c>
      <c r="T42" s="109">
        <v>23143032.315846942</v>
      </c>
      <c r="U42" s="109">
        <v>21907581.72954578</v>
      </c>
      <c r="V42" s="109">
        <v>21459160.537785545</v>
      </c>
      <c r="W42" s="109">
        <v>22234960.818134326</v>
      </c>
      <c r="X42" s="109">
        <v>22172043.154430285</v>
      </c>
      <c r="Y42" s="109">
        <v>21933120.437885456</v>
      </c>
      <c r="Z42" s="109">
        <v>22345681.759476565</v>
      </c>
      <c r="AA42" s="109">
        <v>22120160.247124784</v>
      </c>
      <c r="AB42" s="109">
        <v>20986459.121020731</v>
      </c>
      <c r="AC42" s="109">
        <v>22391687.289613988</v>
      </c>
      <c r="AD42" s="109">
        <v>22528242.784229062</v>
      </c>
      <c r="AE42" s="109">
        <v>22325297.45964361</v>
      </c>
      <c r="AF42" s="109">
        <v>22032413.739721272</v>
      </c>
      <c r="AG42" s="109">
        <v>22170485.499608122</v>
      </c>
      <c r="AH42" s="109">
        <v>22860765.266465437</v>
      </c>
      <c r="AI42" s="109">
        <v>22406207.092187714</v>
      </c>
      <c r="AJ42" s="109">
        <v>21033991.590488285</v>
      </c>
      <c r="AK42" s="109">
        <v>24058620.895384833</v>
      </c>
      <c r="AL42" s="109">
        <v>22401829.42741996</v>
      </c>
      <c r="AM42" s="109">
        <v>21653601.042262357</v>
      </c>
      <c r="AN42" s="109">
        <v>22370089.866772693</v>
      </c>
      <c r="AO42" s="109">
        <v>21642205.892268829</v>
      </c>
      <c r="AP42" s="109">
        <v>22637278.85013032</v>
      </c>
      <c r="AQ42" s="109">
        <v>22275544.939864561</v>
      </c>
      <c r="AR42" s="109">
        <v>22215997.744909339</v>
      </c>
      <c r="AS42" s="109">
        <v>22080524.646283783</v>
      </c>
      <c r="AT42" s="109">
        <v>21656748.93685405</v>
      </c>
      <c r="AU42" s="109">
        <v>23459957.938830886</v>
      </c>
      <c r="AV42" s="109">
        <v>21698522.287373856</v>
      </c>
      <c r="AW42" s="109">
        <v>22002917.978070881</v>
      </c>
      <c r="AX42" s="109">
        <v>21760698.648016613</v>
      </c>
      <c r="AY42" s="109">
        <v>22270706.82289153</v>
      </c>
      <c r="AZ42" s="109">
        <v>21695337.363460954</v>
      </c>
      <c r="BA42" s="109">
        <v>22449498.05758246</v>
      </c>
      <c r="BB42" s="109">
        <v>21288645.111498266</v>
      </c>
      <c r="BC42" s="109">
        <v>21413804.784678984</v>
      </c>
      <c r="BD42" s="109">
        <v>21795466.734190453</v>
      </c>
      <c r="BE42" s="109">
        <v>21656360.656207994</v>
      </c>
      <c r="BF42" s="109">
        <v>21859383.767109223</v>
      </c>
      <c r="BG42" s="109">
        <v>21136545.688472211</v>
      </c>
      <c r="BH42" s="109">
        <v>22308086.099883027</v>
      </c>
      <c r="BI42" s="109">
        <v>21487959.786223546</v>
      </c>
      <c r="BJ42" s="109">
        <v>20959520.333502851</v>
      </c>
      <c r="BK42" s="109">
        <v>21936134.331011418</v>
      </c>
      <c r="BL42" s="109">
        <v>21969033.462089721</v>
      </c>
      <c r="BM42" s="109">
        <v>21633936.814659577</v>
      </c>
      <c r="BN42" s="109">
        <v>21738323.828674909</v>
      </c>
      <c r="BO42" s="109">
        <v>21899293.591531433</v>
      </c>
      <c r="BP42" s="109">
        <v>20520155.847490277</v>
      </c>
      <c r="BQ42" s="109">
        <v>22503629.947876949</v>
      </c>
      <c r="BR42" s="109">
        <v>21546983.039265361</v>
      </c>
      <c r="BS42" s="109">
        <v>21405823.700017761</v>
      </c>
      <c r="BT42" s="109">
        <v>21243714.104969084</v>
      </c>
      <c r="BU42" s="109">
        <v>21686539.030450784</v>
      </c>
      <c r="BV42" s="109">
        <v>20940106.115226742</v>
      </c>
      <c r="BW42" s="109">
        <v>21559923.011908248</v>
      </c>
      <c r="BX42" s="109">
        <v>20798922.235710591</v>
      </c>
      <c r="BY42" s="109">
        <v>20024676.268699609</v>
      </c>
      <c r="BZ42" s="109">
        <v>18297901.506704088</v>
      </c>
      <c r="CA42" s="109">
        <v>20421432.103126716</v>
      </c>
      <c r="CB42" s="109">
        <v>21336665.906107586</v>
      </c>
      <c r="CC42" s="109">
        <v>21749432.574613281</v>
      </c>
      <c r="CD42" s="109">
        <v>21038015.735609617</v>
      </c>
      <c r="CE42" s="109">
        <v>21650036.261254959</v>
      </c>
      <c r="CF42" s="109">
        <v>21641057.306252155</v>
      </c>
      <c r="CG42" s="109">
        <v>21113044.173774909</v>
      </c>
      <c r="CH42" s="109">
        <v>21921632.472911499</v>
      </c>
      <c r="CI42" s="109">
        <v>21160670.683701921</v>
      </c>
      <c r="CJ42" s="109">
        <v>22487167.382218674</v>
      </c>
      <c r="CK42" s="109">
        <v>21960624.071609959</v>
      </c>
      <c r="CL42" s="109">
        <v>22243276.413960345</v>
      </c>
      <c r="CM42" s="109">
        <v>21691988.619210903</v>
      </c>
      <c r="CN42" s="109">
        <v>22257527.939964149</v>
      </c>
      <c r="CO42" s="109">
        <v>21973760.485152438</v>
      </c>
      <c r="CP42" s="109">
        <v>20223961.43577902</v>
      </c>
      <c r="CQ42" s="109">
        <v>22645166.268058416</v>
      </c>
      <c r="CR42" s="109">
        <v>21496034.943647705</v>
      </c>
      <c r="CS42" s="109">
        <v>21856069.389670432</v>
      </c>
      <c r="CT42" s="109">
        <v>21616297.964809641</v>
      </c>
      <c r="CU42" s="109">
        <v>19792661.07140813</v>
      </c>
      <c r="CV42" s="109">
        <v>20625934.325662918</v>
      </c>
      <c r="CW42" s="109">
        <v>22539044.346813291</v>
      </c>
      <c r="CX42" s="109">
        <v>21368920.556585751</v>
      </c>
      <c r="CY42" s="109">
        <v>21246218.325931791</v>
      </c>
      <c r="CZ42" s="109">
        <v>21246901.796055894</v>
      </c>
      <c r="DA42" s="109">
        <v>21390951.719005719</v>
      </c>
      <c r="DB42" s="109">
        <v>21413554.339259323</v>
      </c>
      <c r="DC42" s="109">
        <v>21376303.230637915</v>
      </c>
      <c r="DD42" s="109">
        <v>21030418.653562538</v>
      </c>
      <c r="DE42" s="109">
        <v>21132889.2319053</v>
      </c>
      <c r="DF42" s="109">
        <v>20899252.208014909</v>
      </c>
      <c r="DG42" s="109">
        <v>20559167.528592188</v>
      </c>
      <c r="DH42" s="109">
        <v>21090823.472846854</v>
      </c>
      <c r="DI42" s="109">
        <v>21120696.796682246</v>
      </c>
      <c r="DJ42" s="109">
        <v>20009438.342067827</v>
      </c>
      <c r="DK42" s="109">
        <v>20860035.134594757</v>
      </c>
      <c r="DL42" s="109">
        <v>21069748.881902106</v>
      </c>
      <c r="DM42" s="109">
        <v>20770270.44797793</v>
      </c>
      <c r="DN42" s="109">
        <v>20615845.044110045</v>
      </c>
      <c r="DO42" s="109">
        <v>21054680.833487384</v>
      </c>
      <c r="DP42" s="109">
        <v>20469563.983744439</v>
      </c>
      <c r="DQ42" s="109">
        <v>20519262.428738784</v>
      </c>
      <c r="DR42" s="109">
        <v>20861818.791555941</v>
      </c>
      <c r="DS42" s="109">
        <v>20785036.252248004</v>
      </c>
      <c r="DT42" s="109">
        <v>20103896.919596933</v>
      </c>
      <c r="DU42" s="109">
        <v>20519355.414314386</v>
      </c>
      <c r="DV42" s="109">
        <v>20686675.997007564</v>
      </c>
      <c r="DW42" s="109">
        <v>20797642.721319392</v>
      </c>
      <c r="DX42" s="109">
        <v>20304375.045220319</v>
      </c>
      <c r="DY42" s="109">
        <v>20327622.586551532</v>
      </c>
      <c r="DZ42" s="109">
        <v>21505115.547257863</v>
      </c>
      <c r="EA42" s="109">
        <v>20319030.16334042</v>
      </c>
      <c r="EB42" s="109">
        <v>20953087.737675693</v>
      </c>
      <c r="EC42" s="109">
        <v>20692807.287971072</v>
      </c>
      <c r="ED42" s="109">
        <v>20761350.679848138</v>
      </c>
      <c r="EE42" s="109">
        <v>20944204.5413277</v>
      </c>
      <c r="EF42" s="109">
        <v>20930138.853663448</v>
      </c>
      <c r="EG42" s="109">
        <v>19381308.867143542</v>
      </c>
      <c r="EH42" s="109">
        <v>21774274.725670036</v>
      </c>
      <c r="EI42" s="109">
        <v>20764489.243867289</v>
      </c>
      <c r="EJ42" s="109">
        <v>20452280.316921256</v>
      </c>
      <c r="EK42" s="109">
        <v>20683526.323911846</v>
      </c>
      <c r="EL42" s="109">
        <v>20863601.302918497</v>
      </c>
      <c r="EM42" s="109">
        <v>20592172.399438247</v>
      </c>
      <c r="EN42" s="109">
        <v>20825552.89392148</v>
      </c>
      <c r="EO42" s="109">
        <v>21487704.709638275</v>
      </c>
      <c r="EP42" s="109">
        <v>20541001.829227325</v>
      </c>
      <c r="EQ42" s="109">
        <v>19977231.202619858</v>
      </c>
    </row>
    <row r="43" spans="2:147" s="107" customFormat="1" thickBot="1" x14ac:dyDescent="0.3">
      <c r="B43" s="104" t="s">
        <v>89</v>
      </c>
      <c r="C43" s="119">
        <v>215513865.67814901</v>
      </c>
      <c r="D43" s="119">
        <v>222972834.13397413</v>
      </c>
      <c r="E43" s="119">
        <v>214265414.46717235</v>
      </c>
      <c r="F43" s="119">
        <v>221363823.59290016</v>
      </c>
      <c r="G43" s="119">
        <v>219667963.29031721</v>
      </c>
      <c r="H43" s="119">
        <v>220170947.98586002</v>
      </c>
      <c r="I43" s="119">
        <v>221915373.80470225</v>
      </c>
      <c r="J43" s="119">
        <v>219747705.23720962</v>
      </c>
      <c r="K43" s="119">
        <v>218258301.08992764</v>
      </c>
      <c r="L43" s="119">
        <v>221553606.23351061</v>
      </c>
      <c r="M43" s="119">
        <v>218764282.40026271</v>
      </c>
      <c r="N43" s="119">
        <v>220038784.93062541</v>
      </c>
      <c r="O43" s="119">
        <v>220111356.73979115</v>
      </c>
      <c r="P43" s="119">
        <v>220342202.41886529</v>
      </c>
      <c r="Q43" s="119">
        <v>219504635.59524098</v>
      </c>
      <c r="R43" s="119">
        <v>218438560.00932065</v>
      </c>
      <c r="S43" s="119">
        <v>217431049.9778451</v>
      </c>
      <c r="T43" s="119">
        <v>219286099.19172385</v>
      </c>
      <c r="U43" s="119">
        <v>217310142.07866874</v>
      </c>
      <c r="V43" s="119">
        <v>213939080.17745486</v>
      </c>
      <c r="W43" s="119">
        <v>216929607.3100898</v>
      </c>
      <c r="X43" s="119">
        <v>215980457.68590215</v>
      </c>
      <c r="Y43" s="119">
        <v>214866819.43424687</v>
      </c>
      <c r="Z43" s="119">
        <v>215571187.22696647</v>
      </c>
      <c r="AA43" s="119">
        <v>215639807.75727063</v>
      </c>
      <c r="AB43" s="119">
        <v>213873981.55789071</v>
      </c>
      <c r="AC43" s="119">
        <v>217488989.56263804</v>
      </c>
      <c r="AD43" s="119">
        <v>215188608.72229415</v>
      </c>
      <c r="AE43" s="119">
        <v>215552614.84319216</v>
      </c>
      <c r="AF43" s="119">
        <v>213443978.02133441</v>
      </c>
      <c r="AG43" s="119">
        <v>213735518.27488738</v>
      </c>
      <c r="AH43" s="119">
        <v>216151379.64029613</v>
      </c>
      <c r="AI43" s="119">
        <v>213646427.30034572</v>
      </c>
      <c r="AJ43" s="119">
        <v>210911443.10907739</v>
      </c>
      <c r="AK43" s="119">
        <v>216554558.67327112</v>
      </c>
      <c r="AL43" s="119">
        <v>210878401.95349863</v>
      </c>
      <c r="AM43" s="119">
        <v>213018976.03723082</v>
      </c>
      <c r="AN43" s="119">
        <v>212578650.61641014</v>
      </c>
      <c r="AO43" s="119">
        <v>211284280.19791281</v>
      </c>
      <c r="AP43" s="119">
        <v>209305247.04641512</v>
      </c>
      <c r="AQ43" s="119">
        <v>214339261.37562785</v>
      </c>
      <c r="AR43" s="119">
        <v>213885360.23380232</v>
      </c>
      <c r="AS43" s="119">
        <v>212079034.96066725</v>
      </c>
      <c r="AT43" s="119">
        <v>212146900.39956006</v>
      </c>
      <c r="AU43" s="119">
        <v>213611209.91766885</v>
      </c>
      <c r="AV43" s="119">
        <v>211474245.86858815</v>
      </c>
      <c r="AW43" s="119">
        <v>209580008.99088711</v>
      </c>
      <c r="AX43" s="119">
        <v>212370042.49717569</v>
      </c>
      <c r="AY43" s="119">
        <v>208002150.92818692</v>
      </c>
      <c r="AZ43" s="119">
        <v>208125902.92537537</v>
      </c>
      <c r="BA43" s="119">
        <v>209058034.29325661</v>
      </c>
      <c r="BB43" s="119">
        <v>207381588.58558849</v>
      </c>
      <c r="BC43" s="119">
        <v>207049065.94814837</v>
      </c>
      <c r="BD43" s="119">
        <v>205288848.01516896</v>
      </c>
      <c r="BE43" s="119">
        <v>204258076.039785</v>
      </c>
      <c r="BF43" s="119">
        <v>206190282.82324103</v>
      </c>
      <c r="BG43" s="119">
        <v>203344630.68611842</v>
      </c>
      <c r="BH43" s="119">
        <v>205896491.87412122</v>
      </c>
      <c r="BI43" s="119">
        <v>202498855.19770989</v>
      </c>
      <c r="BJ43" s="119">
        <v>201421978.62593696</v>
      </c>
      <c r="BK43" s="119">
        <v>202306791.67808625</v>
      </c>
      <c r="BL43" s="119">
        <v>203387253.8230361</v>
      </c>
      <c r="BM43" s="119">
        <v>202119492.26856813</v>
      </c>
      <c r="BN43" s="119">
        <v>203173470.87769297</v>
      </c>
      <c r="BO43" s="119">
        <v>203163460.03575444</v>
      </c>
      <c r="BP43" s="119">
        <v>200564298.29006064</v>
      </c>
      <c r="BQ43" s="119">
        <v>202917867.60695463</v>
      </c>
      <c r="BR43" s="119">
        <v>201901843.13931614</v>
      </c>
      <c r="BS43" s="119">
        <v>200831078.59965384</v>
      </c>
      <c r="BT43" s="119">
        <v>201453730.08116829</v>
      </c>
      <c r="BU43" s="119">
        <v>202734851.84852502</v>
      </c>
      <c r="BV43" s="119">
        <v>200239694.6166459</v>
      </c>
      <c r="BW43" s="119">
        <v>200689710.59736088</v>
      </c>
      <c r="BX43" s="119">
        <v>200044226.1037401</v>
      </c>
      <c r="BY43" s="119">
        <v>177308583.16968691</v>
      </c>
      <c r="BZ43" s="119">
        <v>160097466.31917337</v>
      </c>
      <c r="CA43" s="119">
        <v>188162219.54849696</v>
      </c>
      <c r="CB43" s="119">
        <v>202355981.02821305</v>
      </c>
      <c r="CC43" s="119">
        <v>203524580.19949943</v>
      </c>
      <c r="CD43" s="119">
        <v>203003329.94751975</v>
      </c>
      <c r="CE43" s="119">
        <v>203624262.18381456</v>
      </c>
      <c r="CF43" s="119">
        <v>205784851.4746927</v>
      </c>
      <c r="CG43" s="119">
        <v>202862327.02414003</v>
      </c>
      <c r="CH43" s="119">
        <v>204888999.46085608</v>
      </c>
      <c r="CI43" s="119">
        <v>205855831.95297402</v>
      </c>
      <c r="CJ43" s="119">
        <v>206082872.87770772</v>
      </c>
      <c r="CK43" s="119">
        <v>207339004.00714794</v>
      </c>
      <c r="CL43" s="119">
        <v>208639125.42351931</v>
      </c>
      <c r="CM43" s="119">
        <v>203769477.98134783</v>
      </c>
      <c r="CN43" s="119">
        <v>204923941.93847105</v>
      </c>
      <c r="CO43" s="119">
        <v>205073478.90425795</v>
      </c>
      <c r="CP43" s="119">
        <v>200961364.03614718</v>
      </c>
      <c r="CQ43" s="119">
        <v>204357718.74660277</v>
      </c>
      <c r="CR43" s="119">
        <v>202074351.35116237</v>
      </c>
      <c r="CS43" s="119">
        <v>204647906.08285546</v>
      </c>
      <c r="CT43" s="119">
        <v>203880596.28342715</v>
      </c>
      <c r="CU43" s="119">
        <v>208072118.14891312</v>
      </c>
      <c r="CV43" s="119">
        <v>201893135.19429651</v>
      </c>
      <c r="CW43" s="119">
        <v>204212030.29372144</v>
      </c>
      <c r="CX43" s="119">
        <v>203217474.13334578</v>
      </c>
      <c r="CY43" s="119">
        <v>199809868.47440156</v>
      </c>
      <c r="CZ43" s="119">
        <v>203436690.4858999</v>
      </c>
      <c r="DA43" s="119">
        <v>202917533.35933205</v>
      </c>
      <c r="DB43" s="119">
        <v>202408790.76046064</v>
      </c>
      <c r="DC43" s="119">
        <v>202208985.41786584</v>
      </c>
      <c r="DD43" s="119">
        <v>201372896.48404351</v>
      </c>
      <c r="DE43" s="119">
        <v>201970866.52107391</v>
      </c>
      <c r="DF43" s="119">
        <v>198395693.48145172</v>
      </c>
      <c r="DG43" s="119">
        <v>200994549.56469497</v>
      </c>
      <c r="DH43" s="119">
        <v>198473015.46024638</v>
      </c>
      <c r="DI43" s="119">
        <v>200359904.07972842</v>
      </c>
      <c r="DJ43" s="119">
        <v>197599395.91150182</v>
      </c>
      <c r="DK43" s="119">
        <v>202322307.39006659</v>
      </c>
      <c r="DL43" s="119">
        <v>199062681.57804316</v>
      </c>
      <c r="DM43" s="119">
        <v>201254122.62479618</v>
      </c>
      <c r="DN43" s="119">
        <v>200574164.14717829</v>
      </c>
      <c r="DO43" s="119">
        <v>199350999.89088127</v>
      </c>
      <c r="DP43" s="119">
        <v>199528397.89935195</v>
      </c>
      <c r="DQ43" s="119">
        <v>199534988.992807</v>
      </c>
      <c r="DR43" s="119">
        <v>202650945.37995809</v>
      </c>
      <c r="DS43" s="119">
        <v>201271478.22653195</v>
      </c>
      <c r="DT43" s="119">
        <v>200788591.92787927</v>
      </c>
      <c r="DU43" s="119">
        <v>198488655.39511356</v>
      </c>
      <c r="DV43" s="119">
        <v>200347277.6367335</v>
      </c>
      <c r="DW43" s="119">
        <v>199636207.83030796</v>
      </c>
      <c r="DX43" s="119">
        <v>194934884.87482834</v>
      </c>
      <c r="DY43" s="119">
        <v>197598148.7974208</v>
      </c>
      <c r="DZ43" s="119">
        <v>199500089.49131405</v>
      </c>
      <c r="EA43" s="119">
        <v>197210600.40638897</v>
      </c>
      <c r="EB43" s="119">
        <v>198934597.90966371</v>
      </c>
      <c r="EC43" s="119">
        <v>199380253.00781807</v>
      </c>
      <c r="ED43" s="119">
        <v>198596080.52064508</v>
      </c>
      <c r="EE43" s="119">
        <v>201402444.62242624</v>
      </c>
      <c r="EF43" s="119">
        <v>200602509.59686807</v>
      </c>
      <c r="EG43" s="119">
        <v>198493074.40831643</v>
      </c>
      <c r="EH43" s="119">
        <v>204005009.23609787</v>
      </c>
      <c r="EI43" s="119">
        <v>200040345.07000589</v>
      </c>
      <c r="EJ43" s="119">
        <v>201413722.88167158</v>
      </c>
      <c r="EK43" s="119">
        <v>202686462.42687449</v>
      </c>
      <c r="EL43" s="119">
        <v>198787206.82311669</v>
      </c>
      <c r="EM43" s="119">
        <v>202194016.69273463</v>
      </c>
      <c r="EN43" s="119">
        <v>200542624.88740763</v>
      </c>
      <c r="EO43" s="119">
        <v>199719807.7518647</v>
      </c>
      <c r="EP43" s="119">
        <v>201020511.20101684</v>
      </c>
      <c r="EQ43" s="119">
        <v>197475841.5606153</v>
      </c>
    </row>
    <row r="44" spans="2:147" s="121" customFormat="1" ht="38.25" customHeight="1" x14ac:dyDescent="0.25">
      <c r="B44" s="243" t="s">
        <v>1957</v>
      </c>
    </row>
    <row r="45" spans="2:147" s="121" customFormat="1" ht="14.4" x14ac:dyDescent="0.3">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2026-04-20T13:15:21Z</dcterms:modified>
</cp:coreProperties>
</file>