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7.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8.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9.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ml.chartshapes+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ml.chartshapes+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ml.chartshapes+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14.xml" ContentType="application/vnd.openxmlformats-officedocument.drawingml.chartshapes+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5.xml" ContentType="application/vnd.openxmlformats-officedocument.drawingml.chartshapes+xml"/>
  <Override PartName="/xl/charts/chart41.xml" ContentType="application/vnd.openxmlformats-officedocument.drawingml.chart+xml"/>
  <Override PartName="/xl/charts/chart4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21-STATISTIQUES\04_STATS_PRESTATIONS_MALADIE\01_CONJONCTURE\03_ANALYSE\2026\202602\"/>
    </mc:Choice>
  </mc:AlternateContent>
  <xr:revisionPtr revIDLastSave="0" documentId="13_ncr:1_{DFFC95F8-6B95-47C5-844A-8B3214B36329}" xr6:coauthVersionLast="47" xr6:coauthVersionMax="47" xr10:uidLastSave="{00000000-0000-0000-0000-000000000000}"/>
  <bookViews>
    <workbookView xWindow="-120" yWindow="-120" windowWidth="25440" windowHeight="15270" xr2:uid="{544CECB0-4477-4313-8460-1ADCC783B3FD}"/>
  </bookViews>
  <sheets>
    <sheet name="Graphs_DTR" sheetId="1" r:id="rId1"/>
    <sheet name="Date_rbts" sheetId="2" r:id="rId2"/>
    <sheet name="Date_soins" sheetId="3" r:id="rId3"/>
    <sheet name="Révisions_date_soins" sheetId="4" r:id="rId4"/>
  </sheets>
  <externalReferences>
    <externalReference r:id="rId5"/>
  </externalReferences>
  <definedNames>
    <definedName name="_xlnm.Print_Area" localSheetId="1">Date_rbts!$C$4:$M$105</definedName>
    <definedName name="_xlnm.Print_Area" localSheetId="2">Date_soins!$C$4:$M$101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80" i="4" l="1"/>
  <c r="V79" i="4"/>
  <c r="V78" i="4"/>
  <c r="S78" i="4"/>
  <c r="V77" i="4"/>
  <c r="S77" i="4"/>
  <c r="V76" i="4"/>
  <c r="S76" i="4"/>
  <c r="V75" i="4"/>
  <c r="S75" i="4"/>
  <c r="V74" i="4"/>
  <c r="S74" i="4"/>
  <c r="V73" i="4"/>
  <c r="S73" i="4"/>
  <c r="V72" i="4"/>
  <c r="S72" i="4"/>
  <c r="V71" i="4"/>
  <c r="S71" i="4"/>
  <c r="V70" i="4"/>
  <c r="S70" i="4"/>
  <c r="U69" i="4"/>
  <c r="T69" i="4"/>
  <c r="R69" i="4"/>
  <c r="Q69" i="4"/>
  <c r="P69" i="4"/>
  <c r="O69" i="4"/>
  <c r="N69" i="4"/>
  <c r="M69" i="4"/>
  <c r="L69" i="4"/>
  <c r="K69" i="4"/>
  <c r="J69" i="4"/>
  <c r="I69" i="4"/>
  <c r="H69" i="4"/>
  <c r="G69" i="4"/>
  <c r="S69" i="4" s="1"/>
  <c r="F69" i="4"/>
  <c r="V69" i="4" s="1"/>
  <c r="V68" i="4"/>
  <c r="S68" i="4"/>
  <c r="V67" i="4"/>
  <c r="S67" i="4"/>
  <c r="V66" i="4"/>
  <c r="S66" i="4"/>
  <c r="V65" i="4"/>
  <c r="S65" i="4"/>
  <c r="V64" i="4"/>
  <c r="S64" i="4"/>
  <c r="V63" i="4"/>
  <c r="S63" i="4"/>
  <c r="V62" i="4"/>
  <c r="S62" i="4"/>
  <c r="V61" i="4"/>
  <c r="S61" i="4"/>
  <c r="V60" i="4"/>
  <c r="S60" i="4"/>
  <c r="B60" i="4"/>
  <c r="B61" i="4" s="1"/>
  <c r="B62" i="4" s="1"/>
  <c r="B63" i="4" s="1"/>
  <c r="B64" i="4" s="1"/>
  <c r="B65" i="4" s="1"/>
  <c r="B66" i="4" s="1"/>
  <c r="B67" i="4" s="1"/>
  <c r="B68" i="4" s="1"/>
  <c r="B70" i="4" s="1"/>
  <c r="B71" i="4" s="1"/>
  <c r="B72" i="4" s="1"/>
  <c r="B73" i="4" s="1"/>
  <c r="B74" i="4" s="1"/>
  <c r="B75" i="4" s="1"/>
  <c r="B76" i="4" s="1"/>
  <c r="B77" i="4" s="1"/>
  <c r="B78" i="4" s="1"/>
  <c r="B79" i="4" s="1"/>
  <c r="B80" i="4" s="1"/>
  <c r="V59" i="4"/>
  <c r="S59" i="4"/>
  <c r="B59" i="4"/>
  <c r="V58" i="4"/>
  <c r="S58" i="4"/>
  <c r="V57" i="4"/>
  <c r="S57" i="4"/>
  <c r="V56" i="4"/>
  <c r="U56" i="4"/>
  <c r="T56" i="4"/>
  <c r="R56" i="4"/>
  <c r="Q56" i="4"/>
  <c r="P56" i="4"/>
  <c r="O56" i="4"/>
  <c r="N56" i="4"/>
  <c r="M56" i="4"/>
  <c r="L56" i="4"/>
  <c r="K56" i="4"/>
  <c r="J56" i="4"/>
  <c r="I56" i="4"/>
  <c r="H56" i="4"/>
  <c r="G56" i="4"/>
  <c r="S56" i="4" s="1"/>
  <c r="F56" i="4"/>
  <c r="E56" i="4"/>
  <c r="V55" i="4"/>
  <c r="S55" i="4"/>
  <c r="V54" i="4"/>
  <c r="S54" i="4"/>
  <c r="V53" i="4"/>
  <c r="S53" i="4"/>
  <c r="V52" i="4"/>
  <c r="S52" i="4"/>
  <c r="V51" i="4"/>
  <c r="S51" i="4"/>
  <c r="V50" i="4"/>
  <c r="S50" i="4"/>
  <c r="V49" i="4"/>
  <c r="S49" i="4"/>
  <c r="V48" i="4"/>
  <c r="S48" i="4"/>
  <c r="V47" i="4"/>
  <c r="S47" i="4"/>
  <c r="V46" i="4"/>
  <c r="S46" i="4"/>
  <c r="V45" i="4"/>
  <c r="S45" i="4"/>
  <c r="V44" i="4"/>
  <c r="S44" i="4"/>
  <c r="U43" i="4"/>
  <c r="T43" i="4"/>
  <c r="R43" i="4"/>
  <c r="Q43" i="4"/>
  <c r="P43" i="4"/>
  <c r="O43" i="4"/>
  <c r="N43" i="4"/>
  <c r="M43" i="4"/>
  <c r="L43" i="4"/>
  <c r="K43" i="4"/>
  <c r="J43" i="4"/>
  <c r="I43" i="4"/>
  <c r="H43" i="4"/>
  <c r="G43" i="4"/>
  <c r="S43" i="4" s="1"/>
  <c r="F43" i="4"/>
  <c r="E43" i="4"/>
  <c r="D43" i="4"/>
  <c r="V43" i="4" s="1"/>
  <c r="V42" i="4"/>
  <c r="S42" i="4"/>
  <c r="V41" i="4"/>
  <c r="S41" i="4"/>
  <c r="V40" i="4"/>
  <c r="S40" i="4"/>
  <c r="V39" i="4"/>
  <c r="S39" i="4"/>
  <c r="V38" i="4"/>
  <c r="S38" i="4"/>
  <c r="V37" i="4"/>
  <c r="S37" i="4"/>
  <c r="V36" i="4"/>
  <c r="S36" i="4"/>
  <c r="V35" i="4"/>
  <c r="S35" i="4"/>
  <c r="V34" i="4"/>
  <c r="S34" i="4"/>
  <c r="V33" i="4"/>
  <c r="S33" i="4"/>
  <c r="V32" i="4"/>
  <c r="S32" i="4"/>
  <c r="V31" i="4"/>
  <c r="S31" i="4"/>
  <c r="I30" i="4"/>
  <c r="J30" i="4" s="1"/>
  <c r="K30" i="4" s="1"/>
  <c r="L30" i="4" s="1"/>
  <c r="M30" i="4" s="1"/>
  <c r="N30" i="4" s="1"/>
  <c r="O30" i="4" s="1"/>
  <c r="P30" i="4" s="1"/>
  <c r="Q30" i="4" s="1"/>
  <c r="R30" i="4" s="1"/>
  <c r="T30" i="4" s="1"/>
  <c r="U30" i="4" s="1"/>
  <c r="H30" i="4"/>
  <c r="E3" i="4"/>
  <c r="F3" i="4" s="1"/>
  <c r="G3" i="4" s="1"/>
  <c r="H3" i="4" s="1"/>
  <c r="I3" i="4" s="1"/>
  <c r="J3" i="4" s="1"/>
  <c r="K3" i="4" s="1"/>
  <c r="L3" i="4" s="1"/>
  <c r="M3" i="4" s="1"/>
  <c r="N3" i="4" s="1"/>
  <c r="O3" i="4" s="1"/>
  <c r="Q3" i="4" s="1"/>
  <c r="R3" i="4" s="1"/>
  <c r="S3" i="4" s="1"/>
  <c r="T3" i="4" s="1"/>
  <c r="U3" i="4" s="1"/>
  <c r="V3" i="4" s="1"/>
  <c r="W3" i="4" s="1"/>
  <c r="X3" i="4" s="1"/>
  <c r="Y3" i="4" s="1"/>
  <c r="Z3" i="4" s="1"/>
  <c r="AA3" i="4" s="1"/>
  <c r="G71" i="3"/>
  <c r="J38" i="3"/>
  <c r="J71" i="3" s="1"/>
  <c r="H38" i="3"/>
  <c r="H71" i="3" s="1"/>
  <c r="G38" i="3"/>
  <c r="E38" i="3"/>
  <c r="E71" i="3" s="1"/>
  <c r="L38" i="3"/>
  <c r="L71" i="3" s="1"/>
  <c r="I38" i="3"/>
  <c r="I71" i="3" s="1"/>
  <c r="D38" i="3"/>
  <c r="D71" i="3" s="1"/>
  <c r="G38" i="2"/>
  <c r="D38" i="2"/>
  <c r="D71" i="2" s="1"/>
  <c r="L38" i="2"/>
  <c r="L71" i="2" s="1"/>
  <c r="J38" i="2"/>
  <c r="J71" i="2" s="1"/>
  <c r="I38" i="2"/>
  <c r="I71" i="2" s="1"/>
  <c r="H38" i="2"/>
  <c r="H71" i="2" s="1"/>
  <c r="G71" i="2"/>
  <c r="E38" i="2"/>
  <c r="E71" i="2" s="1"/>
</calcChain>
</file>

<file path=xl/sharedStrings.xml><?xml version="1.0" encoding="utf-8"?>
<sst xmlns="http://schemas.openxmlformats.org/spreadsheetml/2006/main" count="289" uniqueCount="108">
  <si>
    <t>Régime agricole</t>
  </si>
  <si>
    <t>Non-Salariés agricoles</t>
  </si>
  <si>
    <t>Salariés agricoles</t>
  </si>
  <si>
    <r>
      <t xml:space="preserve">Séries  en date de remboursement CVS-CJO </t>
    </r>
    <r>
      <rPr>
        <b/>
        <sz val="10"/>
        <color rgb="FF0000FF"/>
        <rFont val="Cambria"/>
        <family val="1"/>
      </rPr>
      <t>, France métropolitaine - Risques Maladie-Maternité-AT</t>
    </r>
  </si>
  <si>
    <t>Attention, les échelles ne sont pas toujours comparables selon les graphiques</t>
  </si>
  <si>
    <t>Séries indicées;Base 100 = Moyenne 2016</t>
  </si>
  <si>
    <t xml:space="preserve">TOTAL SOINS DE VILLE </t>
  </si>
  <si>
    <t>Données mensuelles</t>
  </si>
  <si>
    <t>TOTAL Infirmiers</t>
  </si>
  <si>
    <t>TOTAL Laboratoires</t>
  </si>
  <si>
    <t>IJ maladie</t>
  </si>
  <si>
    <t>Médicaments de ville</t>
  </si>
  <si>
    <t>TOTAL médicaments</t>
  </si>
  <si>
    <r>
      <t xml:space="preserve">Régime agricole - Métropole
Tous risques
Séries en date de remboursements
</t>
    </r>
    <r>
      <rPr>
        <b/>
        <sz val="9"/>
        <color theme="1"/>
        <rFont val="Cambria"/>
        <family val="1"/>
      </rPr>
      <t>Montants remboursés en millions d'euros</t>
    </r>
  </si>
  <si>
    <t>Données annuelles</t>
  </si>
  <si>
    <t>Evolution PCAP</t>
  </si>
  <si>
    <t>Données brutes</t>
  </si>
  <si>
    <t>Données
CVS-CJO</t>
  </si>
  <si>
    <t>Total soins de ville</t>
  </si>
  <si>
    <t>Total soins de ville hors produits de santé</t>
  </si>
  <si>
    <t>Honoraires des médecins et dentistes libéraux</t>
  </si>
  <si>
    <t>- Médecins généralistes</t>
  </si>
  <si>
    <t>- Médecins spécialistes</t>
  </si>
  <si>
    <t>- Dentistes</t>
  </si>
  <si>
    <t>Soins d'auxiliaires médicaux libéraux</t>
  </si>
  <si>
    <t>- Masseurs-kinésithérapeutes</t>
  </si>
  <si>
    <t>- Infirmiers</t>
  </si>
  <si>
    <t>Laboratoires</t>
  </si>
  <si>
    <t>Frais de transports</t>
  </si>
  <si>
    <t>Indemnités journalières (IJ)</t>
  </si>
  <si>
    <t>- IJ maladie</t>
  </si>
  <si>
    <t>- IJ ATMP</t>
  </si>
  <si>
    <t>Produits de santé (médicaments + LPP)</t>
  </si>
  <si>
    <t>Médicaments :</t>
  </si>
  <si>
    <t>- Médicaments délivrés en ville</t>
  </si>
  <si>
    <t>- Médicaments rétrocédés</t>
  </si>
  <si>
    <t>LPP</t>
  </si>
  <si>
    <t>Total soins de ville hors indemnités journalières</t>
  </si>
  <si>
    <t>OD Médecine Chirurgie Obstétrique (MCO)</t>
  </si>
  <si>
    <t>- dont Part tarif</t>
  </si>
  <si>
    <t>- dont Médicaments en sus</t>
  </si>
  <si>
    <t>- dont Dispositifs médicaux implantables en sus</t>
  </si>
  <si>
    <r>
      <t xml:space="preserve">Non-salariés agricoles - Métropole
Tous risques
Séries en date de remboursements
</t>
    </r>
    <r>
      <rPr>
        <b/>
        <sz val="9"/>
        <color theme="1"/>
        <rFont val="Cambria"/>
        <family val="1"/>
      </rPr>
      <t>Montants remboursés en millions d'euros</t>
    </r>
  </si>
  <si>
    <r>
      <t xml:space="preserve">Salariés agricoles - Métropole
Tous risques
Séries en date de remboursements
</t>
    </r>
    <r>
      <rPr>
        <b/>
        <sz val="9"/>
        <color theme="1"/>
        <rFont val="Cambria"/>
        <family val="1"/>
      </rPr>
      <t>Montants remboursés en millions d'euros</t>
    </r>
  </si>
  <si>
    <t>Source : MSA</t>
  </si>
  <si>
    <t>Champ :</t>
  </si>
  <si>
    <t>Les résultats présentés sont issus des données statistiques sur la France métropolitaine. Ils recouvrent les risques maladie, maternité, accidents du travail et maladies professionnelles. Ne sont pas pris en compte les montants directement payés par la caisse centrale de la MSA, comme le Fonds d’intervention régional (Fir), la rémunération sur objectifs de santé publique (Rosp), les prises en charge de cotisations des praticiens et auxiliaires médicaux, les remises conventionnelles des laboratoires pharmaceutiques, le forfait patientèle, etc. Les indemnités journalières maternité et paternité, qui ne font pas partie de l’objectif national des dépenses de l’assurance maladie (Ondam), sont également exclues.</t>
  </si>
  <si>
    <r>
      <t xml:space="preserve">Régime agricole - Métropole
Tous risques
Séries en date de soins
</t>
    </r>
    <r>
      <rPr>
        <b/>
        <sz val="9"/>
        <color theme="1"/>
        <rFont val="Cambria"/>
        <family val="1"/>
      </rPr>
      <t>Montants remboursés en millions d'euros</t>
    </r>
  </si>
  <si>
    <r>
      <t xml:space="preserve">Non-salariés agricoles - Métropole
Tous risques
Séries en date de soins
</t>
    </r>
    <r>
      <rPr>
        <b/>
        <sz val="9"/>
        <color theme="1"/>
        <rFont val="Cambria"/>
        <family val="1"/>
      </rPr>
      <t>Montants remboursés en millions d'euros</t>
    </r>
  </si>
  <si>
    <r>
      <t xml:space="preserve">Salariés agricoles - Métropole
Tous risques
Séries en date de soins
</t>
    </r>
    <r>
      <rPr>
        <b/>
        <sz val="9"/>
        <color theme="1"/>
        <rFont val="Cambria"/>
        <family val="1"/>
      </rPr>
      <t>Montants remboursés en millions d'euros</t>
    </r>
  </si>
  <si>
    <t xml:space="preserve">Tableau 1 : Taux de révision de séries de remboursements de soins de ville (en date de soins) par rapport aux données publiées ce mois-ci </t>
  </si>
  <si>
    <r>
      <t xml:space="preserve">Révision du dernier mois
</t>
    </r>
    <r>
      <rPr>
        <i/>
        <sz val="10"/>
        <color theme="1"/>
        <rFont val="Cambria"/>
        <family val="1"/>
      </rPr>
      <t>(en millions d'euros)</t>
    </r>
  </si>
  <si>
    <t>Cumul 2024</t>
  </si>
  <si>
    <t>SOINS DE VILLE HORS PRODUITS DE SANTE</t>
  </si>
  <si>
    <t xml:space="preserve">  Honoraires des médecins et dentistes libéraux </t>
  </si>
  <si>
    <t xml:space="preserve">            - Médecins généralistes </t>
  </si>
  <si>
    <t xml:space="preserve">            - Médecins spécialistes </t>
  </si>
  <si>
    <t xml:space="preserve">            - Dentistes </t>
  </si>
  <si>
    <t xml:space="preserve"> </t>
  </si>
  <si>
    <t xml:space="preserve">  Soins d'auxiliaires médicaux libéraux  </t>
  </si>
  <si>
    <t xml:space="preserve">            - Masseurs-kinésithérapeutes </t>
  </si>
  <si>
    <t xml:space="preserve">            - Infirmiers </t>
  </si>
  <si>
    <t xml:space="preserve">  Laboratoires</t>
  </si>
  <si>
    <t xml:space="preserve">  Frais de transports</t>
  </si>
  <si>
    <t xml:space="preserve">  Indemnités journalières (IJ)</t>
  </si>
  <si>
    <t xml:space="preserve">            - IJ maladie</t>
  </si>
  <si>
    <t xml:space="preserve">            - IJ AT</t>
  </si>
  <si>
    <t>PRODUITS DE SANTE</t>
  </si>
  <si>
    <t xml:space="preserve">  Médicaments</t>
  </si>
  <si>
    <t xml:space="preserve">            - Médicaments délivrés en ville</t>
  </si>
  <si>
    <t xml:space="preserve">            - Médicaments rétrocédés</t>
  </si>
  <si>
    <t xml:space="preserve">  LPP</t>
  </si>
  <si>
    <t>Tableau 2 : Détail de la révision des données en date de soins</t>
  </si>
  <si>
    <t>Révision des mois en date de soins selon les données liquidées jusqu'en février 2026</t>
  </si>
  <si>
    <t>Date de révision (montants en millions d'euros)</t>
  </si>
  <si>
    <t>Date de soins</t>
  </si>
  <si>
    <t>Référence</t>
  </si>
  <si>
    <t>2022</t>
  </si>
  <si>
    <t>2023</t>
  </si>
  <si>
    <t>2024</t>
  </si>
  <si>
    <t>2025</t>
  </si>
  <si>
    <t>TOTAL</t>
  </si>
  <si>
    <t>Total 2022</t>
  </si>
  <si>
    <t>Total 2023</t>
  </si>
  <si>
    <t>Total 2024</t>
  </si>
  <si>
    <t>Données brutes  fevrier 2026</t>
  </si>
  <si>
    <t>Taux de croissance  fev 2026 / fev 2025</t>
  </si>
  <si>
    <t>Taux de croissance  fev 2026 / janv 2026</t>
  </si>
  <si>
    <t>Rappel :
Taux ACM CVS-CJO à fin fevrier 2025</t>
  </si>
  <si>
    <t>Données brutes mars 2025 - fev 2026</t>
  </si>
  <si>
    <t>Taux ACM (mars 2025 - fev 2026 / mars 2024 - fev 2025)</t>
  </si>
  <si>
    <t>(janv à fev 2026 ) /
(janv à fev 2025 )</t>
  </si>
  <si>
    <t>Données brutes  dec 2025</t>
  </si>
  <si>
    <t>Taux de croissance  dec 2025 / dec 2024</t>
  </si>
  <si>
    <t>Taux de croissance  dec 2025 / nov 2025</t>
  </si>
  <si>
    <t>Rappel :
Taux ACM CVS-CJO à fin dec 2024</t>
  </si>
  <si>
    <t>Données brutes janv 2025 - dec 2025</t>
  </si>
  <si>
    <t>Taux ACM (janv 2025 - dec 2025 / janv 2024 - dec 2024)</t>
  </si>
  <si>
    <t>(janv à dec 2025 ) /
(janv à dec 2024 )</t>
  </si>
  <si>
    <t>TOTAL généralistes</t>
  </si>
  <si>
    <t>TOTAL spécialistes</t>
  </si>
  <si>
    <t>Honoraires de dentistes</t>
  </si>
  <si>
    <t>Montants masseurs-kiné</t>
  </si>
  <si>
    <t>TOTAL transports</t>
  </si>
  <si>
    <t>IJ AT</t>
  </si>
  <si>
    <t>Médicaments rétrocédés</t>
  </si>
  <si>
    <t>Produits de LPP</t>
  </si>
  <si>
    <t xml:space="preserve"> 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</si>
</sst>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 _€_-;\-* #,##0.00\ _€_-;_-* &quot;-&quot;??\ _€_-;_-@_-"/>
    <numFmt numFmtId="166" formatCode="#,##0.0"/>
    <numFmt numFmtId="167" formatCode="#,##0.0_ ;\-#,##0.0\ "/>
    <numFmt numFmtId="168" formatCode="_-* #,##0.0\ _€_-;\-* #,##0.0\ _€_-;_-* &quot;-&quot;??\ _€_-;_-@_-"/>
    <numFmt numFmtId="169" formatCode="[$-40C]mmm\-yy;@"/>
    <numFmt numFmtId="170" formatCode="[$-40C]mmmm\-yy;@"/>
  </numFmts>
  <fonts count="30" x14ac:knownFonts="1">
    <font>
      <sz val="10"/>
      <name val="Arial"/>
    </font>
    <font>
      <sz val="11"/>
      <color theme="1"/>
      <name val="Calibri"/>
      <family val="2"/>
      <scheme val="minor"/>
    </font>
    <font>
      <sz val="11"/>
      <color theme="1"/>
      <name val="Calibri"/>
      <family val="2"/>
      <scheme val="minor"/>
    </font>
    <font>
      <sz val="10"/>
      <name val="Arial"/>
      <family val="2"/>
    </font>
    <font>
      <b/>
      <sz val="12"/>
      <color rgb="FF0000FF"/>
      <name val="Cambria"/>
      <family val="1"/>
    </font>
    <font>
      <b/>
      <sz val="10"/>
      <color rgb="FF0000FF"/>
      <name val="Cambria"/>
      <family val="1"/>
    </font>
    <font>
      <b/>
      <sz val="10"/>
      <name val="Cambria"/>
      <family val="1"/>
    </font>
    <font>
      <b/>
      <sz val="9"/>
      <color theme="0" tint="-0.499984740745262"/>
      <name val="Cambria"/>
      <family val="1"/>
    </font>
    <font>
      <b/>
      <sz val="10"/>
      <color theme="1"/>
      <name val="Cambria"/>
      <family val="1"/>
    </font>
    <font>
      <sz val="9"/>
      <color theme="1"/>
      <name val="Cambria"/>
      <family val="1"/>
    </font>
    <font>
      <sz val="10"/>
      <name val="Cambria"/>
      <family val="1"/>
    </font>
    <font>
      <sz val="9"/>
      <name val="Cambria"/>
      <family val="1"/>
    </font>
    <font>
      <b/>
      <sz val="10"/>
      <color rgb="FFFF0000"/>
      <name val="Cambria"/>
      <family val="1"/>
    </font>
    <font>
      <sz val="9"/>
      <color rgb="FFFF00FF"/>
      <name val="Cambria"/>
      <family val="1"/>
    </font>
    <font>
      <b/>
      <sz val="11"/>
      <color theme="1"/>
      <name val="Cambria"/>
      <family val="1"/>
    </font>
    <font>
      <b/>
      <sz val="9"/>
      <color theme="1"/>
      <name val="Cambria"/>
      <family val="1"/>
    </font>
    <font>
      <b/>
      <sz val="11"/>
      <color theme="0"/>
      <name val="Cambria"/>
      <family val="1"/>
    </font>
    <font>
      <b/>
      <sz val="9"/>
      <name val="Cambria"/>
      <family val="1"/>
    </font>
    <font>
      <b/>
      <sz val="10"/>
      <color theme="0"/>
      <name val="Cambria"/>
      <family val="1"/>
    </font>
    <font>
      <b/>
      <i/>
      <sz val="8"/>
      <name val="Cambria"/>
      <family val="1"/>
    </font>
    <font>
      <sz val="8"/>
      <name val="Cambria"/>
      <family val="1"/>
    </font>
    <font>
      <b/>
      <sz val="12"/>
      <color rgb="FFFFFFFF"/>
      <name val="Cambria"/>
      <family val="1"/>
    </font>
    <font>
      <sz val="10"/>
      <color theme="1"/>
      <name val="Arial"/>
      <family val="2"/>
    </font>
    <font>
      <sz val="11"/>
      <color theme="1"/>
      <name val="Cambria"/>
      <family val="1"/>
    </font>
    <font>
      <i/>
      <sz val="10"/>
      <color theme="1"/>
      <name val="Cambria"/>
      <family val="1"/>
    </font>
    <font>
      <b/>
      <sz val="10.5"/>
      <color theme="8" tint="-0.249977111117893"/>
      <name val="Cambria"/>
      <family val="1"/>
    </font>
    <font>
      <sz val="11"/>
      <color theme="8" tint="-0.249977111117893"/>
      <name val="Cambria"/>
      <family val="1"/>
    </font>
    <font>
      <b/>
      <sz val="11"/>
      <name val="Cambria"/>
      <family val="1"/>
    </font>
    <font>
      <sz val="11"/>
      <name val="Cambria"/>
      <family val="1"/>
    </font>
    <font>
      <i/>
      <sz val="11"/>
      <color theme="1"/>
      <name val="Cambria"/>
      <family val="1"/>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92CDDC"/>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7">
    <xf numFmtId="0" fontId="0"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2" fillId="0" borderId="0"/>
    <xf numFmtId="0" fontId="2"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22" fillId="0" borderId="0"/>
    <xf numFmtId="0" fontId="1" fillId="0" borderId="0"/>
    <xf numFmtId="0" fontId="1" fillId="0" borderId="0"/>
    <xf numFmtId="9" fontId="3" fillId="0" borderId="0" applyFont="0" applyFill="0" applyBorder="0" applyAlignment="0" applyProtection="0"/>
  </cellStyleXfs>
  <cellXfs count="256">
    <xf numFmtId="0" fontId="0" fillId="0" borderId="0" xfId="0"/>
    <xf numFmtId="0" fontId="4" fillId="2" borderId="0" xfId="2" applyFont="1" applyFill="1" applyAlignment="1">
      <alignment horizontal="center" vertical="center"/>
    </xf>
    <xf numFmtId="0" fontId="4" fillId="2" borderId="0" xfId="2" applyFont="1" applyFill="1" applyAlignment="1">
      <alignment vertical="center"/>
    </xf>
    <xf numFmtId="0" fontId="4" fillId="2" borderId="0" xfId="2" applyFont="1" applyFill="1" applyAlignment="1">
      <alignment horizontal="left" vertical="center"/>
    </xf>
    <xf numFmtId="0" fontId="6" fillId="2" borderId="0" xfId="2" applyFont="1" applyFill="1" applyAlignment="1">
      <alignment horizontal="centerContinuous" vertical="center"/>
    </xf>
    <xf numFmtId="0" fontId="6" fillId="2" borderId="0" xfId="2" applyFont="1" applyFill="1" applyAlignment="1">
      <alignment vertical="center"/>
    </xf>
    <xf numFmtId="0" fontId="6" fillId="2" borderId="0" xfId="2" applyFont="1" applyFill="1" applyAlignment="1">
      <alignment horizontal="left" vertical="center"/>
    </xf>
    <xf numFmtId="0" fontId="6" fillId="2" borderId="0" xfId="2" applyFont="1" applyFill="1" applyAlignment="1">
      <alignment horizontal="center" vertical="center"/>
    </xf>
    <xf numFmtId="0" fontId="7" fillId="2" borderId="0" xfId="2" applyFont="1" applyFill="1" applyAlignment="1">
      <alignment vertical="center"/>
    </xf>
    <xf numFmtId="0" fontId="6" fillId="2" borderId="0" xfId="2" applyFont="1" applyFill="1" applyAlignment="1">
      <alignment horizontal="right" vertical="center"/>
    </xf>
    <xf numFmtId="0" fontId="8" fillId="2" borderId="0" xfId="2" applyFont="1" applyFill="1" applyAlignment="1">
      <alignment vertical="center"/>
    </xf>
    <xf numFmtId="0" fontId="9" fillId="2" borderId="0" xfId="2" applyFont="1" applyFill="1" applyAlignment="1">
      <alignment vertical="center"/>
    </xf>
    <xf numFmtId="0" fontId="10" fillId="2" borderId="0" xfId="2" applyFont="1" applyFill="1" applyAlignment="1">
      <alignment vertical="center"/>
    </xf>
    <xf numFmtId="0" fontId="6" fillId="0" borderId="0" xfId="2" applyFont="1"/>
    <xf numFmtId="0" fontId="11" fillId="2" borderId="0" xfId="2" applyFont="1" applyFill="1" applyAlignment="1">
      <alignment vertical="center"/>
    </xf>
    <xf numFmtId="0" fontId="6" fillId="0" borderId="0" xfId="2" applyFont="1" applyAlignment="1">
      <alignment vertical="center"/>
    </xf>
    <xf numFmtId="2" fontId="6"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9" fontId="12" fillId="2" borderId="0" xfId="1" applyFont="1" applyFill="1" applyAlignment="1">
      <alignment vertical="center"/>
    </xf>
    <xf numFmtId="9" fontId="12" fillId="2" borderId="0" xfId="1" applyFont="1" applyFill="1" applyBorder="1" applyAlignment="1">
      <alignment vertical="center"/>
    </xf>
    <xf numFmtId="0" fontId="6" fillId="2" borderId="0" xfId="2" applyFont="1" applyFill="1"/>
    <xf numFmtId="165" fontId="6" fillId="2" borderId="0" xfId="3" applyFont="1" applyFill="1" applyBorder="1" applyAlignment="1">
      <alignment horizontal="right" vertical="center" wrapText="1"/>
    </xf>
    <xf numFmtId="0" fontId="11" fillId="2" borderId="0" xfId="4" applyFont="1" applyFill="1"/>
    <xf numFmtId="0" fontId="11" fillId="3" borderId="0" xfId="4" applyFont="1" applyFill="1"/>
    <xf numFmtId="166" fontId="13" fillId="2" borderId="0" xfId="4" applyNumberFormat="1" applyFont="1" applyFill="1" applyAlignment="1">
      <alignment vertical="center"/>
    </xf>
    <xf numFmtId="0" fontId="11" fillId="4" borderId="0" xfId="4" applyFont="1" applyFill="1"/>
    <xf numFmtId="0" fontId="11" fillId="3" borderId="0" xfId="4" applyFont="1" applyFill="1" applyAlignment="1">
      <alignment horizontal="center"/>
    </xf>
    <xf numFmtId="0" fontId="11" fillId="4" borderId="0" xfId="4" applyFont="1" applyFill="1" applyAlignment="1">
      <alignment horizontal="center"/>
    </xf>
    <xf numFmtId="0" fontId="14" fillId="5" borderId="1" xfId="5" applyFont="1" applyFill="1" applyBorder="1" applyAlignment="1">
      <alignment horizontal="center" vertical="center" wrapText="1"/>
    </xf>
    <xf numFmtId="0" fontId="14" fillId="5" borderId="2" xfId="6" applyFont="1" applyFill="1" applyBorder="1" applyAlignment="1">
      <alignment horizontal="center" vertical="center"/>
    </xf>
    <xf numFmtId="0" fontId="14" fillId="5" borderId="3" xfId="6" applyFont="1" applyFill="1" applyBorder="1" applyAlignment="1">
      <alignment horizontal="center" vertical="center"/>
    </xf>
    <xf numFmtId="0" fontId="14" fillId="5" borderId="4" xfId="6" applyFont="1" applyFill="1" applyBorder="1" applyAlignment="1">
      <alignment horizontal="center" vertical="center"/>
    </xf>
    <xf numFmtId="0" fontId="14" fillId="5" borderId="5" xfId="5" applyFont="1" applyFill="1" applyBorder="1" applyAlignment="1">
      <alignment horizontal="center" vertical="center" wrapText="1"/>
    </xf>
    <xf numFmtId="0" fontId="8" fillId="5" borderId="6" xfId="5" applyFont="1" applyFill="1" applyBorder="1" applyAlignment="1">
      <alignment horizontal="center" vertical="center" wrapText="1"/>
    </xf>
    <xf numFmtId="0" fontId="8" fillId="5" borderId="2" xfId="5" applyFont="1" applyFill="1" applyBorder="1" applyAlignment="1">
      <alignment horizontal="center" vertical="center" wrapText="1"/>
    </xf>
    <xf numFmtId="0" fontId="15" fillId="5" borderId="3" xfId="5" applyFont="1" applyFill="1" applyBorder="1" applyAlignment="1">
      <alignment horizontal="center" vertical="center" wrapText="1"/>
    </xf>
    <xf numFmtId="0" fontId="8" fillId="5" borderId="7" xfId="5" applyFont="1" applyFill="1" applyBorder="1" applyAlignment="1">
      <alignment horizontal="center" vertical="center" wrapText="1"/>
    </xf>
    <xf numFmtId="0" fontId="8" fillId="5" borderId="8" xfId="5" applyFont="1" applyFill="1" applyBorder="1" applyAlignment="1">
      <alignment horizontal="center" vertical="center" wrapText="1"/>
    </xf>
    <xf numFmtId="0" fontId="8" fillId="5" borderId="9" xfId="5" applyFont="1" applyFill="1" applyBorder="1" applyAlignment="1">
      <alignment horizontal="center" vertical="center" wrapText="1"/>
    </xf>
    <xf numFmtId="0" fontId="10" fillId="0" borderId="4" xfId="0" applyFont="1" applyBorder="1" applyAlignment="1">
      <alignment horizontal="center" vertical="center" wrapText="1"/>
    </xf>
    <xf numFmtId="0" fontId="8" fillId="5" borderId="4" xfId="5" applyFont="1" applyFill="1" applyBorder="1" applyAlignment="1">
      <alignment horizontal="center" vertical="center" wrapText="1"/>
    </xf>
    <xf numFmtId="0" fontId="14" fillId="5" borderId="10" xfId="5" applyFont="1" applyFill="1" applyBorder="1" applyAlignment="1">
      <alignment horizontal="center" vertical="center" wrapText="1"/>
    </xf>
    <xf numFmtId="0" fontId="8" fillId="5" borderId="11" xfId="5" applyFont="1" applyFill="1" applyBorder="1" applyAlignment="1">
      <alignment horizontal="center" vertical="center" wrapText="1"/>
    </xf>
    <xf numFmtId="0" fontId="8" fillId="5" borderId="2" xfId="5" applyFont="1" applyFill="1" applyBorder="1" applyAlignment="1">
      <alignment horizontal="center" vertical="center" wrapText="1"/>
    </xf>
    <xf numFmtId="0" fontId="8" fillId="5" borderId="12" xfId="5" applyFont="1" applyFill="1" applyBorder="1" applyAlignment="1">
      <alignment horizontal="center" vertical="center" wrapText="1"/>
    </xf>
    <xf numFmtId="0" fontId="8" fillId="5" borderId="13" xfId="5" applyFont="1" applyFill="1" applyBorder="1" applyAlignment="1">
      <alignment horizontal="center" vertical="center" wrapText="1"/>
    </xf>
    <xf numFmtId="0" fontId="16" fillId="6" borderId="7" xfId="5" applyFont="1" applyFill="1" applyBorder="1" applyAlignment="1">
      <alignment horizontal="left" vertical="center"/>
    </xf>
    <xf numFmtId="167" fontId="16" fillId="6" borderId="7" xfId="7" applyNumberFormat="1" applyFont="1" applyFill="1" applyBorder="1" applyAlignment="1">
      <alignment horizontal="right" vertical="center" indent="1"/>
    </xf>
    <xf numFmtId="164" fontId="16" fillId="6" borderId="7" xfId="8" applyNumberFormat="1" applyFont="1" applyFill="1" applyBorder="1" applyAlignment="1">
      <alignment horizontal="center" vertical="center"/>
    </xf>
    <xf numFmtId="164" fontId="16" fillId="6" borderId="2" xfId="1" applyNumberFormat="1" applyFont="1" applyFill="1" applyBorder="1" applyAlignment="1">
      <alignment horizontal="center" vertical="center"/>
    </xf>
    <xf numFmtId="164" fontId="16" fillId="6" borderId="7" xfId="1" applyNumberFormat="1" applyFont="1" applyFill="1" applyBorder="1" applyAlignment="1">
      <alignment horizontal="center" vertical="center"/>
    </xf>
    <xf numFmtId="164" fontId="16" fillId="6" borderId="4" xfId="8" applyNumberFormat="1" applyFont="1" applyFill="1" applyBorder="1" applyAlignment="1">
      <alignment horizontal="center" vertical="center"/>
    </xf>
    <xf numFmtId="167" fontId="16" fillId="6" borderId="4" xfId="7" applyNumberFormat="1" applyFont="1" applyFill="1" applyBorder="1" applyAlignment="1">
      <alignment horizontal="center" vertical="center"/>
    </xf>
    <xf numFmtId="0" fontId="17" fillId="4" borderId="14" xfId="4" applyFont="1" applyFill="1" applyBorder="1" applyAlignment="1">
      <alignment vertical="center"/>
    </xf>
    <xf numFmtId="166" fontId="17" fillId="2" borderId="5" xfId="4" applyNumberFormat="1" applyFont="1" applyFill="1" applyBorder="1" applyAlignment="1">
      <alignment horizontal="right" vertical="center" indent="1"/>
    </xf>
    <xf numFmtId="164" fontId="17" fillId="2" borderId="15" xfId="4" applyNumberFormat="1" applyFont="1" applyFill="1" applyBorder="1" applyAlignment="1">
      <alignment horizontal="right" vertical="center" indent="1"/>
    </xf>
    <xf numFmtId="164" fontId="17" fillId="2" borderId="0" xfId="4" applyNumberFormat="1" applyFont="1" applyFill="1" applyAlignment="1">
      <alignment horizontal="right" vertical="center" indent="1"/>
    </xf>
    <xf numFmtId="164" fontId="17" fillId="2" borderId="5" xfId="4" applyNumberFormat="1" applyFont="1" applyFill="1" applyBorder="1" applyAlignment="1">
      <alignment horizontal="right" vertical="center" indent="1"/>
    </xf>
    <xf numFmtId="164" fontId="17" fillId="2" borderId="8" xfId="4" applyNumberFormat="1" applyFont="1" applyFill="1" applyBorder="1" applyAlignment="1">
      <alignment horizontal="center" vertical="center"/>
    </xf>
    <xf numFmtId="166" fontId="17" fillId="2" borderId="0" xfId="4" applyNumberFormat="1" applyFont="1" applyFill="1" applyAlignment="1">
      <alignment horizontal="right" vertical="center" indent="1"/>
    </xf>
    <xf numFmtId="0" fontId="11" fillId="4" borderId="14" xfId="4" applyFont="1" applyFill="1" applyBorder="1" applyAlignment="1">
      <alignment horizontal="left" vertical="center" indent="1"/>
    </xf>
    <xf numFmtId="166" fontId="11" fillId="2" borderId="5" xfId="4" applyNumberFormat="1" applyFont="1" applyFill="1" applyBorder="1" applyAlignment="1">
      <alignment horizontal="right" vertical="center" indent="1"/>
    </xf>
    <xf numFmtId="164" fontId="11" fillId="2" borderId="15" xfId="4" applyNumberFormat="1" applyFont="1" applyFill="1" applyBorder="1" applyAlignment="1">
      <alignment horizontal="right" vertical="center" indent="1"/>
    </xf>
    <xf numFmtId="164" fontId="11" fillId="2" borderId="0" xfId="4" applyNumberFormat="1" applyFont="1" applyFill="1" applyAlignment="1">
      <alignment horizontal="right" vertical="center" indent="1"/>
    </xf>
    <xf numFmtId="164" fontId="11" fillId="2" borderId="5" xfId="4" applyNumberFormat="1" applyFont="1" applyFill="1" applyBorder="1" applyAlignment="1">
      <alignment horizontal="right" vertical="center" indent="1"/>
    </xf>
    <xf numFmtId="164" fontId="11" fillId="2" borderId="15" xfId="4" applyNumberFormat="1" applyFont="1" applyFill="1" applyBorder="1" applyAlignment="1">
      <alignment horizontal="center" vertical="center"/>
    </xf>
    <xf numFmtId="166" fontId="11" fillId="2" borderId="0" xfId="4" applyNumberFormat="1" applyFont="1" applyFill="1" applyAlignment="1">
      <alignment horizontal="right" vertical="center" indent="1"/>
    </xf>
    <xf numFmtId="49" fontId="11" fillId="4" borderId="14" xfId="4" applyNumberFormat="1" applyFont="1" applyFill="1" applyBorder="1" applyAlignment="1">
      <alignment horizontal="left" vertical="center" indent="3"/>
    </xf>
    <xf numFmtId="49" fontId="9" fillId="4" borderId="14" xfId="4" applyNumberFormat="1" applyFont="1" applyFill="1" applyBorder="1" applyAlignment="1">
      <alignment horizontal="left" vertical="center" indent="3"/>
    </xf>
    <xf numFmtId="0" fontId="10" fillId="4" borderId="0" xfId="4" applyFont="1" applyFill="1"/>
    <xf numFmtId="49" fontId="11" fillId="4" borderId="14" xfId="4" applyNumberFormat="1" applyFont="1" applyFill="1" applyBorder="1" applyAlignment="1">
      <alignment horizontal="left" indent="1"/>
    </xf>
    <xf numFmtId="49" fontId="11" fillId="4" borderId="14" xfId="4" applyNumberFormat="1" applyFont="1" applyFill="1" applyBorder="1" applyAlignment="1">
      <alignment horizontal="left" indent="3"/>
    </xf>
    <xf numFmtId="0" fontId="11" fillId="4" borderId="14" xfId="4" applyFont="1" applyFill="1" applyBorder="1" applyAlignment="1">
      <alignment horizontal="left" indent="1"/>
    </xf>
    <xf numFmtId="164" fontId="9" fillId="2" borderId="15" xfId="4" applyNumberFormat="1" applyFont="1" applyFill="1" applyBorder="1" applyAlignment="1">
      <alignment horizontal="center" vertical="center"/>
    </xf>
    <xf numFmtId="164" fontId="9" fillId="2" borderId="5" xfId="4" applyNumberFormat="1" applyFont="1" applyFill="1" applyBorder="1" applyAlignment="1">
      <alignment horizontal="right" vertical="center" indent="1"/>
    </xf>
    <xf numFmtId="0" fontId="17" fillId="4" borderId="5" xfId="4" applyFont="1" applyFill="1" applyBorder="1" applyAlignment="1">
      <alignment vertical="center"/>
    </xf>
    <xf numFmtId="164" fontId="17" fillId="2" borderId="15" xfId="4" applyNumberFormat="1" applyFont="1" applyFill="1" applyBorder="1" applyAlignment="1">
      <alignment horizontal="center" vertical="center"/>
    </xf>
    <xf numFmtId="0" fontId="11" fillId="4" borderId="5" xfId="4" applyFont="1" applyFill="1" applyBorder="1" applyAlignment="1">
      <alignment horizontal="left" vertical="center" indent="1"/>
    </xf>
    <xf numFmtId="49" fontId="11" fillId="4" borderId="5" xfId="4" applyNumberFormat="1" applyFont="1" applyFill="1" applyBorder="1" applyAlignment="1">
      <alignment horizontal="left" indent="3"/>
    </xf>
    <xf numFmtId="166" fontId="10" fillId="2" borderId="5" xfId="4" applyNumberFormat="1" applyFont="1" applyFill="1" applyBorder="1" applyAlignment="1">
      <alignment horizontal="right" vertical="center" indent="1"/>
    </xf>
    <xf numFmtId="0" fontId="17" fillId="4" borderId="16" xfId="4" applyFont="1" applyFill="1" applyBorder="1" applyAlignment="1">
      <alignment vertical="center"/>
    </xf>
    <xf numFmtId="166" fontId="11" fillId="2" borderId="17" xfId="4" applyNumberFormat="1" applyFont="1" applyFill="1" applyBorder="1" applyAlignment="1">
      <alignment horizontal="right" vertical="center" indent="1"/>
    </xf>
    <xf numFmtId="164" fontId="11" fillId="2" borderId="18" xfId="4" applyNumberFormat="1" applyFont="1" applyFill="1" applyBorder="1" applyAlignment="1">
      <alignment horizontal="right" vertical="center" indent="1"/>
    </xf>
    <xf numFmtId="164" fontId="11" fillId="2" borderId="19" xfId="4" applyNumberFormat="1" applyFont="1" applyFill="1" applyBorder="1" applyAlignment="1">
      <alignment horizontal="right" vertical="center" indent="1"/>
    </xf>
    <xf numFmtId="164" fontId="11" fillId="2" borderId="17" xfId="4" applyNumberFormat="1" applyFont="1" applyFill="1" applyBorder="1" applyAlignment="1">
      <alignment horizontal="right" vertical="center" indent="1"/>
    </xf>
    <xf numFmtId="164" fontId="11" fillId="2" borderId="20" xfId="4" applyNumberFormat="1" applyFont="1" applyFill="1" applyBorder="1" applyAlignment="1">
      <alignment horizontal="center" vertical="center"/>
    </xf>
    <xf numFmtId="166" fontId="11" fillId="2" borderId="19" xfId="4" applyNumberFormat="1" applyFont="1" applyFill="1" applyBorder="1" applyAlignment="1">
      <alignment horizontal="right" vertical="center" indent="1"/>
    </xf>
    <xf numFmtId="164" fontId="11" fillId="3" borderId="12" xfId="4" applyNumberFormat="1" applyFont="1" applyFill="1" applyBorder="1" applyAlignment="1">
      <alignment horizontal="center" vertical="center"/>
    </xf>
    <xf numFmtId="166" fontId="11" fillId="3" borderId="0" xfId="4" applyNumberFormat="1" applyFont="1" applyFill="1" applyAlignment="1">
      <alignment horizontal="right" vertical="center" indent="1"/>
    </xf>
    <xf numFmtId="164" fontId="11" fillId="3" borderId="5" xfId="4" applyNumberFormat="1" applyFont="1" applyFill="1" applyBorder="1" applyAlignment="1">
      <alignment horizontal="right" vertical="center" indent="1"/>
    </xf>
    <xf numFmtId="164" fontId="11" fillId="3" borderId="0" xfId="4" applyNumberFormat="1" applyFont="1" applyFill="1" applyAlignment="1">
      <alignment horizontal="right" vertical="center" indent="1"/>
    </xf>
    <xf numFmtId="0" fontId="16" fillId="6" borderId="2" xfId="5" applyFont="1" applyFill="1" applyBorder="1" applyAlignment="1">
      <alignment horizontal="left" vertical="center"/>
    </xf>
    <xf numFmtId="164" fontId="16" fillId="6" borderId="2" xfId="8" applyNumberFormat="1" applyFont="1" applyFill="1" applyBorder="1" applyAlignment="1">
      <alignment horizontal="center" vertical="center"/>
    </xf>
    <xf numFmtId="167" fontId="16" fillId="6" borderId="4" xfId="7" applyNumberFormat="1" applyFont="1" applyFill="1" applyBorder="1" applyAlignment="1">
      <alignment horizontal="right" vertical="center" indent="1"/>
    </xf>
    <xf numFmtId="164" fontId="16" fillId="6" borderId="3" xfId="8" applyNumberFormat="1" applyFont="1" applyFill="1" applyBorder="1" applyAlignment="1">
      <alignment horizontal="center" vertical="center"/>
    </xf>
    <xf numFmtId="0" fontId="11" fillId="2" borderId="5" xfId="4" applyFont="1" applyFill="1" applyBorder="1" applyAlignment="1">
      <alignment horizontal="left" vertical="center" indent="1"/>
    </xf>
    <xf numFmtId="166" fontId="11" fillId="2" borderId="1" xfId="4" applyNumberFormat="1" applyFont="1" applyFill="1" applyBorder="1" applyAlignment="1">
      <alignment horizontal="right" vertical="center" indent="1"/>
    </xf>
    <xf numFmtId="164" fontId="11" fillId="2" borderId="14" xfId="4" applyNumberFormat="1" applyFont="1" applyFill="1" applyBorder="1" applyAlignment="1">
      <alignment horizontal="right" vertical="center" indent="1"/>
    </xf>
    <xf numFmtId="164" fontId="11" fillId="2" borderId="1" xfId="4" applyNumberFormat="1" applyFont="1" applyFill="1" applyBorder="1" applyAlignment="1">
      <alignment horizontal="right" vertical="center" indent="1"/>
    </xf>
    <xf numFmtId="166" fontId="11" fillId="2" borderId="15" xfId="4" applyNumberFormat="1" applyFont="1" applyFill="1" applyBorder="1" applyAlignment="1">
      <alignment horizontal="right" vertical="center" indent="1"/>
    </xf>
    <xf numFmtId="166" fontId="11" fillId="4" borderId="0" xfId="4" applyNumberFormat="1" applyFont="1" applyFill="1"/>
    <xf numFmtId="0" fontId="11" fillId="2" borderId="14" xfId="2" applyFont="1" applyFill="1" applyBorder="1" applyAlignment="1">
      <alignment horizontal="left" vertical="center" indent="3"/>
    </xf>
    <xf numFmtId="0" fontId="11" fillId="2" borderId="11" xfId="2" applyFont="1" applyFill="1" applyBorder="1" applyAlignment="1">
      <alignment horizontal="left" vertical="center" indent="3"/>
    </xf>
    <xf numFmtId="166" fontId="11" fillId="2" borderId="10" xfId="4" applyNumberFormat="1" applyFont="1" applyFill="1" applyBorder="1" applyAlignment="1">
      <alignment horizontal="right" vertical="center" indent="1"/>
    </xf>
    <xf numFmtId="164" fontId="11" fillId="2" borderId="10" xfId="4" applyNumberFormat="1" applyFont="1" applyFill="1" applyBorder="1" applyAlignment="1">
      <alignment horizontal="right" vertical="center" indent="1"/>
    </xf>
    <xf numFmtId="164" fontId="11" fillId="2" borderId="11" xfId="4" applyNumberFormat="1" applyFont="1" applyFill="1" applyBorder="1" applyAlignment="1">
      <alignment horizontal="right" vertical="center" indent="1"/>
    </xf>
    <xf numFmtId="164" fontId="11" fillId="2" borderId="12" xfId="4" applyNumberFormat="1" applyFont="1" applyFill="1" applyBorder="1" applyAlignment="1">
      <alignment horizontal="right" vertical="center" indent="1"/>
    </xf>
    <xf numFmtId="166" fontId="11" fillId="2" borderId="12" xfId="4" applyNumberFormat="1" applyFont="1" applyFill="1" applyBorder="1" applyAlignment="1">
      <alignment horizontal="right" vertical="center" indent="1"/>
    </xf>
    <xf numFmtId="0" fontId="11" fillId="4" borderId="0" xfId="4" applyFont="1" applyFill="1" applyAlignment="1">
      <alignment horizontal="left" vertical="center" indent="1"/>
    </xf>
    <xf numFmtId="0" fontId="11" fillId="4" borderId="0" xfId="4" applyFont="1" applyFill="1" applyAlignment="1">
      <alignment horizontal="left" indent="1"/>
    </xf>
    <xf numFmtId="164" fontId="11" fillId="4" borderId="0" xfId="4" applyNumberFormat="1" applyFont="1" applyFill="1" applyAlignment="1">
      <alignment horizontal="center" vertical="center"/>
    </xf>
    <xf numFmtId="166" fontId="11" fillId="4" borderId="0" xfId="4" applyNumberFormat="1" applyFont="1" applyFill="1" applyAlignment="1">
      <alignment horizontal="center" vertical="center"/>
    </xf>
    <xf numFmtId="0" fontId="8" fillId="7" borderId="2" xfId="5" applyFont="1" applyFill="1" applyBorder="1" applyAlignment="1">
      <alignment horizontal="center" vertical="center" wrapText="1"/>
    </xf>
    <xf numFmtId="0" fontId="8" fillId="7" borderId="3" xfId="5" applyFont="1" applyFill="1" applyBorder="1" applyAlignment="1">
      <alignment horizontal="center" vertical="center" wrapText="1"/>
    </xf>
    <xf numFmtId="0" fontId="8" fillId="7" borderId="4" xfId="5" applyFont="1" applyFill="1" applyBorder="1" applyAlignment="1">
      <alignment horizontal="center" vertical="center" wrapText="1"/>
    </xf>
    <xf numFmtId="167" fontId="18" fillId="6" borderId="4" xfId="7" applyNumberFormat="1" applyFont="1" applyFill="1" applyBorder="1" applyAlignment="1">
      <alignment horizontal="right" vertical="center" indent="1"/>
    </xf>
    <xf numFmtId="166" fontId="10" fillId="4" borderId="0" xfId="4" applyNumberFormat="1" applyFont="1" applyFill="1" applyAlignment="1">
      <alignment horizontal="center" vertical="center"/>
    </xf>
    <xf numFmtId="0" fontId="8" fillId="5" borderId="3" xfId="5" applyFont="1" applyFill="1" applyBorder="1" applyAlignment="1">
      <alignment horizontal="center" vertical="center" wrapText="1"/>
    </xf>
    <xf numFmtId="164" fontId="11" fillId="2" borderId="0" xfId="4" applyNumberFormat="1" applyFont="1" applyFill="1" applyAlignment="1">
      <alignment horizontal="center" vertical="center"/>
    </xf>
    <xf numFmtId="166" fontId="11" fillId="2" borderId="0" xfId="4" applyNumberFormat="1" applyFont="1" applyFill="1" applyAlignment="1">
      <alignment horizontal="center" vertical="center"/>
    </xf>
    <xf numFmtId="164" fontId="11" fillId="2" borderId="0" xfId="4" applyNumberFormat="1" applyFont="1" applyFill="1" applyAlignment="1">
      <alignment horizontal="right" vertical="center"/>
    </xf>
    <xf numFmtId="0" fontId="19" fillId="0" borderId="0" xfId="0" applyFont="1" applyAlignment="1">
      <alignment vertical="center"/>
    </xf>
    <xf numFmtId="0" fontId="20" fillId="2" borderId="0" xfId="0" applyFont="1" applyFill="1" applyAlignment="1">
      <alignment horizontal="left" vertical="center" wrapText="1"/>
    </xf>
    <xf numFmtId="0" fontId="11" fillId="3" borderId="15" xfId="4" applyFont="1" applyFill="1" applyBorder="1"/>
    <xf numFmtId="0" fontId="17" fillId="2" borderId="0" xfId="4" applyFont="1" applyFill="1"/>
    <xf numFmtId="0" fontId="14" fillId="5" borderId="1" xfId="9" applyFont="1" applyFill="1" applyBorder="1" applyAlignment="1">
      <alignment horizontal="center" vertical="center" wrapText="1"/>
    </xf>
    <xf numFmtId="0" fontId="14" fillId="5" borderId="2" xfId="10" applyFont="1" applyFill="1" applyBorder="1" applyAlignment="1">
      <alignment horizontal="center" vertical="center"/>
    </xf>
    <xf numFmtId="0" fontId="14" fillId="5" borderId="3" xfId="10" applyFont="1" applyFill="1" applyBorder="1" applyAlignment="1">
      <alignment horizontal="center" vertical="center"/>
    </xf>
    <xf numFmtId="0" fontId="14" fillId="5" borderId="4" xfId="10" applyFont="1" applyFill="1" applyBorder="1" applyAlignment="1">
      <alignment horizontal="center" vertical="center"/>
    </xf>
    <xf numFmtId="0" fontId="14" fillId="5" borderId="5" xfId="9" applyFont="1" applyFill="1" applyBorder="1" applyAlignment="1">
      <alignment horizontal="center" vertical="center" wrapText="1"/>
    </xf>
    <xf numFmtId="0" fontId="8" fillId="5" borderId="6" xfId="9" applyFont="1" applyFill="1" applyBorder="1" applyAlignment="1">
      <alignment horizontal="center" vertical="center" wrapText="1"/>
    </xf>
    <xf numFmtId="0" fontId="8" fillId="5" borderId="2" xfId="9" applyFont="1" applyFill="1" applyBorder="1" applyAlignment="1">
      <alignment horizontal="center" vertical="center" wrapText="1"/>
    </xf>
    <xf numFmtId="0" fontId="15" fillId="5" borderId="3" xfId="9" applyFont="1" applyFill="1" applyBorder="1" applyAlignment="1">
      <alignment horizontal="center" vertical="center" wrapText="1"/>
    </xf>
    <xf numFmtId="0" fontId="8" fillId="5" borderId="7" xfId="9" applyFont="1" applyFill="1" applyBorder="1" applyAlignment="1">
      <alignment horizontal="center" vertical="center" wrapText="1"/>
    </xf>
    <xf numFmtId="0" fontId="8" fillId="5" borderId="8" xfId="9" applyFont="1" applyFill="1" applyBorder="1" applyAlignment="1">
      <alignment horizontal="center" vertical="center" wrapText="1"/>
    </xf>
    <xf numFmtId="0" fontId="8" fillId="5" borderId="9" xfId="9" applyFont="1" applyFill="1" applyBorder="1" applyAlignment="1">
      <alignment horizontal="center" vertical="center" wrapText="1"/>
    </xf>
    <xf numFmtId="0" fontId="10" fillId="0" borderId="4" xfId="4" applyFont="1" applyBorder="1" applyAlignment="1">
      <alignment horizontal="center" vertical="center" wrapText="1"/>
    </xf>
    <xf numFmtId="0" fontId="8" fillId="5" borderId="4" xfId="9" applyFont="1" applyFill="1" applyBorder="1" applyAlignment="1">
      <alignment horizontal="center" vertical="center" wrapText="1"/>
    </xf>
    <xf numFmtId="0" fontId="17" fillId="2" borderId="0" xfId="4" applyFont="1" applyFill="1" applyAlignment="1">
      <alignment wrapText="1"/>
    </xf>
    <xf numFmtId="0" fontId="14" fillId="5" borderId="10" xfId="9" applyFont="1" applyFill="1" applyBorder="1" applyAlignment="1">
      <alignment horizontal="center" vertical="center" wrapText="1"/>
    </xf>
    <xf numFmtId="0" fontId="8" fillId="5" borderId="11" xfId="9" applyFont="1" applyFill="1" applyBorder="1" applyAlignment="1">
      <alignment horizontal="center" vertical="center" wrapText="1"/>
    </xf>
    <xf numFmtId="0" fontId="8" fillId="5" borderId="12" xfId="9" applyFont="1" applyFill="1" applyBorder="1" applyAlignment="1">
      <alignment horizontal="center" vertical="center" wrapText="1"/>
    </xf>
    <xf numFmtId="0" fontId="8" fillId="5" borderId="13" xfId="9" applyFont="1" applyFill="1" applyBorder="1" applyAlignment="1">
      <alignment horizontal="center" vertical="center" wrapText="1"/>
    </xf>
    <xf numFmtId="0" fontId="16" fillId="6" borderId="7" xfId="9" applyFont="1" applyFill="1" applyBorder="1" applyAlignment="1">
      <alignment horizontal="left" vertical="center"/>
    </xf>
    <xf numFmtId="167" fontId="16" fillId="6" borderId="7" xfId="11" applyNumberFormat="1" applyFont="1" applyFill="1" applyBorder="1" applyAlignment="1">
      <alignment horizontal="right" vertical="center" indent="1"/>
    </xf>
    <xf numFmtId="164" fontId="16" fillId="6" borderId="7" xfId="12" applyNumberFormat="1" applyFont="1" applyFill="1" applyBorder="1" applyAlignment="1">
      <alignment horizontal="center" vertical="center"/>
    </xf>
    <xf numFmtId="164" fontId="16" fillId="6" borderId="4" xfId="12" applyNumberFormat="1" applyFont="1" applyFill="1" applyBorder="1" applyAlignment="1">
      <alignment horizontal="center" vertical="center"/>
    </xf>
    <xf numFmtId="167" fontId="18" fillId="6" borderId="4" xfId="11" applyNumberFormat="1" applyFont="1" applyFill="1" applyBorder="1" applyAlignment="1">
      <alignment horizontal="right" vertical="center" indent="1"/>
    </xf>
    <xf numFmtId="164" fontId="17" fillId="3" borderId="8" xfId="4" applyNumberFormat="1" applyFont="1" applyFill="1" applyBorder="1" applyAlignment="1">
      <alignment horizontal="center" vertical="center"/>
    </xf>
    <xf numFmtId="166" fontId="17" fillId="3" borderId="0" xfId="4" applyNumberFormat="1" applyFont="1" applyFill="1" applyAlignment="1">
      <alignment horizontal="right" vertical="center" indent="1"/>
    </xf>
    <xf numFmtId="164" fontId="17" fillId="3" borderId="5" xfId="4" applyNumberFormat="1" applyFont="1" applyFill="1" applyBorder="1" applyAlignment="1">
      <alignment horizontal="right" vertical="center" indent="1"/>
    </xf>
    <xf numFmtId="164" fontId="17" fillId="3" borderId="0" xfId="4" applyNumberFormat="1" applyFont="1" applyFill="1" applyAlignment="1">
      <alignment horizontal="right" vertical="center" indent="1"/>
    </xf>
    <xf numFmtId="164" fontId="11" fillId="3" borderId="15" xfId="4" applyNumberFormat="1" applyFont="1" applyFill="1" applyBorder="1" applyAlignment="1">
      <alignment horizontal="center" vertical="center"/>
    </xf>
    <xf numFmtId="0" fontId="10" fillId="2" borderId="0" xfId="4" applyFont="1" applyFill="1" applyAlignment="1">
      <alignment wrapText="1"/>
    </xf>
    <xf numFmtId="49" fontId="11" fillId="4" borderId="6" xfId="4" applyNumberFormat="1" applyFont="1" applyFill="1" applyBorder="1" applyAlignment="1">
      <alignment horizontal="left" indent="1"/>
    </xf>
    <xf numFmtId="164" fontId="11" fillId="2" borderId="8" xfId="4" applyNumberFormat="1" applyFont="1" applyFill="1" applyBorder="1" applyAlignment="1">
      <alignment horizontal="right" vertical="center" indent="1"/>
    </xf>
    <xf numFmtId="164" fontId="11" fillId="2" borderId="9" xfId="4" applyNumberFormat="1" applyFont="1" applyFill="1" applyBorder="1" applyAlignment="1">
      <alignment horizontal="right" vertical="center" indent="1"/>
    </xf>
    <xf numFmtId="164" fontId="11" fillId="3" borderId="8" xfId="4" applyNumberFormat="1" applyFont="1" applyFill="1" applyBorder="1" applyAlignment="1">
      <alignment horizontal="center" vertical="center"/>
    </xf>
    <xf numFmtId="166" fontId="11" fillId="3" borderId="9" xfId="4" applyNumberFormat="1" applyFont="1" applyFill="1" applyBorder="1" applyAlignment="1">
      <alignment horizontal="right" vertical="center" indent="1"/>
    </xf>
    <xf numFmtId="164" fontId="11" fillId="3" borderId="1" xfId="4" applyNumberFormat="1" applyFont="1" applyFill="1" applyBorder="1" applyAlignment="1">
      <alignment horizontal="right" vertical="center" indent="1"/>
    </xf>
    <xf numFmtId="164" fontId="11" fillId="3" borderId="9" xfId="4" applyNumberFormat="1" applyFont="1" applyFill="1" applyBorder="1" applyAlignment="1">
      <alignment horizontal="right" vertical="center" indent="1"/>
    </xf>
    <xf numFmtId="0" fontId="6" fillId="2" borderId="0" xfId="4" applyFont="1" applyFill="1" applyAlignment="1">
      <alignment wrapText="1"/>
    </xf>
    <xf numFmtId="49" fontId="11" fillId="4" borderId="11" xfId="4" applyNumberFormat="1" applyFont="1" applyFill="1" applyBorder="1" applyAlignment="1">
      <alignment horizontal="left" indent="3"/>
    </xf>
    <xf numFmtId="164" fontId="11" fillId="2" borderId="13" xfId="4" applyNumberFormat="1" applyFont="1" applyFill="1" applyBorder="1" applyAlignment="1">
      <alignment horizontal="right" vertical="center" indent="1"/>
    </xf>
    <xf numFmtId="166" fontId="11" fillId="3" borderId="13" xfId="4" applyNumberFormat="1" applyFont="1" applyFill="1" applyBorder="1" applyAlignment="1">
      <alignment horizontal="right" vertical="center" indent="1"/>
    </xf>
    <xf numFmtId="164" fontId="11" fillId="3" borderId="10" xfId="4" applyNumberFormat="1" applyFont="1" applyFill="1" applyBorder="1" applyAlignment="1">
      <alignment horizontal="right" vertical="center" indent="1"/>
    </xf>
    <xf numFmtId="164" fontId="11" fillId="3" borderId="13" xfId="4" applyNumberFormat="1" applyFont="1" applyFill="1" applyBorder="1" applyAlignment="1">
      <alignment horizontal="right" vertical="center" indent="1"/>
    </xf>
    <xf numFmtId="0" fontId="11" fillId="4" borderId="6" xfId="4" applyFont="1" applyFill="1" applyBorder="1" applyAlignment="1">
      <alignment horizontal="left" indent="1"/>
    </xf>
    <xf numFmtId="0" fontId="11" fillId="4" borderId="11" xfId="4" applyFont="1" applyFill="1" applyBorder="1" applyAlignment="1">
      <alignment horizontal="left" vertical="center" indent="1"/>
    </xf>
    <xf numFmtId="164" fontId="9" fillId="3" borderId="12" xfId="4" applyNumberFormat="1" applyFont="1" applyFill="1" applyBorder="1" applyAlignment="1">
      <alignment horizontal="center" vertical="center"/>
    </xf>
    <xf numFmtId="164" fontId="9" fillId="3" borderId="10" xfId="4" applyNumberFormat="1" applyFont="1" applyFill="1" applyBorder="1" applyAlignment="1">
      <alignment horizontal="right" vertical="center" indent="1"/>
    </xf>
    <xf numFmtId="0" fontId="17" fillId="4" borderId="1" xfId="4" applyFont="1" applyFill="1" applyBorder="1" applyAlignment="1">
      <alignment vertical="center"/>
    </xf>
    <xf numFmtId="166" fontId="17" fillId="2" borderId="1" xfId="4" applyNumberFormat="1" applyFont="1" applyFill="1" applyBorder="1" applyAlignment="1">
      <alignment horizontal="right" vertical="center" indent="1"/>
    </xf>
    <xf numFmtId="164" fontId="17" fillId="2" borderId="8" xfId="4" applyNumberFormat="1" applyFont="1" applyFill="1" applyBorder="1" applyAlignment="1">
      <alignment horizontal="right" vertical="center" indent="1"/>
    </xf>
    <xf numFmtId="164" fontId="17" fillId="2" borderId="9" xfId="4" applyNumberFormat="1" applyFont="1" applyFill="1" applyBorder="1" applyAlignment="1">
      <alignment horizontal="right" vertical="center" indent="1"/>
    </xf>
    <xf numFmtId="164" fontId="17" fillId="2" borderId="1" xfId="4" applyNumberFormat="1" applyFont="1" applyFill="1" applyBorder="1" applyAlignment="1">
      <alignment horizontal="right" vertical="center" indent="1"/>
    </xf>
    <xf numFmtId="166" fontId="17" fillId="3" borderId="9" xfId="4" applyNumberFormat="1" applyFont="1" applyFill="1" applyBorder="1" applyAlignment="1">
      <alignment horizontal="right" vertical="center" indent="1"/>
    </xf>
    <xf numFmtId="164" fontId="17" fillId="3" borderId="1" xfId="4" applyNumberFormat="1" applyFont="1" applyFill="1" applyBorder="1" applyAlignment="1">
      <alignment horizontal="right" vertical="center" indent="1"/>
    </xf>
    <xf numFmtId="164" fontId="17" fillId="3" borderId="9" xfId="4" applyNumberFormat="1" applyFont="1" applyFill="1" applyBorder="1" applyAlignment="1">
      <alignment horizontal="right" vertical="center" indent="1"/>
    </xf>
    <xf numFmtId="0" fontId="11" fillId="4" borderId="10" xfId="4" applyFont="1" applyFill="1" applyBorder="1" applyAlignment="1">
      <alignment horizontal="left" vertical="center" indent="1"/>
    </xf>
    <xf numFmtId="0" fontId="11" fillId="2" borderId="0" xfId="4" applyFont="1" applyFill="1" applyAlignment="1">
      <alignment horizontal="left" vertical="center" indent="1"/>
    </xf>
    <xf numFmtId="0" fontId="8" fillId="2" borderId="0" xfId="9" applyFont="1" applyFill="1" applyAlignment="1">
      <alignment horizontal="center" vertical="center" wrapText="1"/>
    </xf>
    <xf numFmtId="0" fontId="8" fillId="2" borderId="5" xfId="9" applyFont="1" applyFill="1" applyBorder="1" applyAlignment="1">
      <alignment horizontal="center" vertical="center" wrapText="1"/>
    </xf>
    <xf numFmtId="0" fontId="16" fillId="6" borderId="2" xfId="9" applyFont="1" applyFill="1" applyBorder="1" applyAlignment="1">
      <alignment horizontal="left" vertical="center"/>
    </xf>
    <xf numFmtId="164" fontId="16" fillId="6" borderId="2" xfId="12" applyNumberFormat="1" applyFont="1" applyFill="1" applyBorder="1" applyAlignment="1">
      <alignment horizontal="center" vertical="center"/>
    </xf>
    <xf numFmtId="167" fontId="16" fillId="6" borderId="4" xfId="11" applyNumberFormat="1" applyFont="1" applyFill="1" applyBorder="1" applyAlignment="1">
      <alignment horizontal="right" vertical="center" indent="1"/>
    </xf>
    <xf numFmtId="164" fontId="16" fillId="6" borderId="3" xfId="12" applyNumberFormat="1" applyFont="1" applyFill="1" applyBorder="1" applyAlignment="1">
      <alignment horizontal="center" vertical="center"/>
    </xf>
    <xf numFmtId="164" fontId="11" fillId="2" borderId="6" xfId="4" applyNumberFormat="1" applyFont="1" applyFill="1" applyBorder="1" applyAlignment="1">
      <alignment horizontal="right" vertical="center" indent="1"/>
    </xf>
    <xf numFmtId="0" fontId="10" fillId="0" borderId="0" xfId="0" applyFont="1"/>
    <xf numFmtId="0" fontId="8" fillId="5" borderId="3" xfId="9" applyFont="1" applyFill="1" applyBorder="1" applyAlignment="1">
      <alignment horizontal="center" vertical="center" wrapText="1"/>
    </xf>
    <xf numFmtId="0" fontId="8" fillId="5" borderId="2" xfId="9" applyFont="1" applyFill="1" applyBorder="1" applyAlignment="1">
      <alignment horizontal="center" vertical="center" wrapText="1"/>
    </xf>
    <xf numFmtId="0" fontId="11" fillId="2" borderId="10" xfId="2" applyFont="1" applyFill="1" applyBorder="1" applyAlignment="1">
      <alignment horizontal="left" vertical="center" indent="3"/>
    </xf>
    <xf numFmtId="168" fontId="16" fillId="2" borderId="9" xfId="11" applyNumberFormat="1" applyFont="1" applyFill="1" applyBorder="1" applyAlignment="1">
      <alignment horizontal="center" vertical="center"/>
    </xf>
    <xf numFmtId="164" fontId="16" fillId="2" borderId="9" xfId="12" applyNumberFormat="1" applyFont="1" applyFill="1" applyBorder="1" applyAlignment="1">
      <alignment horizontal="center" vertical="center"/>
    </xf>
    <xf numFmtId="0" fontId="19" fillId="0" borderId="0" xfId="4" applyFont="1" applyAlignment="1">
      <alignment vertical="center"/>
    </xf>
    <xf numFmtId="0" fontId="20" fillId="2" borderId="0" xfId="4" applyFont="1" applyFill="1" applyAlignment="1">
      <alignment horizontal="left" vertical="center" wrapText="1"/>
    </xf>
    <xf numFmtId="0" fontId="21" fillId="6" borderId="0" xfId="0" applyFont="1" applyFill="1" applyAlignment="1">
      <alignment horizontal="left" vertical="center" indent="1"/>
    </xf>
    <xf numFmtId="0" fontId="23" fillId="6" borderId="0" xfId="13" applyFont="1" applyFill="1"/>
    <xf numFmtId="0" fontId="23" fillId="0" borderId="0" xfId="13" applyFont="1"/>
    <xf numFmtId="0" fontId="14" fillId="5" borderId="1" xfId="13" applyFont="1" applyFill="1" applyBorder="1" applyAlignment="1">
      <alignment horizontal="center" vertical="center" wrapText="1"/>
    </xf>
    <xf numFmtId="17" fontId="14" fillId="5" borderId="1" xfId="14" applyNumberFormat="1" applyFont="1" applyFill="1" applyBorder="1" applyAlignment="1">
      <alignment horizontal="center" vertical="center" wrapText="1"/>
    </xf>
    <xf numFmtId="0" fontId="14" fillId="5" borderId="10" xfId="13" applyFont="1" applyFill="1" applyBorder="1" applyAlignment="1">
      <alignment horizontal="center" vertical="center" wrapText="1"/>
    </xf>
    <xf numFmtId="0" fontId="16" fillId="6" borderId="2" xfId="15" applyFont="1" applyFill="1" applyBorder="1" applyAlignment="1">
      <alignment horizontal="left" vertical="center"/>
    </xf>
    <xf numFmtId="0" fontId="16" fillId="6" borderId="4" xfId="15" applyFont="1" applyFill="1" applyBorder="1" applyAlignment="1">
      <alignment horizontal="left" vertical="center"/>
    </xf>
    <xf numFmtId="164" fontId="16" fillId="6" borderId="7" xfId="16" applyNumberFormat="1" applyFont="1" applyFill="1" applyBorder="1" applyAlignment="1">
      <alignment horizontal="center" vertical="center"/>
    </xf>
    <xf numFmtId="4" fontId="14" fillId="2" borderId="7" xfId="13" applyNumberFormat="1" applyFont="1" applyFill="1" applyBorder="1" applyAlignment="1">
      <alignment horizontal="center"/>
    </xf>
    <xf numFmtId="0" fontId="25" fillId="2" borderId="14" xfId="15" applyFont="1" applyFill="1" applyBorder="1"/>
    <xf numFmtId="0" fontId="26" fillId="2" borderId="15" xfId="15" applyFont="1" applyFill="1" applyBorder="1"/>
    <xf numFmtId="164" fontId="27" fillId="2" borderId="5" xfId="16" applyNumberFormat="1" applyFont="1" applyFill="1" applyBorder="1" applyAlignment="1">
      <alignment horizontal="center" vertical="center"/>
    </xf>
    <xf numFmtId="4" fontId="14" fillId="2" borderId="5" xfId="13" applyNumberFormat="1" applyFont="1" applyFill="1" applyBorder="1" applyAlignment="1">
      <alignment horizontal="center"/>
    </xf>
    <xf numFmtId="0" fontId="28" fillId="0" borderId="14" xfId="14" applyFont="1" applyBorder="1"/>
    <xf numFmtId="0" fontId="28" fillId="0" borderId="15" xfId="14" applyFont="1" applyBorder="1"/>
    <xf numFmtId="164" fontId="28" fillId="0" borderId="5" xfId="16" applyNumberFormat="1" applyFont="1" applyFill="1" applyBorder="1" applyAlignment="1">
      <alignment horizontal="center" vertical="center"/>
    </xf>
    <xf numFmtId="4" fontId="23" fillId="2" borderId="5" xfId="13" applyNumberFormat="1" applyFont="1" applyFill="1" applyBorder="1" applyAlignment="1">
      <alignment horizontal="center"/>
    </xf>
    <xf numFmtId="0" fontId="23" fillId="0" borderId="14" xfId="14" applyFont="1" applyBorder="1"/>
    <xf numFmtId="0" fontId="23" fillId="0" borderId="15" xfId="14" applyFont="1" applyBorder="1"/>
    <xf numFmtId="164" fontId="28" fillId="0" borderId="21" xfId="16" applyNumberFormat="1" applyFont="1" applyFill="1" applyBorder="1" applyAlignment="1">
      <alignment horizontal="center" vertical="center"/>
    </xf>
    <xf numFmtId="0" fontId="25" fillId="0" borderId="22" xfId="15" applyFont="1" applyBorder="1"/>
    <xf numFmtId="0" fontId="26" fillId="0" borderId="23" xfId="15" applyFont="1" applyBorder="1"/>
    <xf numFmtId="164" fontId="27" fillId="0" borderId="5" xfId="16" applyNumberFormat="1" applyFont="1" applyFill="1" applyBorder="1" applyAlignment="1">
      <alignment horizontal="center" vertical="center"/>
    </xf>
    <xf numFmtId="4" fontId="14" fillId="2" borderId="1" xfId="13" applyNumberFormat="1" applyFont="1" applyFill="1" applyBorder="1" applyAlignment="1">
      <alignment horizontal="center"/>
    </xf>
    <xf numFmtId="0" fontId="23" fillId="0" borderId="11" xfId="14" applyFont="1" applyBorder="1"/>
    <xf numFmtId="0" fontId="23" fillId="0" borderId="12" xfId="14" applyFont="1" applyBorder="1"/>
    <xf numFmtId="164" fontId="28" fillId="0" borderId="10" xfId="16" applyNumberFormat="1" applyFont="1" applyFill="1" applyBorder="1" applyAlignment="1">
      <alignment horizontal="center" vertical="center"/>
    </xf>
    <xf numFmtId="4" fontId="23" fillId="2" borderId="10" xfId="13" applyNumberFormat="1" applyFont="1" applyFill="1" applyBorder="1" applyAlignment="1">
      <alignment horizontal="center"/>
    </xf>
    <xf numFmtId="0" fontId="23" fillId="0" borderId="0" xfId="14" applyFont="1"/>
    <xf numFmtId="166" fontId="23" fillId="0" borderId="0" xfId="13" applyNumberFormat="1" applyFont="1"/>
    <xf numFmtId="0" fontId="23" fillId="0" borderId="0" xfId="13" applyFont="1" applyAlignment="1">
      <alignment horizontal="right"/>
    </xf>
    <xf numFmtId="0" fontId="23" fillId="2" borderId="0" xfId="13" applyFont="1" applyFill="1"/>
    <xf numFmtId="0" fontId="14" fillId="2" borderId="0" xfId="13" applyFont="1" applyFill="1"/>
    <xf numFmtId="0" fontId="14" fillId="0" borderId="0" xfId="13" applyFont="1"/>
    <xf numFmtId="0" fontId="14" fillId="5" borderId="24" xfId="13" applyFont="1" applyFill="1" applyBorder="1" applyAlignment="1">
      <alignment horizontal="center" vertical="center"/>
    </xf>
    <xf numFmtId="0" fontId="14" fillId="5" borderId="25" xfId="13" applyFont="1" applyFill="1" applyBorder="1" applyAlignment="1">
      <alignment horizontal="center" vertical="center"/>
    </xf>
    <xf numFmtId="0" fontId="14" fillId="5" borderId="26" xfId="13" applyFont="1" applyFill="1" applyBorder="1" applyAlignment="1">
      <alignment horizontal="center" vertical="center"/>
    </xf>
    <xf numFmtId="0" fontId="14" fillId="2" borderId="0" xfId="13" applyFont="1" applyFill="1" applyAlignment="1">
      <alignment vertical="center"/>
    </xf>
    <xf numFmtId="3" fontId="23" fillId="0" borderId="0" xfId="13" applyNumberFormat="1" applyFont="1"/>
    <xf numFmtId="0" fontId="14" fillId="5" borderId="24" xfId="13" applyFont="1" applyFill="1" applyBorder="1" applyAlignment="1">
      <alignment horizontal="center" vertical="center"/>
    </xf>
    <xf numFmtId="0" fontId="23" fillId="2" borderId="27" xfId="13" applyFont="1" applyFill="1" applyBorder="1" applyAlignment="1">
      <alignment horizontal="center" vertical="center"/>
    </xf>
    <xf numFmtId="169" fontId="14" fillId="5" borderId="28" xfId="13" quotePrefix="1" applyNumberFormat="1" applyFont="1" applyFill="1" applyBorder="1" applyAlignment="1">
      <alignment horizontal="center" vertical="center"/>
    </xf>
    <xf numFmtId="169" fontId="23" fillId="5" borderId="29" xfId="13" applyNumberFormat="1" applyFont="1" applyFill="1" applyBorder="1" applyAlignment="1">
      <alignment horizontal="center" vertical="center"/>
    </xf>
    <xf numFmtId="3" fontId="23" fillId="2" borderId="0" xfId="13" applyNumberFormat="1" applyFont="1" applyFill="1"/>
    <xf numFmtId="169" fontId="14" fillId="2" borderId="0" xfId="13" quotePrefix="1" applyNumberFormat="1" applyFont="1" applyFill="1" applyAlignment="1">
      <alignment horizontal="center" vertical="center"/>
    </xf>
    <xf numFmtId="170" fontId="29" fillId="5" borderId="30" xfId="13" applyNumberFormat="1" applyFont="1" applyFill="1" applyBorder="1" applyAlignment="1">
      <alignment horizontal="right"/>
    </xf>
    <xf numFmtId="2" fontId="23" fillId="0" borderId="31" xfId="13" applyNumberFormat="1" applyFont="1" applyBorder="1" applyAlignment="1">
      <alignment horizontal="center"/>
    </xf>
    <xf numFmtId="2" fontId="23" fillId="0" borderId="32" xfId="13" applyNumberFormat="1" applyFont="1" applyBorder="1"/>
    <xf numFmtId="2" fontId="23" fillId="0" borderId="11" xfId="13" applyNumberFormat="1" applyFont="1" applyBorder="1"/>
    <xf numFmtId="2" fontId="23" fillId="2" borderId="0" xfId="13" applyNumberFormat="1" applyFont="1" applyFill="1"/>
    <xf numFmtId="2" fontId="23" fillId="0" borderId="32" xfId="13" applyNumberFormat="1" applyFont="1" applyBorder="1" applyAlignment="1">
      <alignment horizontal="center"/>
    </xf>
    <xf numFmtId="2" fontId="14" fillId="0" borderId="27" xfId="13" applyNumberFormat="1" applyFont="1" applyBorder="1" applyAlignment="1">
      <alignment vertical="center"/>
    </xf>
    <xf numFmtId="2" fontId="14" fillId="0" borderId="33" xfId="13" applyNumberFormat="1" applyFont="1" applyBorder="1" applyAlignment="1">
      <alignment vertical="center"/>
    </xf>
    <xf numFmtId="0" fontId="14" fillId="0" borderId="0" xfId="13" applyFont="1" applyAlignment="1">
      <alignment vertical="center"/>
    </xf>
    <xf numFmtId="2" fontId="14" fillId="2" borderId="0" xfId="13" applyNumberFormat="1" applyFont="1" applyFill="1" applyAlignment="1">
      <alignment vertical="center"/>
    </xf>
    <xf numFmtId="2" fontId="23" fillId="0" borderId="28" xfId="13" applyNumberFormat="1" applyFont="1" applyBorder="1" applyAlignment="1">
      <alignment horizontal="center"/>
    </xf>
    <xf numFmtId="0" fontId="14" fillId="5" borderId="34" xfId="13" applyFont="1" applyFill="1" applyBorder="1" applyAlignment="1">
      <alignment horizontal="center" vertical="center"/>
    </xf>
    <xf numFmtId="0" fontId="23" fillId="0" borderId="0" xfId="13" applyFont="1" applyAlignment="1">
      <alignment vertical="center"/>
    </xf>
    <xf numFmtId="0" fontId="23" fillId="2" borderId="0" xfId="13" applyFont="1" applyFill="1" applyAlignment="1">
      <alignment vertical="center"/>
    </xf>
  </cellXfs>
  <cellStyles count="17">
    <cellStyle name="Milliers 3 19 2 2 2 2" xfId="11" xr:uid="{2A88078C-D575-43C7-8871-CFB4497F3B5A}"/>
    <cellStyle name="Milliers 3 19 2 2 3" xfId="7" xr:uid="{A87700CA-3FED-466F-A409-5D8E7837CBB6}"/>
    <cellStyle name="Milliers 4" xfId="3" xr:uid="{55E0EF8A-516E-4C2D-B758-D18F3A400A16}"/>
    <cellStyle name="Normal" xfId="0" builtinId="0"/>
    <cellStyle name="Normal 11 126" xfId="14" xr:uid="{D579BEDB-29F3-4130-9B25-CBCAD198B0E1}"/>
    <cellStyle name="Normal 11 19 3 2 2 2" xfId="10" xr:uid="{B6B2E8B4-6C37-4C18-AB1E-E52AC491673D}"/>
    <cellStyle name="Normal 11 19 3 2 3" xfId="6" xr:uid="{AE0142A3-CE2F-4A70-A81F-56174A6AFE95}"/>
    <cellStyle name="Normal 11 26 103" xfId="15" xr:uid="{F91087F3-61C5-4D16-A781-5AC501717C26}"/>
    <cellStyle name="Normal 11 26 28 2 2 2" xfId="9" xr:uid="{CEB6CADC-AD3D-4F61-869B-5BEED97B73AB}"/>
    <cellStyle name="Normal 11 26 28 2 3" xfId="5" xr:uid="{60378826-5F76-4DD1-9090-AB7BB8423D03}"/>
    <cellStyle name="Normal 12 10 4" xfId="13" xr:uid="{11310DDB-B9CC-4AD8-970F-8EB7912335F0}"/>
    <cellStyle name="Normal 2" xfId="2" xr:uid="{D0AA8C1A-BBFC-4D12-BEFF-0E65BFFFAC93}"/>
    <cellStyle name="Normal 3" xfId="4" xr:uid="{5B350CD9-17F9-4C44-80F6-99588A131D15}"/>
    <cellStyle name="Pourcentage" xfId="1" builtinId="5"/>
    <cellStyle name="Pourcentage 2" xfId="16" xr:uid="{99F121BE-9553-4793-A994-4C1FCF5E21E7}"/>
    <cellStyle name="Pourcentage 4 19 2 2 2 2 2" xfId="12" xr:uid="{DF6F130B-4138-444A-B7DB-34C850FF8942}"/>
    <cellStyle name="Pourcentage 4 19 2 2 2 3" xfId="8" xr:uid="{3EA217A8-E072-47AF-920F-9F8A38742342}"/>
  </cellStyles>
  <dxfs count="92">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94.433552937660707</c:v>
              </c:pt>
              <c:pt idx="1">
                <c:v>97.256551682734695</c:v>
              </c:pt>
              <c:pt idx="2">
                <c:v>95.778556972244203</c:v>
              </c:pt>
              <c:pt idx="3">
                <c:v>94.763435770893622</c:v>
              </c:pt>
              <c:pt idx="4">
                <c:v>93.979354039173828</c:v>
              </c:pt>
              <c:pt idx="5">
                <c:v>95.552584424280667</c:v>
              </c:pt>
              <c:pt idx="6">
                <c:v>94.457058907797048</c:v>
              </c:pt>
              <c:pt idx="7">
                <c:v>94.658825070935222</c:v>
              </c:pt>
              <c:pt idx="8">
                <c:v>95.607196374245461</c:v>
              </c:pt>
              <c:pt idx="9">
                <c:v>94.253934696913291</c:v>
              </c:pt>
              <c:pt idx="10">
                <c:v>94.639765667270566</c:v>
              </c:pt>
              <c:pt idx="11">
                <c:v>94.106220578569165</c:v>
              </c:pt>
              <c:pt idx="12">
                <c:v>93.301795638557223</c:v>
              </c:pt>
              <c:pt idx="13">
                <c:v>94.509652717849661</c:v>
              </c:pt>
              <c:pt idx="14">
                <c:v>92.88450236327634</c:v>
              </c:pt>
              <c:pt idx="15">
                <c:v>94.021330175290146</c:v>
              </c:pt>
              <c:pt idx="16">
                <c:v>92.972514218141882</c:v>
              </c:pt>
              <c:pt idx="17">
                <c:v>91.733724965041404</c:v>
              </c:pt>
              <c:pt idx="18">
                <c:v>95.68737117518684</c:v>
              </c:pt>
              <c:pt idx="19">
                <c:v>94.053644162879522</c:v>
              </c:pt>
              <c:pt idx="20">
                <c:v>92.728742655648873</c:v>
              </c:pt>
              <c:pt idx="21">
                <c:v>93.018714976296934</c:v>
              </c:pt>
              <c:pt idx="22">
                <c:v>93.625651671235119</c:v>
              </c:pt>
              <c:pt idx="23">
                <c:v>93.346580038439356</c:v>
              </c:pt>
              <c:pt idx="24">
                <c:v>97.129506677472705</c:v>
              </c:pt>
              <c:pt idx="25">
                <c:v>90.744687287489853</c:v>
              </c:pt>
              <c:pt idx="26">
                <c:v>94.196099658731981</c:v>
              </c:pt>
              <c:pt idx="27">
                <c:v>92.17335309842602</c:v>
              </c:pt>
              <c:pt idx="28">
                <c:v>91.474124784195553</c:v>
              </c:pt>
              <c:pt idx="29">
                <c:v>94.104085269256927</c:v>
              </c:pt>
              <c:pt idx="30">
                <c:v>92.489173904866675</c:v>
              </c:pt>
              <c:pt idx="31">
                <c:v>93.113897672078011</c:v>
              </c:pt>
              <c:pt idx="32">
                <c:v>92.512959229624514</c:v>
              </c:pt>
              <c:pt idx="33">
                <c:v>92.891105561405112</c:v>
              </c:pt>
              <c:pt idx="34">
                <c:v>91.628722411149809</c:v>
              </c:pt>
              <c:pt idx="35">
                <c:v>92.943964260423257</c:v>
              </c:pt>
              <c:pt idx="36">
                <c:v>92.977770953666536</c:v>
              </c:pt>
              <c:pt idx="37">
                <c:v>92.884426863889956</c:v>
              </c:pt>
              <c:pt idx="38">
                <c:v>93.519436302403406</c:v>
              </c:pt>
              <c:pt idx="39">
                <c:v>93.300301060670861</c:v>
              </c:pt>
              <c:pt idx="40">
                <c:v>90.101733837462803</c:v>
              </c:pt>
              <c:pt idx="41">
                <c:v>99.122707645963644</c:v>
              </c:pt>
              <c:pt idx="42">
                <c:v>93.440834862041527</c:v>
              </c:pt>
              <c:pt idx="43">
                <c:v>94.418113889122694</c:v>
              </c:pt>
              <c:pt idx="44">
                <c:v>93.830182590587114</c:v>
              </c:pt>
              <c:pt idx="45">
                <c:v>93.489726771428167</c:v>
              </c:pt>
              <c:pt idx="46">
                <c:v>94.705359820006123</c:v>
              </c:pt>
              <c:pt idx="47">
                <c:v>93.539844738438674</c:v>
              </c:pt>
              <c:pt idx="48">
                <c:v>93.400091780922892</c:v>
              </c:pt>
            </c:numLit>
          </c:val>
          <c:smooth val="0"/>
          <c:extLst>
            <c:ext xmlns:c16="http://schemas.microsoft.com/office/drawing/2014/chart" uri="{C3380CC4-5D6E-409C-BE32-E72D297353CC}">
              <c16:uniqueId val="{00000000-E078-4128-8CFA-90E00B85E7DB}"/>
            </c:ext>
          </c:extLst>
        </c:ser>
        <c:dLbls>
          <c:showLegendKey val="0"/>
          <c:showVal val="0"/>
          <c:showCatName val="0"/>
          <c:showSerName val="0"/>
          <c:showPercent val="0"/>
          <c:showBubbleSize val="0"/>
        </c:dLbls>
        <c:marker val="1"/>
        <c:smooth val="0"/>
        <c:axId val="479857256"/>
        <c:axId val="479857648"/>
      </c:lineChart>
      <c:dateAx>
        <c:axId val="4798572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7648"/>
        <c:crosses val="autoZero"/>
        <c:auto val="0"/>
        <c:lblOffset val="100"/>
        <c:baseTimeUnit val="months"/>
        <c:majorUnit val="6"/>
        <c:majorTimeUnit val="months"/>
        <c:minorUnit val="1"/>
        <c:minorTimeUnit val="months"/>
      </c:dateAx>
      <c:valAx>
        <c:axId val="479857648"/>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725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8.0283611111111111E-2"/>
          <c:y val="0.90686717808342632"/>
          <c:w val="0.78024277777777773"/>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 r="0" t="0.98425196850393704" header="0.51181102362204722" footer="0.5118110236220472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135.07408628487886</c:v>
              </c:pt>
              <c:pt idx="1">
                <c:v>158.56104217600333</c:v>
              </c:pt>
              <c:pt idx="2">
                <c:v>143.65497158047361</c:v>
              </c:pt>
              <c:pt idx="3">
                <c:v>128.0480755711921</c:v>
              </c:pt>
              <c:pt idx="4">
                <c:v>126.48338280295219</c:v>
              </c:pt>
              <c:pt idx="5">
                <c:v>119.0341007869802</c:v>
              </c:pt>
              <c:pt idx="6">
                <c:v>111.68849318410577</c:v>
              </c:pt>
              <c:pt idx="7">
                <c:v>120.05181143516477</c:v>
              </c:pt>
              <c:pt idx="8">
                <c:v>112.91274984259519</c:v>
              </c:pt>
              <c:pt idx="9">
                <c:v>103.77942455987146</c:v>
              </c:pt>
              <c:pt idx="10">
                <c:v>107.51557904115209</c:v>
              </c:pt>
              <c:pt idx="11">
                <c:v>99.707186532904629</c:v>
              </c:pt>
              <c:pt idx="12">
                <c:v>98.619133137750737</c:v>
              </c:pt>
              <c:pt idx="13">
                <c:v>97.957332176503414</c:v>
              </c:pt>
              <c:pt idx="14">
                <c:v>92.136021402770012</c:v>
              </c:pt>
              <c:pt idx="15">
                <c:v>90.906767350369051</c:v>
              </c:pt>
              <c:pt idx="16">
                <c:v>87.232070101248425</c:v>
              </c:pt>
              <c:pt idx="17">
                <c:v>86.65243438489064</c:v>
              </c:pt>
              <c:pt idx="18">
                <c:v>89.170938369160268</c:v>
              </c:pt>
              <c:pt idx="19">
                <c:v>87.266560240903672</c:v>
              </c:pt>
              <c:pt idx="20">
                <c:v>88.357578271147958</c:v>
              </c:pt>
              <c:pt idx="21">
                <c:v>87.085491382692609</c:v>
              </c:pt>
              <c:pt idx="22">
                <c:v>87.100910197842524</c:v>
              </c:pt>
              <c:pt idx="23">
                <c:v>84.188419128155999</c:v>
              </c:pt>
              <c:pt idx="24">
                <c:v>84.847937487778196</c:v>
              </c:pt>
              <c:pt idx="25">
                <c:v>84.010967573584651</c:v>
              </c:pt>
              <c:pt idx="26">
                <c:v>84.815178364746572</c:v>
              </c:pt>
              <c:pt idx="27">
                <c:v>80.705865718359675</c:v>
              </c:pt>
              <c:pt idx="28">
                <c:v>81.300475945707319</c:v>
              </c:pt>
              <c:pt idx="29">
                <c:v>81.122172206832673</c:v>
              </c:pt>
              <c:pt idx="30">
                <c:v>80.067669580432693</c:v>
              </c:pt>
              <c:pt idx="31">
                <c:v>80.680815682730255</c:v>
              </c:pt>
              <c:pt idx="32">
                <c:v>75.922780145475315</c:v>
              </c:pt>
              <c:pt idx="33">
                <c:v>75.204824298373595</c:v>
              </c:pt>
              <c:pt idx="34">
                <c:v>72.87856691854185</c:v>
              </c:pt>
              <c:pt idx="35">
                <c:v>76.580742363212281</c:v>
              </c:pt>
              <c:pt idx="36">
                <c:v>73.532408310867197</c:v>
              </c:pt>
              <c:pt idx="37">
                <c:v>69.897700808134104</c:v>
              </c:pt>
              <c:pt idx="38">
                <c:v>70.782983461001294</c:v>
              </c:pt>
              <c:pt idx="39">
                <c:v>70.871570190937518</c:v>
              </c:pt>
              <c:pt idx="40">
                <c:v>67.638908330499603</c:v>
              </c:pt>
              <c:pt idx="41">
                <c:v>81.46378073850417</c:v>
              </c:pt>
              <c:pt idx="42">
                <c:v>78.217038182295724</c:v>
              </c:pt>
              <c:pt idx="43">
                <c:v>77.074455570725249</c:v>
              </c:pt>
              <c:pt idx="44">
                <c:v>74.705822690170962</c:v>
              </c:pt>
              <c:pt idx="45">
                <c:v>78.433180687109399</c:v>
              </c:pt>
              <c:pt idx="46">
                <c:v>74.830895806000498</c:v>
              </c:pt>
              <c:pt idx="47">
                <c:v>74.4136992241055</c:v>
              </c:pt>
              <c:pt idx="48">
                <c:v>75.128400722756794</c:v>
              </c:pt>
            </c:numLit>
          </c:val>
          <c:smooth val="0"/>
          <c:extLst>
            <c:ext xmlns:c16="http://schemas.microsoft.com/office/drawing/2014/chart" uri="{C3380CC4-5D6E-409C-BE32-E72D297353CC}">
              <c16:uniqueId val="{00000000-D859-44B4-807B-CB4B0FC94EC0}"/>
            </c:ext>
          </c:extLst>
        </c:ser>
        <c:dLbls>
          <c:showLegendKey val="0"/>
          <c:showVal val="0"/>
          <c:showCatName val="0"/>
          <c:showSerName val="0"/>
          <c:showPercent val="0"/>
          <c:showBubbleSize val="0"/>
        </c:dLbls>
        <c:marker val="1"/>
        <c:smooth val="0"/>
        <c:axId val="479869800"/>
        <c:axId val="479867448"/>
      </c:lineChart>
      <c:dateAx>
        <c:axId val="4798698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7448"/>
        <c:crosses val="autoZero"/>
        <c:auto val="0"/>
        <c:lblOffset val="100"/>
        <c:baseTimeUnit val="months"/>
        <c:majorUnit val="6"/>
        <c:majorTimeUnit val="months"/>
        <c:minorUnit val="1"/>
        <c:minorTimeUnit val="months"/>
      </c:dateAx>
      <c:valAx>
        <c:axId val="479867448"/>
        <c:scaling>
          <c:orientation val="minMax"/>
          <c:max val="160"/>
          <c:min val="6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9800"/>
        <c:crossesAt val="41061"/>
        <c:crossBetween val="midCat"/>
        <c:majorUnit val="20"/>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101.61368563478825</c:v>
              </c:pt>
              <c:pt idx="1">
                <c:v>115.80500787309265</c:v>
              </c:pt>
              <c:pt idx="2">
                <c:v>107.74749027332075</c:v>
              </c:pt>
              <c:pt idx="3">
                <c:v>99.465777132425458</c:v>
              </c:pt>
              <c:pt idx="4">
                <c:v>99.016803942591807</c:v>
              </c:pt>
              <c:pt idx="5">
                <c:v>95.950268932314856</c:v>
              </c:pt>
              <c:pt idx="6">
                <c:v>90.7739562455467</c:v>
              </c:pt>
              <c:pt idx="7">
                <c:v>94.941857267418158</c:v>
              </c:pt>
              <c:pt idx="8">
                <c:v>89.708779434704326</c:v>
              </c:pt>
              <c:pt idx="9">
                <c:v>85.121607601606712</c:v>
              </c:pt>
              <c:pt idx="10">
                <c:v>88.195633864441604</c:v>
              </c:pt>
              <c:pt idx="11">
                <c:v>81.380375789096931</c:v>
              </c:pt>
              <c:pt idx="12">
                <c:v>81.253534901130337</c:v>
              </c:pt>
              <c:pt idx="13">
                <c:v>80.332158559866301</c:v>
              </c:pt>
              <c:pt idx="14">
                <c:v>75.904035409780107</c:v>
              </c:pt>
              <c:pt idx="15">
                <c:v>75.434565748448762</c:v>
              </c:pt>
              <c:pt idx="16">
                <c:v>73.60245827444119</c:v>
              </c:pt>
              <c:pt idx="17">
                <c:v>71.467481837454187</c:v>
              </c:pt>
              <c:pt idx="18">
                <c:v>74.217819613243108</c:v>
              </c:pt>
              <c:pt idx="19">
                <c:v>71.481351100323664</c:v>
              </c:pt>
              <c:pt idx="20">
                <c:v>71.958814886530178</c:v>
              </c:pt>
              <c:pt idx="21">
                <c:v>70.697901302733527</c:v>
              </c:pt>
              <c:pt idx="22">
                <c:v>70.623527380175929</c:v>
              </c:pt>
              <c:pt idx="23">
                <c:v>68.493908292888804</c:v>
              </c:pt>
              <c:pt idx="24">
                <c:v>68.486006228201376</c:v>
              </c:pt>
              <c:pt idx="25">
                <c:v>67.454810261146989</c:v>
              </c:pt>
              <c:pt idx="26">
                <c:v>68.395781499951383</c:v>
              </c:pt>
              <c:pt idx="27">
                <c:v>65.413932978716559</c:v>
              </c:pt>
              <c:pt idx="28">
                <c:v>64.612947841630913</c:v>
              </c:pt>
              <c:pt idx="29">
                <c:v>65.06150905996256</c:v>
              </c:pt>
              <c:pt idx="30">
                <c:v>63.592272859755298</c:v>
              </c:pt>
              <c:pt idx="31">
                <c:v>63.261847645327471</c:v>
              </c:pt>
              <c:pt idx="32">
                <c:v>59.823644237736509</c:v>
              </c:pt>
              <c:pt idx="33">
                <c:v>58.817012557976234</c:v>
              </c:pt>
              <c:pt idx="34">
                <c:v>56.92309676435309</c:v>
              </c:pt>
              <c:pt idx="35">
                <c:v>59.780176582137457</c:v>
              </c:pt>
              <c:pt idx="36">
                <c:v>56.638891341945211</c:v>
              </c:pt>
              <c:pt idx="37">
                <c:v>53.672351402272596</c:v>
              </c:pt>
              <c:pt idx="38">
                <c:v>53.812939914692123</c:v>
              </c:pt>
              <c:pt idx="39">
                <c:v>54.385571764460863</c:v>
              </c:pt>
              <c:pt idx="40">
                <c:v>51.427546065124105</c:v>
              </c:pt>
              <c:pt idx="41">
                <c:v>61.45061433050715</c:v>
              </c:pt>
              <c:pt idx="42">
                <c:v>59.009212832676639</c:v>
              </c:pt>
              <c:pt idx="43">
                <c:v>58.074025357288107</c:v>
              </c:pt>
              <c:pt idx="44">
                <c:v>55.295850987133278</c:v>
              </c:pt>
              <c:pt idx="45">
                <c:v>58.526185663781327</c:v>
              </c:pt>
              <c:pt idx="46">
                <c:v>56.235740585664082</c:v>
              </c:pt>
              <c:pt idx="47">
                <c:v>55.582456668886827</c:v>
              </c:pt>
              <c:pt idx="48">
                <c:v>54.600366434335598</c:v>
              </c:pt>
            </c:numLit>
          </c:val>
          <c:smooth val="0"/>
          <c:extLst>
            <c:ext xmlns:c16="http://schemas.microsoft.com/office/drawing/2014/chart" uri="{C3380CC4-5D6E-409C-BE32-E72D297353CC}">
              <c16:uniqueId val="{00000000-1E75-46E4-8E34-8C45CDCC7E02}"/>
            </c:ext>
          </c:extLst>
        </c:ser>
        <c:dLbls>
          <c:showLegendKey val="0"/>
          <c:showVal val="0"/>
          <c:showCatName val="0"/>
          <c:showSerName val="0"/>
          <c:showPercent val="0"/>
          <c:showBubbleSize val="0"/>
        </c:dLbls>
        <c:marker val="1"/>
        <c:smooth val="0"/>
        <c:axId val="476255488"/>
        <c:axId val="476256664"/>
      </c:lineChart>
      <c:dateAx>
        <c:axId val="476255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6664"/>
        <c:crosses val="autoZero"/>
        <c:auto val="0"/>
        <c:lblOffset val="100"/>
        <c:baseTimeUnit val="months"/>
        <c:majorUnit val="6"/>
        <c:majorTimeUnit val="months"/>
        <c:minorUnit val="1"/>
        <c:minorTimeUnit val="months"/>
      </c:dateAx>
      <c:valAx>
        <c:axId val="476256664"/>
        <c:scaling>
          <c:orientation val="minMax"/>
          <c:max val="12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5488"/>
        <c:crosses val="autoZero"/>
        <c:crossBetween val="midCat"/>
        <c:majorUnit val="2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180.17213504065253</c:v>
              </c:pt>
              <c:pt idx="1">
                <c:v>216.18777951726628</c:v>
              </c:pt>
              <c:pt idx="2">
                <c:v>192.05120447742263</c:v>
              </c:pt>
              <c:pt idx="3">
                <c:v>166.57140056132727</c:v>
              </c:pt>
              <c:pt idx="4">
                <c:v>163.5029369186463</c:v>
              </c:pt>
              <c:pt idx="5">
                <c:v>150.14657267093415</c:v>
              </c:pt>
              <c:pt idx="6">
                <c:v>139.87718155108175</c:v>
              </c:pt>
              <c:pt idx="7">
                <c:v>153.89509828502534</c:v>
              </c:pt>
              <c:pt idx="8">
                <c:v>144.1871449021701</c:v>
              </c:pt>
              <c:pt idx="9">
                <c:v>128.92649759283725</c:v>
              </c:pt>
              <c:pt idx="10">
                <c:v>133.55507087657952</c:v>
              </c:pt>
              <c:pt idx="11">
                <c:v>124.40812819541389</c:v>
              </c:pt>
              <c:pt idx="12">
                <c:v>122.02454911402849</c:v>
              </c:pt>
              <c:pt idx="13">
                <c:v>121.71260478678295</c:v>
              </c:pt>
              <c:pt idx="14">
                <c:v>114.01355070584228</c:v>
              </c:pt>
              <c:pt idx="15">
                <c:v>111.76025650907317</c:v>
              </c:pt>
              <c:pt idx="16">
                <c:v>105.60211011109386</c:v>
              </c:pt>
              <c:pt idx="17">
                <c:v>107.11876823127106</c:v>
              </c:pt>
              <c:pt idx="18">
                <c:v>109.32480579463592</c:v>
              </c:pt>
              <c:pt idx="19">
                <c:v>108.54192208986686</c:v>
              </c:pt>
              <c:pt idx="20">
                <c:v>110.45989074456082</c:v>
              </c:pt>
              <c:pt idx="21">
                <c:v>109.17274443576169</c:v>
              </c:pt>
              <c:pt idx="22">
                <c:v>109.30918622685839</c:v>
              </c:pt>
              <c:pt idx="23">
                <c:v>105.34153747388571</c:v>
              </c:pt>
              <c:pt idx="24">
                <c:v>106.90060749013257</c:v>
              </c:pt>
              <c:pt idx="25">
                <c:v>106.32541615095251</c:v>
              </c:pt>
              <c:pt idx="26">
                <c:v>106.94530071720936</c:v>
              </c:pt>
              <c:pt idx="27">
                <c:v>101.31638785389094</c:v>
              </c:pt>
              <c:pt idx="28">
                <c:v>103.79198655016695</c:v>
              </c:pt>
              <c:pt idx="29">
                <c:v>102.7687919595954</c:v>
              </c:pt>
              <c:pt idx="30">
                <c:v>102.27326874075871</c:v>
              </c:pt>
              <c:pt idx="31">
                <c:v>104.15816366911568</c:v>
              </c:pt>
              <c:pt idx="32">
                <c:v>97.62125362418621</c:v>
              </c:pt>
              <c:pt idx="33">
                <c:v>97.292376106181351</c:v>
              </c:pt>
              <c:pt idx="34">
                <c:v>94.383407176123995</c:v>
              </c:pt>
              <c:pt idx="35">
                <c:v>99.224605556686726</c:v>
              </c:pt>
              <c:pt idx="36">
                <c:v>96.301551450785638</c:v>
              </c:pt>
              <c:pt idx="37">
                <c:v>91.766285295123012</c:v>
              </c:pt>
              <c:pt idx="38">
                <c:v>93.655269398108885</c:v>
              </c:pt>
              <c:pt idx="39">
                <c:v>93.091458368601621</c:v>
              </c:pt>
              <c:pt idx="40">
                <c:v>89.488640899061494</c:v>
              </c:pt>
              <c:pt idx="41">
                <c:v>108.43759865131564</c:v>
              </c:pt>
              <c:pt idx="42">
                <c:v>104.10541451012556</c:v>
              </c:pt>
              <c:pt idx="43">
                <c:v>102.68330398551385</c:v>
              </c:pt>
              <c:pt idx="44">
                <c:v>100.86665260269059</c:v>
              </c:pt>
              <c:pt idx="45">
                <c:v>105.26390042448837</c:v>
              </c:pt>
              <c:pt idx="46">
                <c:v>99.893513122438435</c:v>
              </c:pt>
              <c:pt idx="47">
                <c:v>99.794515902543921</c:v>
              </c:pt>
              <c:pt idx="48">
                <c:v>102.79615942297744</c:v>
              </c:pt>
            </c:numLit>
          </c:val>
          <c:smooth val="0"/>
          <c:extLst>
            <c:ext xmlns:c16="http://schemas.microsoft.com/office/drawing/2014/chart" uri="{C3380CC4-5D6E-409C-BE32-E72D297353CC}">
              <c16:uniqueId val="{00000000-F353-4A32-A61C-051B9152DE5B}"/>
            </c:ext>
          </c:extLst>
        </c:ser>
        <c:dLbls>
          <c:showLegendKey val="0"/>
          <c:showVal val="0"/>
          <c:showCatName val="0"/>
          <c:showSerName val="0"/>
          <c:showPercent val="0"/>
          <c:showBubbleSize val="0"/>
        </c:dLbls>
        <c:marker val="1"/>
        <c:smooth val="0"/>
        <c:axId val="476258232"/>
        <c:axId val="476260584"/>
      </c:lineChart>
      <c:dateAx>
        <c:axId val="47625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60584"/>
        <c:crosses val="autoZero"/>
        <c:auto val="0"/>
        <c:lblOffset val="100"/>
        <c:baseTimeUnit val="months"/>
        <c:majorUnit val="6"/>
        <c:majorTimeUnit val="months"/>
        <c:minorUnit val="1"/>
        <c:minorTimeUnit val="months"/>
      </c:dateAx>
      <c:valAx>
        <c:axId val="476260584"/>
        <c:scaling>
          <c:orientation val="minMax"/>
          <c:max val="22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8232"/>
        <c:crosses val="autoZero"/>
        <c:crossBetween val="midCat"/>
        <c:majorUnit val="20"/>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128.00483465641736</c:v>
              </c:pt>
              <c:pt idx="1">
                <c:v>132.31474178248149</c:v>
              </c:pt>
              <c:pt idx="2">
                <c:v>150.55652554261366</c:v>
              </c:pt>
              <c:pt idx="3">
                <c:v>145.98016495985223</c:v>
              </c:pt>
              <c:pt idx="4">
                <c:v>145.27865712942648</c:v>
              </c:pt>
              <c:pt idx="5">
                <c:v>139.46505341050687</c:v>
              </c:pt>
              <c:pt idx="6">
                <c:v>139.65907112288977</c:v>
              </c:pt>
              <c:pt idx="7">
                <c:v>135.60146672503129</c:v>
              </c:pt>
              <c:pt idx="8">
                <c:v>137.8544029509919</c:v>
              </c:pt>
              <c:pt idx="9">
                <c:v>143.03461017272892</c:v>
              </c:pt>
              <c:pt idx="10">
                <c:v>141.25705812080457</c:v>
              </c:pt>
              <c:pt idx="11">
                <c:v>138.41948034832342</c:v>
              </c:pt>
              <c:pt idx="12">
                <c:v>136.50920915206291</c:v>
              </c:pt>
              <c:pt idx="13">
                <c:v>134.38455334265501</c:v>
              </c:pt>
              <c:pt idx="14">
                <c:v>133.15201134779468</c:v>
              </c:pt>
              <c:pt idx="15">
                <c:v>133.35494028796856</c:v>
              </c:pt>
              <c:pt idx="16">
                <c:v>130.48128700419593</c:v>
              </c:pt>
              <c:pt idx="17">
                <c:v>138.75597851479753</c:v>
              </c:pt>
              <c:pt idx="18">
                <c:v>134.28306950003349</c:v>
              </c:pt>
              <c:pt idx="19">
                <c:v>133.63538784248115</c:v>
              </c:pt>
              <c:pt idx="20">
                <c:v>137.18976151475121</c:v>
              </c:pt>
              <c:pt idx="21">
                <c:v>134.5188704154161</c:v>
              </c:pt>
              <c:pt idx="22">
                <c:v>135.17159465336411</c:v>
              </c:pt>
              <c:pt idx="23">
                <c:v>133.55545151284522</c:v>
              </c:pt>
              <c:pt idx="24">
                <c:v>138.68354786535502</c:v>
              </c:pt>
              <c:pt idx="25">
                <c:v>139.4607368021218</c:v>
              </c:pt>
              <c:pt idx="26">
                <c:v>138.92669824746014</c:v>
              </c:pt>
              <c:pt idx="27">
                <c:v>136.79190065751575</c:v>
              </c:pt>
              <c:pt idx="28">
                <c:v>142.32644848691552</c:v>
              </c:pt>
              <c:pt idx="29">
                <c:v>140.98602942101212</c:v>
              </c:pt>
              <c:pt idx="30">
                <c:v>136.74848977297108</c:v>
              </c:pt>
              <c:pt idx="31">
                <c:v>143.43715635155181</c:v>
              </c:pt>
              <c:pt idx="32">
                <c:v>141.6033699341441</c:v>
              </c:pt>
              <c:pt idx="33">
                <c:v>142.13668961417437</c:v>
              </c:pt>
              <c:pt idx="34">
                <c:v>139.26011547353215</c:v>
              </c:pt>
              <c:pt idx="35">
                <c:v>144.61351247107009</c:v>
              </c:pt>
              <c:pt idx="36">
                <c:v>146.39383420032635</c:v>
              </c:pt>
              <c:pt idx="37">
                <c:v>145.26549928019438</c:v>
              </c:pt>
              <c:pt idx="38">
                <c:v>146.87343038174853</c:v>
              </c:pt>
              <c:pt idx="39">
                <c:v>146.94462528869224</c:v>
              </c:pt>
              <c:pt idx="40">
                <c:v>140.92948774035358</c:v>
              </c:pt>
              <c:pt idx="41">
                <c:v>140.88081966715603</c:v>
              </c:pt>
              <c:pt idx="42">
                <c:v>147.56052956898995</c:v>
              </c:pt>
              <c:pt idx="43">
                <c:v>143.00083735917678</c:v>
              </c:pt>
              <c:pt idx="44">
                <c:v>140.99454694834691</c:v>
              </c:pt>
              <c:pt idx="45">
                <c:v>141.76484301673059</c:v>
              </c:pt>
              <c:pt idx="46">
                <c:v>142.94250662259677</c:v>
              </c:pt>
              <c:pt idx="47">
                <c:v>138.4782548666434</c:v>
              </c:pt>
              <c:pt idx="48">
                <c:v>142.97087996355992</c:v>
              </c:pt>
            </c:numLit>
          </c:val>
          <c:smooth val="0"/>
          <c:extLst>
            <c:ext xmlns:c16="http://schemas.microsoft.com/office/drawing/2014/chart" uri="{C3380CC4-5D6E-409C-BE32-E72D297353CC}">
              <c16:uniqueId val="{00000000-B073-418E-9D6F-8A8AB6CBE40A}"/>
            </c:ext>
          </c:extLst>
        </c:ser>
        <c:dLbls>
          <c:showLegendKey val="0"/>
          <c:showVal val="0"/>
          <c:showCatName val="0"/>
          <c:showSerName val="0"/>
          <c:showPercent val="0"/>
          <c:showBubbleSize val="0"/>
        </c:dLbls>
        <c:marker val="1"/>
        <c:smooth val="0"/>
        <c:axId val="476253528"/>
        <c:axId val="476259016"/>
      </c:lineChart>
      <c:dateAx>
        <c:axId val="4762535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9016"/>
        <c:crosses val="autoZero"/>
        <c:auto val="0"/>
        <c:lblOffset val="100"/>
        <c:baseTimeUnit val="months"/>
        <c:majorUnit val="6"/>
        <c:majorTimeUnit val="months"/>
        <c:minorUnit val="1"/>
        <c:minorTimeUnit val="months"/>
      </c:dateAx>
      <c:valAx>
        <c:axId val="476259016"/>
        <c:scaling>
          <c:orientation val="minMax"/>
          <c:max val="155"/>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3528"/>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96.377480760731885</c:v>
              </c:pt>
              <c:pt idx="1">
                <c:v>99.79755800690522</c:v>
              </c:pt>
              <c:pt idx="2">
                <c:v>107.29505368448918</c:v>
              </c:pt>
              <c:pt idx="3">
                <c:v>102.43423645455709</c:v>
              </c:pt>
              <c:pt idx="4">
                <c:v>103.59844985251073</c:v>
              </c:pt>
              <c:pt idx="5">
                <c:v>102.59718475109946</c:v>
              </c:pt>
              <c:pt idx="6">
                <c:v>105.60469196674349</c:v>
              </c:pt>
              <c:pt idx="7">
                <c:v>98.522150534307798</c:v>
              </c:pt>
              <c:pt idx="8">
                <c:v>105.12969656799227</c:v>
              </c:pt>
              <c:pt idx="9">
                <c:v>107.24920165539706</c:v>
              </c:pt>
              <c:pt idx="10">
                <c:v>111.7570983329653</c:v>
              </c:pt>
              <c:pt idx="11">
                <c:v>104.70822895173247</c:v>
              </c:pt>
              <c:pt idx="12">
                <c:v>105.49808772963286</c:v>
              </c:pt>
              <c:pt idx="13">
                <c:v>103.53913266394032</c:v>
              </c:pt>
              <c:pt idx="14">
                <c:v>105.57618524962488</c:v>
              </c:pt>
              <c:pt idx="15">
                <c:v>102.53106870760176</c:v>
              </c:pt>
              <c:pt idx="16">
                <c:v>102.18137986798273</c:v>
              </c:pt>
              <c:pt idx="17">
                <c:v>112.01629748747506</c:v>
              </c:pt>
              <c:pt idx="18">
                <c:v>103.49546306815532</c:v>
              </c:pt>
              <c:pt idx="19">
                <c:v>111.18878867429646</c:v>
              </c:pt>
              <c:pt idx="20">
                <c:v>108.03958645210727</c:v>
              </c:pt>
              <c:pt idx="21">
                <c:v>107.74807316748152</c:v>
              </c:pt>
              <c:pt idx="22">
                <c:v>108.62247216278951</c:v>
              </c:pt>
              <c:pt idx="23">
                <c:v>105.73127825505357</c:v>
              </c:pt>
              <c:pt idx="24">
                <c:v>111.45759740983661</c:v>
              </c:pt>
              <c:pt idx="25">
                <c:v>114.7927409248847</c:v>
              </c:pt>
              <c:pt idx="26">
                <c:v>108.25480917143121</c:v>
              </c:pt>
              <c:pt idx="27">
                <c:v>111.32766116779457</c:v>
              </c:pt>
              <c:pt idx="28">
                <c:v>115.12386550635412</c:v>
              </c:pt>
              <c:pt idx="29">
                <c:v>113.99650113345419</c:v>
              </c:pt>
              <c:pt idx="30">
                <c:v>107.09433953864824</c:v>
              </c:pt>
              <c:pt idx="31">
                <c:v>113.47843757982783</c:v>
              </c:pt>
              <c:pt idx="32">
                <c:v>113.56005380216313</c:v>
              </c:pt>
              <c:pt idx="33">
                <c:v>115.85490003756395</c:v>
              </c:pt>
              <c:pt idx="34">
                <c:v>112.88770822028633</c:v>
              </c:pt>
              <c:pt idx="35">
                <c:v>122.59945867894717</c:v>
              </c:pt>
              <c:pt idx="36">
                <c:v>121.33422143450856</c:v>
              </c:pt>
              <c:pt idx="37">
                <c:v>119.95139457811106</c:v>
              </c:pt>
              <c:pt idx="38">
                <c:v>117.28380751284664</c:v>
              </c:pt>
              <c:pt idx="39">
                <c:v>118.52744449732219</c:v>
              </c:pt>
              <c:pt idx="40">
                <c:v>112.11101781231388</c:v>
              </c:pt>
              <c:pt idx="41">
                <c:v>113.00702355054817</c:v>
              </c:pt>
              <c:pt idx="42">
                <c:v>120.56525736745284</c:v>
              </c:pt>
              <c:pt idx="43">
                <c:v>113.19635734752653</c:v>
              </c:pt>
              <c:pt idx="44">
                <c:v>115.19395576755636</c:v>
              </c:pt>
              <c:pt idx="45">
                <c:v>117.61548469175469</c:v>
              </c:pt>
              <c:pt idx="46">
                <c:v>117.94368665714565</c:v>
              </c:pt>
              <c:pt idx="47">
                <c:v>115.39439357673258</c:v>
              </c:pt>
              <c:pt idx="48">
                <c:v>123.42968672641086</c:v>
              </c:pt>
            </c:numLit>
          </c:val>
          <c:smooth val="0"/>
          <c:extLst>
            <c:ext xmlns:c16="http://schemas.microsoft.com/office/drawing/2014/chart" uri="{C3380CC4-5D6E-409C-BE32-E72D297353CC}">
              <c16:uniqueId val="{00000000-249D-4857-98E7-A68FD5C27EE5}"/>
            </c:ext>
          </c:extLst>
        </c:ser>
        <c:dLbls>
          <c:showLegendKey val="0"/>
          <c:showVal val="0"/>
          <c:showCatName val="0"/>
          <c:showSerName val="0"/>
          <c:showPercent val="0"/>
          <c:showBubbleSize val="0"/>
        </c:dLbls>
        <c:marker val="1"/>
        <c:smooth val="0"/>
        <c:axId val="313424560"/>
        <c:axId val="313424952"/>
      </c:lineChart>
      <c:dateAx>
        <c:axId val="3134245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3424952"/>
        <c:crosses val="autoZero"/>
        <c:auto val="0"/>
        <c:lblOffset val="100"/>
        <c:baseTimeUnit val="months"/>
        <c:majorUnit val="6"/>
        <c:majorTimeUnit val="months"/>
        <c:minorUnit val="1"/>
        <c:minorTimeUnit val="months"/>
      </c:dateAx>
      <c:valAx>
        <c:axId val="313424952"/>
        <c:scaling>
          <c:orientation val="minMax"/>
          <c:max val="125"/>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456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ysClr val="window" lastClr="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135.86744760732111</c:v>
              </c:pt>
              <c:pt idx="1">
                <c:v>140.39856792626907</c:v>
              </c:pt>
              <c:pt idx="2">
                <c:v>161.31139963131346</c:v>
              </c:pt>
              <c:pt idx="3">
                <c:v>156.80575544567438</c:v>
              </c:pt>
              <c:pt idx="4">
                <c:v>155.64042620478804</c:v>
              </c:pt>
              <c:pt idx="5">
                <c:v>148.6304670758347</c:v>
              </c:pt>
              <c:pt idx="6">
                <c:v>148.12504660320428</c:v>
              </c:pt>
              <c:pt idx="7">
                <c:v>144.81944659945918</c:v>
              </c:pt>
              <c:pt idx="8">
                <c:v>145.98981956125078</c:v>
              </c:pt>
              <c:pt idx="9">
                <c:v>151.93092244057686</c:v>
              </c:pt>
              <c:pt idx="10">
                <c:v>148.59079734679295</c:v>
              </c:pt>
              <c:pt idx="11">
                <c:v>146.80015369507996</c:v>
              </c:pt>
              <c:pt idx="12">
                <c:v>144.21862568188865</c:v>
              </c:pt>
              <c:pt idx="13">
                <c:v>142.05277639110992</c:v>
              </c:pt>
              <c:pt idx="14">
                <c:v>140.00740772798054</c:v>
              </c:pt>
              <c:pt idx="15">
                <c:v>141.01780619461803</c:v>
              </c:pt>
              <c:pt idx="16">
                <c:v>137.51669113861888</c:v>
              </c:pt>
              <c:pt idx="17">
                <c:v>145.40350783520461</c:v>
              </c:pt>
              <c:pt idx="18">
                <c:v>141.93691983025775</c:v>
              </c:pt>
              <c:pt idx="19">
                <c:v>139.21564984940142</c:v>
              </c:pt>
              <c:pt idx="20">
                <c:v>144.43654367441593</c:v>
              </c:pt>
              <c:pt idx="21">
                <c:v>141.17413528018693</c:v>
              </c:pt>
              <c:pt idx="22">
                <c:v>141.77175080357554</c:v>
              </c:pt>
              <c:pt idx="23">
                <c:v>140.47258741129755</c:v>
              </c:pt>
              <c:pt idx="24">
                <c:v>145.45196457698594</c:v>
              </c:pt>
              <c:pt idx="25">
                <c:v>145.59324173746714</c:v>
              </c:pt>
              <c:pt idx="26">
                <c:v>146.55178104993786</c:v>
              </c:pt>
              <c:pt idx="27">
                <c:v>143.12235308351242</c:v>
              </c:pt>
              <c:pt idx="28">
                <c:v>149.08905600528192</c:v>
              </c:pt>
              <c:pt idx="29">
                <c:v>147.69567118720127</c:v>
              </c:pt>
              <c:pt idx="30">
                <c:v>144.12056100123277</c:v>
              </c:pt>
              <c:pt idx="31">
                <c:v>150.88494382640513</c:v>
              </c:pt>
              <c:pt idx="32">
                <c:v>148.574985116775</c:v>
              </c:pt>
              <c:pt idx="33">
                <c:v>148.67038635591081</c:v>
              </c:pt>
              <c:pt idx="34">
                <c:v>145.816339920882</c:v>
              </c:pt>
              <c:pt idx="35">
                <c:v>150.08624297576935</c:v>
              </c:pt>
              <c:pt idx="36">
                <c:v>152.62369574761286</c:v>
              </c:pt>
              <c:pt idx="37">
                <c:v>151.55862794747395</c:v>
              </c:pt>
              <c:pt idx="38">
                <c:v>154.22945999929817</c:v>
              </c:pt>
              <c:pt idx="39">
                <c:v>154.00918384946641</c:v>
              </c:pt>
              <c:pt idx="40">
                <c:v>148.09380745008264</c:v>
              </c:pt>
              <c:pt idx="41">
                <c:v>147.8102918911093</c:v>
              </c:pt>
              <c:pt idx="42">
                <c:v>154.27159928177846</c:v>
              </c:pt>
              <c:pt idx="43">
                <c:v>150.41028082091771</c:v>
              </c:pt>
              <c:pt idx="44">
                <c:v>147.40861696596957</c:v>
              </c:pt>
              <c:pt idx="45">
                <c:v>147.76841379120106</c:v>
              </c:pt>
              <c:pt idx="46">
                <c:v>149.15725497827509</c:v>
              </c:pt>
              <c:pt idx="47">
                <c:v>144.21694130034086</c:v>
              </c:pt>
              <c:pt idx="48">
                <c:v>147.82885320815313</c:v>
              </c:pt>
            </c:numLit>
          </c:val>
          <c:smooth val="0"/>
          <c:extLst>
            <c:ext xmlns:c16="http://schemas.microsoft.com/office/drawing/2014/chart" uri="{C3380CC4-5D6E-409C-BE32-E72D297353CC}">
              <c16:uniqueId val="{00000000-0C1E-4738-97CC-0FC60978B492}"/>
            </c:ext>
          </c:extLst>
        </c:ser>
        <c:dLbls>
          <c:showLegendKey val="0"/>
          <c:showVal val="0"/>
          <c:showCatName val="0"/>
          <c:showSerName val="0"/>
          <c:showPercent val="0"/>
          <c:showBubbleSize val="0"/>
        </c:dLbls>
        <c:marker val="1"/>
        <c:smooth val="0"/>
        <c:axId val="313425736"/>
        <c:axId val="313428088"/>
      </c:lineChart>
      <c:dateAx>
        <c:axId val="31342573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8088"/>
        <c:crosses val="autoZero"/>
        <c:auto val="0"/>
        <c:lblOffset val="100"/>
        <c:baseTimeUnit val="months"/>
        <c:majorUnit val="6"/>
        <c:majorTimeUnit val="months"/>
        <c:minorUnit val="1"/>
        <c:minorTimeUnit val="months"/>
      </c:dateAx>
      <c:valAx>
        <c:axId val="313428088"/>
        <c:scaling>
          <c:orientation val="minMax"/>
          <c:max val="165"/>
          <c:min val="13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573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117.96024885925824</c:v>
              </c:pt>
              <c:pt idx="1">
                <c:v>133.99271038571158</c:v>
              </c:pt>
              <c:pt idx="2">
                <c:v>126.14090029978735</c:v>
              </c:pt>
              <c:pt idx="3">
                <c:v>119.37511619413321</c:v>
              </c:pt>
              <c:pt idx="4">
                <c:v>119.72013034235435</c:v>
              </c:pt>
              <c:pt idx="5">
                <c:v>119.26734299575456</c:v>
              </c:pt>
              <c:pt idx="6">
                <c:v>118.10392724856572</c:v>
              </c:pt>
              <c:pt idx="7">
                <c:v>118.21609012218448</c:v>
              </c:pt>
              <c:pt idx="8">
                <c:v>120.43033889816368</c:v>
              </c:pt>
              <c:pt idx="9">
                <c:v>117.01504630416999</c:v>
              </c:pt>
              <c:pt idx="10">
                <c:v>119.74150393481186</c:v>
              </c:pt>
              <c:pt idx="11">
                <c:v>118.83075978382813</c:v>
              </c:pt>
              <c:pt idx="12">
                <c:v>118.96153457812395</c:v>
              </c:pt>
              <c:pt idx="13">
                <c:v>120.84802825907302</c:v>
              </c:pt>
              <c:pt idx="14">
                <c:v>120.3164962020699</c:v>
              </c:pt>
              <c:pt idx="15">
                <c:v>121.7341127167459</c:v>
              </c:pt>
              <c:pt idx="16">
                <c:v>119.99806543868927</c:v>
              </c:pt>
              <c:pt idx="17">
                <c:v>120.16249395240825</c:v>
              </c:pt>
              <c:pt idx="18">
                <c:v>127.75591057020053</c:v>
              </c:pt>
              <c:pt idx="19">
                <c:v>123.54302820013385</c:v>
              </c:pt>
              <c:pt idx="20">
                <c:v>123.27491453917638</c:v>
              </c:pt>
              <c:pt idx="21">
                <c:v>123.37215536700027</c:v>
              </c:pt>
              <c:pt idx="22">
                <c:v>123.9795439178822</c:v>
              </c:pt>
              <c:pt idx="23">
                <c:v>125.1375140345534</c:v>
              </c:pt>
              <c:pt idx="24">
                <c:v>129.48217760221777</c:v>
              </c:pt>
              <c:pt idx="25">
                <c:v>123.87821618084828</c:v>
              </c:pt>
              <c:pt idx="26">
                <c:v>127.47050890415113</c:v>
              </c:pt>
              <c:pt idx="27">
                <c:v>125.23091833426034</c:v>
              </c:pt>
              <c:pt idx="28">
                <c:v>127.33090459243468</c:v>
              </c:pt>
              <c:pt idx="29">
                <c:v>125.27075489974224</c:v>
              </c:pt>
              <c:pt idx="30">
                <c:v>125.78869517201932</c:v>
              </c:pt>
              <c:pt idx="31">
                <c:v>128.24311365534811</c:v>
              </c:pt>
              <c:pt idx="32">
                <c:v>127.44453017896421</c:v>
              </c:pt>
              <c:pt idx="33">
                <c:v>128.45306020262456</c:v>
              </c:pt>
              <c:pt idx="34">
                <c:v>126.26952164024432</c:v>
              </c:pt>
              <c:pt idx="35">
                <c:v>131.45058594015921</c:v>
              </c:pt>
              <c:pt idx="36">
                <c:v>129.35071164649818</c:v>
              </c:pt>
              <c:pt idx="37">
                <c:v>129.84329427457678</c:v>
              </c:pt>
              <c:pt idx="38">
                <c:v>132.15462986396852</c:v>
              </c:pt>
              <c:pt idx="39">
                <c:v>132.45593726403189</c:v>
              </c:pt>
              <c:pt idx="40">
                <c:v>133.15848494797612</c:v>
              </c:pt>
              <c:pt idx="41">
                <c:v>136.29882329053476</c:v>
              </c:pt>
              <c:pt idx="42">
                <c:v>135.35287957694683</c:v>
              </c:pt>
              <c:pt idx="43">
                <c:v>135.89117832107414</c:v>
              </c:pt>
              <c:pt idx="44">
                <c:v>135.59519217308755</c:v>
              </c:pt>
              <c:pt idx="45">
                <c:v>139.03569552695708</c:v>
              </c:pt>
              <c:pt idx="46">
                <c:v>139.03721847679964</c:v>
              </c:pt>
              <c:pt idx="47">
                <c:v>138.12138909263953</c:v>
              </c:pt>
              <c:pt idx="48">
                <c:v>138.04422165977306</c:v>
              </c:pt>
            </c:numLit>
          </c:val>
          <c:smooth val="0"/>
          <c:extLst>
            <c:ext xmlns:c16="http://schemas.microsoft.com/office/drawing/2014/chart" uri="{C3380CC4-5D6E-409C-BE32-E72D297353CC}">
              <c16:uniqueId val="{00000000-255E-45AB-98FA-D708C42FCDDE}"/>
            </c:ext>
          </c:extLst>
        </c:ser>
        <c:dLbls>
          <c:showLegendKey val="0"/>
          <c:showVal val="0"/>
          <c:showCatName val="0"/>
          <c:showSerName val="0"/>
          <c:showPercent val="0"/>
          <c:showBubbleSize val="0"/>
        </c:dLbls>
        <c:marker val="1"/>
        <c:smooth val="0"/>
        <c:axId val="473121584"/>
        <c:axId val="473122368"/>
      </c:lineChart>
      <c:dateAx>
        <c:axId val="4731215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2368"/>
        <c:crosses val="autoZero"/>
        <c:auto val="0"/>
        <c:lblOffset val="100"/>
        <c:baseTimeUnit val="months"/>
        <c:majorUnit val="6"/>
        <c:majorTimeUnit val="months"/>
        <c:minorUnit val="1"/>
        <c:minorTimeUnit val="months"/>
      </c:dateAx>
      <c:valAx>
        <c:axId val="473122368"/>
        <c:scaling>
          <c:orientation val="minMax"/>
          <c:max val="14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158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393025"/>
          <c:y val="0.8970712909441233"/>
          <c:w val="0.70526323098501575"/>
          <c:h val="6.865163776493256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105.94539862139823</c:v>
              </c:pt>
              <c:pt idx="1">
                <c:v>112.66007842822393</c:v>
              </c:pt>
              <c:pt idx="2">
                <c:v>109.877644889341</c:v>
              </c:pt>
              <c:pt idx="3">
                <c:v>107.30806194363205</c:v>
              </c:pt>
              <c:pt idx="4">
                <c:v>107.9526157362105</c:v>
              </c:pt>
              <c:pt idx="5">
                <c:v>108.38410623640269</c:v>
              </c:pt>
              <c:pt idx="6">
                <c:v>105.8074643738385</c:v>
              </c:pt>
              <c:pt idx="7">
                <c:v>105.87752002304094</c:v>
              </c:pt>
              <c:pt idx="8">
                <c:v>107.35454984119883</c:v>
              </c:pt>
              <c:pt idx="9">
                <c:v>104.3832204065767</c:v>
              </c:pt>
              <c:pt idx="10">
                <c:v>106.71346625624682</c:v>
              </c:pt>
              <c:pt idx="11">
                <c:v>105.99782252834775</c:v>
              </c:pt>
              <c:pt idx="12">
                <c:v>107.3929198023858</c:v>
              </c:pt>
              <c:pt idx="13">
                <c:v>108.3149874182111</c:v>
              </c:pt>
              <c:pt idx="14">
                <c:v>107.22252680005798</c:v>
              </c:pt>
              <c:pt idx="15">
                <c:v>108.57323499038517</c:v>
              </c:pt>
              <c:pt idx="16">
                <c:v>108.07778425718104</c:v>
              </c:pt>
              <c:pt idx="17">
                <c:v>105.74294737659274</c:v>
              </c:pt>
              <c:pt idx="18">
                <c:v>113.09443265842738</c:v>
              </c:pt>
              <c:pt idx="19">
                <c:v>109.85440077779775</c:v>
              </c:pt>
              <c:pt idx="20">
                <c:v>109.43682839489979</c:v>
              </c:pt>
              <c:pt idx="21">
                <c:v>109.6564096888662</c:v>
              </c:pt>
              <c:pt idx="22">
                <c:v>109.65967593129274</c:v>
              </c:pt>
              <c:pt idx="23">
                <c:v>111.02735937134398</c:v>
              </c:pt>
              <c:pt idx="24">
                <c:v>115.20413510437109</c:v>
              </c:pt>
              <c:pt idx="25">
                <c:v>109.61479575873696</c:v>
              </c:pt>
              <c:pt idx="26">
                <c:v>112.50388541698693</c:v>
              </c:pt>
              <c:pt idx="27">
                <c:v>111.30834212107401</c:v>
              </c:pt>
              <c:pt idx="28">
                <c:v>112.17528095932488</c:v>
              </c:pt>
              <c:pt idx="29">
                <c:v>108.92764067268692</c:v>
              </c:pt>
              <c:pt idx="30">
                <c:v>111.45741072821711</c:v>
              </c:pt>
              <c:pt idx="31">
                <c:v>112.89958859838659</c:v>
              </c:pt>
              <c:pt idx="32">
                <c:v>112.29249282627156</c:v>
              </c:pt>
              <c:pt idx="33">
                <c:v>111.82012838445614</c:v>
              </c:pt>
              <c:pt idx="34">
                <c:v>111.16946893589679</c:v>
              </c:pt>
              <c:pt idx="35">
                <c:v>112.92314620457</c:v>
              </c:pt>
              <c:pt idx="36">
                <c:v>112.40452080090961</c:v>
              </c:pt>
              <c:pt idx="37">
                <c:v>112.01154292080639</c:v>
              </c:pt>
              <c:pt idx="38">
                <c:v>115.13569801940129</c:v>
              </c:pt>
              <c:pt idx="39">
                <c:v>114.89275416245819</c:v>
              </c:pt>
              <c:pt idx="40">
                <c:v>116.10833602942793</c:v>
              </c:pt>
              <c:pt idx="41">
                <c:v>118.15632355894311</c:v>
              </c:pt>
              <c:pt idx="42">
                <c:v>116.05042647551944</c:v>
              </c:pt>
              <c:pt idx="43">
                <c:v>117.72757266510858</c:v>
              </c:pt>
              <c:pt idx="44">
                <c:v>116.47618853204142</c:v>
              </c:pt>
              <c:pt idx="45">
                <c:v>118.98259109110556</c:v>
              </c:pt>
              <c:pt idx="46">
                <c:v>119.7784788226236</c:v>
              </c:pt>
              <c:pt idx="47">
                <c:v>118.82462964761741</c:v>
              </c:pt>
              <c:pt idx="48">
                <c:v>117.45772015744353</c:v>
              </c:pt>
            </c:numLit>
          </c:val>
          <c:smooth val="0"/>
          <c:extLst>
            <c:ext xmlns:c16="http://schemas.microsoft.com/office/drawing/2014/chart" uri="{C3380CC4-5D6E-409C-BE32-E72D297353CC}">
              <c16:uniqueId val="{00000000-FD91-41E1-90CF-B1C574834B01}"/>
            </c:ext>
          </c:extLst>
        </c:ser>
        <c:dLbls>
          <c:showLegendKey val="0"/>
          <c:showVal val="0"/>
          <c:showCatName val="0"/>
          <c:showSerName val="0"/>
          <c:showPercent val="0"/>
          <c:showBubbleSize val="0"/>
        </c:dLbls>
        <c:marker val="1"/>
        <c:smooth val="0"/>
        <c:axId val="473124328"/>
        <c:axId val="473124720"/>
      </c:lineChart>
      <c:dateAx>
        <c:axId val="4731243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4720"/>
        <c:crosses val="autoZero"/>
        <c:auto val="0"/>
        <c:lblOffset val="100"/>
        <c:baseTimeUnit val="months"/>
        <c:majorUnit val="6"/>
        <c:majorTimeUnit val="months"/>
        <c:minorUnit val="1"/>
        <c:minorTimeUnit val="months"/>
      </c:dateAx>
      <c:valAx>
        <c:axId val="473124720"/>
        <c:scaling>
          <c:orientation val="minMax"/>
          <c:max val="12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432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134.59685613662347</c:v>
              </c:pt>
              <c:pt idx="1">
                <c:v>163.53137404303791</c:v>
              </c:pt>
              <c:pt idx="2">
                <c:v>148.66014839349248</c:v>
              </c:pt>
              <c:pt idx="3">
                <c:v>136.08400882166262</c:v>
              </c:pt>
              <c:pt idx="4">
                <c:v>136.01425929588714</c:v>
              </c:pt>
              <c:pt idx="5">
                <c:v>134.33703860472554</c:v>
              </c:pt>
              <c:pt idx="6">
                <c:v>135.13047520360499</c:v>
              </c:pt>
              <c:pt idx="7">
                <c:v>135.30094270377219</c:v>
              </c:pt>
              <c:pt idx="8">
                <c:v>138.53599673623756</c:v>
              </c:pt>
              <c:pt idx="9">
                <c:v>134.50596150443644</c:v>
              </c:pt>
              <c:pt idx="10">
                <c:v>137.78104185348076</c:v>
              </c:pt>
              <c:pt idx="11">
                <c:v>136.60014792499257</c:v>
              </c:pt>
              <c:pt idx="12">
                <c:v>134.98025282736282</c:v>
              </c:pt>
              <c:pt idx="13">
                <c:v>138.20215871702669</c:v>
              </c:pt>
              <c:pt idx="14">
                <c:v>138.44732782547842</c:v>
              </c:pt>
              <c:pt idx="15">
                <c:v>139.95759031523863</c:v>
              </c:pt>
              <c:pt idx="16">
                <c:v>136.50372574460098</c:v>
              </c:pt>
              <c:pt idx="17">
                <c:v>140.12881302841262</c:v>
              </c:pt>
              <c:pt idx="18">
                <c:v>148.05722480176098</c:v>
              </c:pt>
              <c:pt idx="19">
                <c:v>142.49726517214125</c:v>
              </c:pt>
              <c:pt idx="20">
                <c:v>142.4361025768963</c:v>
              </c:pt>
              <c:pt idx="21">
                <c:v>142.36394218464258</c:v>
              </c:pt>
              <c:pt idx="22">
                <c:v>143.80784100359233</c:v>
              </c:pt>
              <c:pt idx="23">
                <c:v>144.67542729251423</c:v>
              </c:pt>
              <c:pt idx="24">
                <c:v>149.25256017242239</c:v>
              </c:pt>
              <c:pt idx="25">
                <c:v>143.62835199584805</c:v>
              </c:pt>
              <c:pt idx="26">
                <c:v>148.1943491763783</c:v>
              </c:pt>
              <c:pt idx="27">
                <c:v>144.50909726803479</c:v>
              </c:pt>
              <c:pt idx="28">
                <c:v>148.31644776908541</c:v>
              </c:pt>
              <c:pt idx="29">
                <c:v>147.90058113160609</c:v>
              </c:pt>
              <c:pt idx="30">
                <c:v>145.63280028790771</c:v>
              </c:pt>
              <c:pt idx="31">
                <c:v>149.48883836848009</c:v>
              </c:pt>
              <c:pt idx="32">
                <c:v>148.42510753933712</c:v>
              </c:pt>
              <c:pt idx="33">
                <c:v>151.48418826929844</c:v>
              </c:pt>
              <c:pt idx="34">
                <c:v>147.17811739769678</c:v>
              </c:pt>
              <c:pt idx="35">
                <c:v>157.10498300994323</c:v>
              </c:pt>
              <c:pt idx="36">
                <c:v>152.81560021056521</c:v>
              </c:pt>
              <c:pt idx="37">
                <c:v>154.53439224644313</c:v>
              </c:pt>
              <c:pt idx="38">
                <c:v>155.72024073493191</c:v>
              </c:pt>
              <c:pt idx="39">
                <c:v>156.7751567313386</c:v>
              </c:pt>
              <c:pt idx="40">
                <c:v>156.76732117671656</c:v>
              </c:pt>
              <c:pt idx="41">
                <c:v>161.4202053376533</c:v>
              </c:pt>
              <c:pt idx="42">
                <c:v>162.080414700631</c:v>
              </c:pt>
              <c:pt idx="43">
                <c:v>161.04178511657346</c:v>
              </c:pt>
              <c:pt idx="44">
                <c:v>162.06871026225303</c:v>
              </c:pt>
              <c:pt idx="45">
                <c:v>166.80263532117914</c:v>
              </c:pt>
              <c:pt idx="46">
                <c:v>165.70422488474756</c:v>
              </c:pt>
              <c:pt idx="47">
                <c:v>164.84104037892985</c:v>
              </c:pt>
              <c:pt idx="48">
                <c:v>166.54974057418511</c:v>
              </c:pt>
            </c:numLit>
          </c:val>
          <c:smooth val="0"/>
          <c:extLst>
            <c:ext xmlns:c16="http://schemas.microsoft.com/office/drawing/2014/chart" uri="{C3380CC4-5D6E-409C-BE32-E72D297353CC}">
              <c16:uniqueId val="{00000000-95AA-47ED-9E19-110F24F50265}"/>
            </c:ext>
          </c:extLst>
        </c:ser>
        <c:dLbls>
          <c:showLegendKey val="0"/>
          <c:showVal val="0"/>
          <c:showCatName val="0"/>
          <c:showSerName val="0"/>
          <c:showPercent val="0"/>
          <c:showBubbleSize val="0"/>
        </c:dLbls>
        <c:marker val="1"/>
        <c:smooth val="0"/>
        <c:axId val="117308040"/>
        <c:axId val="117306864"/>
      </c:lineChart>
      <c:dateAx>
        <c:axId val="1173080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6864"/>
        <c:crosses val="autoZero"/>
        <c:auto val="0"/>
        <c:lblOffset val="100"/>
        <c:baseTimeUnit val="months"/>
        <c:majorUnit val="6"/>
        <c:majorTimeUnit val="months"/>
        <c:minorUnit val="1"/>
        <c:minorTimeUnit val="months"/>
      </c:dateAx>
      <c:valAx>
        <c:axId val="117306864"/>
        <c:scaling>
          <c:orientation val="minMax"/>
          <c:max val="170"/>
          <c:min val="13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80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116.6249977772711</c:v>
              </c:pt>
              <c:pt idx="1">
                <c:v>129.90593321428278</c:v>
              </c:pt>
              <c:pt idx="2">
                <c:v>121.55782848526613</c:v>
              </c:pt>
              <c:pt idx="3">
                <c:v>117.11752307228377</c:v>
              </c:pt>
              <c:pt idx="4">
                <c:v>118.11575958236722</c:v>
              </c:pt>
              <c:pt idx="5">
                <c:v>115.92295589037191</c:v>
              </c:pt>
              <c:pt idx="6">
                <c:v>115.20484280113604</c:v>
              </c:pt>
              <c:pt idx="7">
                <c:v>114.70940442756428</c:v>
              </c:pt>
              <c:pt idx="8">
                <c:v>116.75186701923543</c:v>
              </c:pt>
              <c:pt idx="9">
                <c:v>114.01023789307771</c:v>
              </c:pt>
              <c:pt idx="10">
                <c:v>116.15949816322629</c:v>
              </c:pt>
              <c:pt idx="11">
                <c:v>116.01007111388684</c:v>
              </c:pt>
              <c:pt idx="12">
                <c:v>115.12480270549949</c:v>
              </c:pt>
              <c:pt idx="13">
                <c:v>117.41284515602892</c:v>
              </c:pt>
              <c:pt idx="14">
                <c:v>116.94428196688168</c:v>
              </c:pt>
              <c:pt idx="15">
                <c:v>118.10670623739846</c:v>
              </c:pt>
              <c:pt idx="16">
                <c:v>115.88882732388224</c:v>
              </c:pt>
              <c:pt idx="17">
                <c:v>115.87112619690309</c:v>
              </c:pt>
              <c:pt idx="18">
                <c:v>123.50672936776024</c:v>
              </c:pt>
              <c:pt idx="19">
                <c:v>119.37692968507925</c:v>
              </c:pt>
              <c:pt idx="20">
                <c:v>119.53042767902673</c:v>
              </c:pt>
              <c:pt idx="21">
                <c:v>119.46203305484802</c:v>
              </c:pt>
              <c:pt idx="22">
                <c:v>119.20467963960371</c:v>
              </c:pt>
              <c:pt idx="23">
                <c:v>121.19461631499784</c:v>
              </c:pt>
              <c:pt idx="24">
                <c:v>124.4379349837811</c:v>
              </c:pt>
              <c:pt idx="25">
                <c:v>119.30216673884753</c:v>
              </c:pt>
              <c:pt idx="26">
                <c:v>123.79900271989194</c:v>
              </c:pt>
              <c:pt idx="27">
                <c:v>120.3746362276475</c:v>
              </c:pt>
              <c:pt idx="28">
                <c:v>122.77590499586954</c:v>
              </c:pt>
              <c:pt idx="29">
                <c:v>121.0321412008452</c:v>
              </c:pt>
              <c:pt idx="30">
                <c:v>121.11450769418109</c:v>
              </c:pt>
              <c:pt idx="31">
                <c:v>123.5522702481373</c:v>
              </c:pt>
              <c:pt idx="32">
                <c:v>122.3365417348011</c:v>
              </c:pt>
              <c:pt idx="33">
                <c:v>123.53844855827205</c:v>
              </c:pt>
              <c:pt idx="34">
                <c:v>121.13240680736762</c:v>
              </c:pt>
              <c:pt idx="35">
                <c:v>125.63675959133624</c:v>
              </c:pt>
              <c:pt idx="36">
                <c:v>123.94363258071444</c:v>
              </c:pt>
              <c:pt idx="37">
                <c:v>124.55154008406808</c:v>
              </c:pt>
              <c:pt idx="38">
                <c:v>126.08614858183161</c:v>
              </c:pt>
              <c:pt idx="39">
                <c:v>126.86882569915664</c:v>
              </c:pt>
              <c:pt idx="40">
                <c:v>126.03294504908598</c:v>
              </c:pt>
              <c:pt idx="41">
                <c:v>134.95149364915684</c:v>
              </c:pt>
              <c:pt idx="42">
                <c:v>129.29241986052304</c:v>
              </c:pt>
              <c:pt idx="43">
                <c:v>130.38517208291657</c:v>
              </c:pt>
              <c:pt idx="44">
                <c:v>130.81075106372438</c:v>
              </c:pt>
              <c:pt idx="45">
                <c:v>133.71439195273439</c:v>
              </c:pt>
              <c:pt idx="46">
                <c:v>133.48598737357199</c:v>
              </c:pt>
              <c:pt idx="47">
                <c:v>131.79847104259176</c:v>
              </c:pt>
              <c:pt idx="48">
                <c:v>132.29010531682627</c:v>
              </c:pt>
            </c:numLit>
          </c:val>
          <c:smooth val="0"/>
          <c:extLst>
            <c:ext xmlns:c16="http://schemas.microsoft.com/office/drawing/2014/chart" uri="{C3380CC4-5D6E-409C-BE32-E72D297353CC}">
              <c16:uniqueId val="{00000000-9D71-4FC5-A6BD-D1EC3C88CC77}"/>
            </c:ext>
          </c:extLst>
        </c:ser>
        <c:dLbls>
          <c:showLegendKey val="0"/>
          <c:showVal val="0"/>
          <c:showCatName val="0"/>
          <c:showSerName val="0"/>
          <c:showPercent val="0"/>
          <c:showBubbleSize val="0"/>
        </c:dLbls>
        <c:marker val="1"/>
        <c:smooth val="0"/>
        <c:axId val="314031704"/>
        <c:axId val="314033272"/>
      </c:lineChart>
      <c:dateAx>
        <c:axId val="314031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4033272"/>
        <c:crosses val="autoZero"/>
        <c:auto val="0"/>
        <c:lblOffset val="100"/>
        <c:baseTimeUnit val="months"/>
        <c:majorUnit val="6"/>
        <c:majorTimeUnit val="months"/>
        <c:minorUnit val="1"/>
        <c:minorTimeUnit val="months"/>
      </c:dateAx>
      <c:valAx>
        <c:axId val="314033272"/>
        <c:scaling>
          <c:orientation val="minMax"/>
          <c:max val="135"/>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403170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125.03446979049254</c:v>
              </c:pt>
              <c:pt idx="1">
                <c:v>135.90065591455547</c:v>
              </c:pt>
              <c:pt idx="2">
                <c:v>131.92285875329208</c:v>
              </c:pt>
              <c:pt idx="3">
                <c:v>128.80379147920777</c:v>
              </c:pt>
              <c:pt idx="4">
                <c:v>128.54504175806264</c:v>
              </c:pt>
              <c:pt idx="5">
                <c:v>127.23490947825135</c:v>
              </c:pt>
              <c:pt idx="6">
                <c:v>127.15740632113477</c:v>
              </c:pt>
              <c:pt idx="7">
                <c:v>126.62584105482595</c:v>
              </c:pt>
              <c:pt idx="8">
                <c:v>129.97416315649508</c:v>
              </c:pt>
              <c:pt idx="9">
                <c:v>128.72257916869634</c:v>
              </c:pt>
              <c:pt idx="10">
                <c:v>128.81561916741177</c:v>
              </c:pt>
              <c:pt idx="11">
                <c:v>128.11013844777185</c:v>
              </c:pt>
              <c:pt idx="12">
                <c:v>126.58243012784219</c:v>
              </c:pt>
              <c:pt idx="13">
                <c:v>128.16873904449128</c:v>
              </c:pt>
              <c:pt idx="14">
                <c:v>126.70473720695183</c:v>
              </c:pt>
              <c:pt idx="15">
                <c:v>128.64546482203204</c:v>
              </c:pt>
              <c:pt idx="16">
                <c:v>125.72288983478825</c:v>
              </c:pt>
              <c:pt idx="17">
                <c:v>128.56766106178225</c:v>
              </c:pt>
              <c:pt idx="18">
                <c:v>132.53590638674169</c:v>
              </c:pt>
              <c:pt idx="19">
                <c:v>130.31800157183116</c:v>
              </c:pt>
              <c:pt idx="20">
                <c:v>129.73892015517626</c:v>
              </c:pt>
              <c:pt idx="21">
                <c:v>129.90812481085607</c:v>
              </c:pt>
              <c:pt idx="22">
                <c:v>129.79698219614301</c:v>
              </c:pt>
              <c:pt idx="23">
                <c:v>129.41390741023989</c:v>
              </c:pt>
              <c:pt idx="24">
                <c:v>135.26988181369833</c:v>
              </c:pt>
              <c:pt idx="25">
                <c:v>130.2544963724838</c:v>
              </c:pt>
              <c:pt idx="26">
                <c:v>134.33663747729739</c:v>
              </c:pt>
              <c:pt idx="27">
                <c:v>130.58997025217965</c:v>
              </c:pt>
              <c:pt idx="28">
                <c:v>132.12909053490628</c:v>
              </c:pt>
              <c:pt idx="29">
                <c:v>136.06081814930866</c:v>
              </c:pt>
              <c:pt idx="30">
                <c:v>132.85297276311132</c:v>
              </c:pt>
              <c:pt idx="31">
                <c:v>135.8729118107978</c:v>
              </c:pt>
              <c:pt idx="32">
                <c:v>133.62210957687762</c:v>
              </c:pt>
              <c:pt idx="33">
                <c:v>134.78316704395655</c:v>
              </c:pt>
              <c:pt idx="34">
                <c:v>132.72860452385169</c:v>
              </c:pt>
              <c:pt idx="35">
                <c:v>138.76175334196836</c:v>
              </c:pt>
              <c:pt idx="36">
                <c:v>137.95141709691038</c:v>
              </c:pt>
              <c:pt idx="37">
                <c:v>138.84258005426301</c:v>
              </c:pt>
              <c:pt idx="38">
                <c:v>139.63450434514502</c:v>
              </c:pt>
              <c:pt idx="39">
                <c:v>140.02427297306417</c:v>
              </c:pt>
              <c:pt idx="40">
                <c:v>133.41107716068399</c:v>
              </c:pt>
              <c:pt idx="41">
                <c:v>149.68593665213112</c:v>
              </c:pt>
              <c:pt idx="42">
                <c:v>142.55652097504193</c:v>
              </c:pt>
              <c:pt idx="43">
                <c:v>142.42749786924151</c:v>
              </c:pt>
              <c:pt idx="44">
                <c:v>142.05100553714024</c:v>
              </c:pt>
              <c:pt idx="45">
                <c:v>143.32340579810844</c:v>
              </c:pt>
              <c:pt idx="46">
                <c:v>144.30427450975043</c:v>
              </c:pt>
              <c:pt idx="47">
                <c:v>141.31203357943417</c:v>
              </c:pt>
              <c:pt idx="48">
                <c:v>142.57054631068499</c:v>
              </c:pt>
            </c:numLit>
          </c:val>
          <c:smooth val="0"/>
          <c:extLst>
            <c:ext xmlns:c16="http://schemas.microsoft.com/office/drawing/2014/chart" uri="{C3380CC4-5D6E-409C-BE32-E72D297353CC}">
              <c16:uniqueId val="{00000000-43DD-4F27-BFAD-E36DE5C252B3}"/>
            </c:ext>
          </c:extLst>
        </c:ser>
        <c:dLbls>
          <c:showLegendKey val="0"/>
          <c:showVal val="0"/>
          <c:showCatName val="0"/>
          <c:showSerName val="0"/>
          <c:showPercent val="0"/>
          <c:showBubbleSize val="0"/>
        </c:dLbls>
        <c:marker val="1"/>
        <c:smooth val="0"/>
        <c:axId val="479858824"/>
        <c:axId val="479865488"/>
      </c:lineChart>
      <c:dateAx>
        <c:axId val="4798588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5488"/>
        <c:crosses val="autoZero"/>
        <c:auto val="0"/>
        <c:lblOffset val="100"/>
        <c:baseTimeUnit val="months"/>
        <c:majorUnit val="6"/>
        <c:majorTimeUnit val="months"/>
        <c:minorUnit val="1"/>
        <c:minorTimeUnit val="months"/>
      </c:dateAx>
      <c:valAx>
        <c:axId val="479865488"/>
        <c:scaling>
          <c:orientation val="minMax"/>
          <c:max val="150"/>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882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1616916666666667"/>
          <c:y val="0.90686717808342632"/>
          <c:w val="0.78640222222222222"/>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105.54925799355136</c:v>
              </c:pt>
              <c:pt idx="1">
                <c:v>110.35173644742812</c:v>
              </c:pt>
              <c:pt idx="2">
                <c:v>106.96679440778169</c:v>
              </c:pt>
              <c:pt idx="3">
                <c:v>105.45760201372364</c:v>
              </c:pt>
              <c:pt idx="4">
                <c:v>106.55444956830145</c:v>
              </c:pt>
              <c:pt idx="5">
                <c:v>105.59146794375269</c:v>
              </c:pt>
              <c:pt idx="6">
                <c:v>103.63366104084406</c:v>
              </c:pt>
              <c:pt idx="7">
                <c:v>103.47453926145185</c:v>
              </c:pt>
              <c:pt idx="8">
                <c:v>104.84125298832321</c:v>
              </c:pt>
              <c:pt idx="9">
                <c:v>102.11338719307379</c:v>
              </c:pt>
              <c:pt idx="10">
                <c:v>104.05669662287336</c:v>
              </c:pt>
              <c:pt idx="11">
                <c:v>103.81185784403637</c:v>
              </c:pt>
              <c:pt idx="12">
                <c:v>104.58126106589867</c:v>
              </c:pt>
              <c:pt idx="13">
                <c:v>105.94709316119038</c:v>
              </c:pt>
              <c:pt idx="14">
                <c:v>104.79775662260025</c:v>
              </c:pt>
              <c:pt idx="15">
                <c:v>105.64116452327504</c:v>
              </c:pt>
              <c:pt idx="16">
                <c:v>105.14665396703677</c:v>
              </c:pt>
              <c:pt idx="17">
                <c:v>102.7500386975123</c:v>
              </c:pt>
              <c:pt idx="18">
                <c:v>109.5614773481677</c:v>
              </c:pt>
              <c:pt idx="19">
                <c:v>106.70367445600648</c:v>
              </c:pt>
              <c:pt idx="20">
                <c:v>106.52400446012764</c:v>
              </c:pt>
              <c:pt idx="21">
                <c:v>106.50565631326043</c:v>
              </c:pt>
              <c:pt idx="22">
                <c:v>106.47324502417921</c:v>
              </c:pt>
              <c:pt idx="23">
                <c:v>107.8785593771624</c:v>
              </c:pt>
              <c:pt idx="24">
                <c:v>110.83717787510095</c:v>
              </c:pt>
              <c:pt idx="25">
                <c:v>105.68242268640211</c:v>
              </c:pt>
              <c:pt idx="26">
                <c:v>109.14052632917546</c:v>
              </c:pt>
              <c:pt idx="27">
                <c:v>107.5093743416317</c:v>
              </c:pt>
              <c:pt idx="28">
                <c:v>108.24506594715089</c:v>
              </c:pt>
              <c:pt idx="29">
                <c:v>105.53555254316036</c:v>
              </c:pt>
              <c:pt idx="30">
                <c:v>107.48020448653253</c:v>
              </c:pt>
              <c:pt idx="31">
                <c:v>108.81242023767348</c:v>
              </c:pt>
              <c:pt idx="32">
                <c:v>107.82042431639366</c:v>
              </c:pt>
              <c:pt idx="33">
                <c:v>107.66314477459863</c:v>
              </c:pt>
              <c:pt idx="34">
                <c:v>106.54082848630328</c:v>
              </c:pt>
              <c:pt idx="35">
                <c:v>108.15193926189926</c:v>
              </c:pt>
              <c:pt idx="36">
                <c:v>107.93256974068153</c:v>
              </c:pt>
              <c:pt idx="37">
                <c:v>107.64177309888996</c:v>
              </c:pt>
              <c:pt idx="38">
                <c:v>110.40949264830979</c:v>
              </c:pt>
              <c:pt idx="39">
                <c:v>110.20785211755135</c:v>
              </c:pt>
              <c:pt idx="40">
                <c:v>110.53304835326227</c:v>
              </c:pt>
              <c:pt idx="41">
                <c:v>115.94485000182438</c:v>
              </c:pt>
              <c:pt idx="42">
                <c:v>111.31966702203073</c:v>
              </c:pt>
              <c:pt idx="43">
                <c:v>112.98516676101139</c:v>
              </c:pt>
              <c:pt idx="44">
                <c:v>112.73659136707532</c:v>
              </c:pt>
              <c:pt idx="45">
                <c:v>114.42322537230764</c:v>
              </c:pt>
              <c:pt idx="46">
                <c:v>115.15470474030607</c:v>
              </c:pt>
              <c:pt idx="47">
                <c:v>113.65455079063156</c:v>
              </c:pt>
              <c:pt idx="48">
                <c:v>112.88011047716023</c:v>
              </c:pt>
            </c:numLit>
          </c:val>
          <c:smooth val="0"/>
          <c:extLst>
            <c:ext xmlns:c16="http://schemas.microsoft.com/office/drawing/2014/chart" uri="{C3380CC4-5D6E-409C-BE32-E72D297353CC}">
              <c16:uniqueId val="{00000000-2060-42E3-9626-6A279E039E1B}"/>
            </c:ext>
          </c:extLst>
        </c:ser>
        <c:dLbls>
          <c:showLegendKey val="0"/>
          <c:showVal val="0"/>
          <c:showCatName val="0"/>
          <c:showSerName val="0"/>
          <c:showPercent val="0"/>
          <c:showBubbleSize val="0"/>
        </c:dLbls>
        <c:marker val="1"/>
        <c:smooth val="0"/>
        <c:axId val="475457232"/>
        <c:axId val="474897736"/>
      </c:lineChart>
      <c:dateAx>
        <c:axId val="475457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7736"/>
        <c:crosses val="autoZero"/>
        <c:auto val="0"/>
        <c:lblOffset val="100"/>
        <c:baseTimeUnit val="months"/>
        <c:majorUnit val="6"/>
        <c:majorTimeUnit val="months"/>
        <c:minorUnit val="1"/>
        <c:minorTimeUnit val="months"/>
      </c:dateAx>
      <c:valAx>
        <c:axId val="474897736"/>
        <c:scaling>
          <c:orientation val="minMax"/>
          <c:max val="12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5457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131.40632859898514</c:v>
              </c:pt>
              <c:pt idx="1">
                <c:v>156.00234365800105</c:v>
              </c:pt>
              <c:pt idx="2">
                <c:v>141.0305595119757</c:v>
              </c:pt>
              <c:pt idx="3">
                <c:v>132.67848368414144</c:v>
              </c:pt>
              <c:pt idx="4">
                <c:v>133.54511702370903</c:v>
              </c:pt>
              <c:pt idx="5">
                <c:v>129.71103182946209</c:v>
              </c:pt>
              <c:pt idx="6">
                <c:v>130.647374761707</c:v>
              </c:pt>
              <c:pt idx="7">
                <c:v>129.70309893470329</c:v>
              </c:pt>
              <c:pt idx="8">
                <c:v>132.64739451613872</c:v>
              </c:pt>
              <c:pt idx="9">
                <c:v>129.88739728533636</c:v>
              </c:pt>
              <c:pt idx="10">
                <c:v>132.31151301107116</c:v>
              </c:pt>
              <c:pt idx="11">
                <c:v>132.28941942798451</c:v>
              </c:pt>
              <c:pt idx="12">
                <c:v>129.19587877362255</c:v>
              </c:pt>
              <c:pt idx="13">
                <c:v>132.71467389748724</c:v>
              </c:pt>
              <c:pt idx="14">
                <c:v>133.1546492158547</c:v>
              </c:pt>
              <c:pt idx="15">
                <c:v>134.74282260943303</c:v>
              </c:pt>
              <c:pt idx="16">
                <c:v>130.22499097817212</c:v>
              </c:pt>
              <c:pt idx="17">
                <c:v>133.38211316991197</c:v>
              </c:pt>
              <c:pt idx="18">
                <c:v>142.1176201541945</c:v>
              </c:pt>
              <c:pt idx="19">
                <c:v>136.29025392228237</c:v>
              </c:pt>
              <c:pt idx="20">
                <c:v>136.88838734221443</c:v>
              </c:pt>
              <c:pt idx="21">
                <c:v>136.75320227766349</c:v>
              </c:pt>
              <c:pt idx="22">
                <c:v>136.19564823948258</c:v>
              </c:pt>
              <c:pt idx="23">
                <c:v>138.96580331311108</c:v>
              </c:pt>
              <c:pt idx="24">
                <c:v>142.58907379481437</c:v>
              </c:pt>
              <c:pt idx="25">
                <c:v>137.47864492247064</c:v>
              </c:pt>
              <c:pt idx="26">
                <c:v>143.36174011752854</c:v>
              </c:pt>
              <c:pt idx="27">
                <c:v>137.54420645578824</c:v>
              </c:pt>
              <c:pt idx="28">
                <c:v>142.1683016475049</c:v>
              </c:pt>
              <c:pt idx="29">
                <c:v>141.71339663210384</c:v>
              </c:pt>
              <c:pt idx="30">
                <c:v>139.31041606429687</c:v>
              </c:pt>
              <c:pt idx="31">
                <c:v>143.22360629625985</c:v>
              </c:pt>
              <c:pt idx="32">
                <c:v>141.70929136582077</c:v>
              </c:pt>
              <c:pt idx="33">
                <c:v>144.72512517797836</c:v>
              </c:pt>
              <c:pt idx="34">
                <c:v>140.60586416428706</c:v>
              </c:pt>
              <c:pt idx="35">
                <c:v>148.97144591427914</c:v>
              </c:pt>
              <c:pt idx="36">
                <c:v>145.31148892866273</c:v>
              </c:pt>
              <c:pt idx="37">
                <c:v>147.11877846334249</c:v>
              </c:pt>
              <c:pt idx="38">
                <c:v>147.00771608490538</c:v>
              </c:pt>
              <c:pt idx="39">
                <c:v>149.10403229759453</c:v>
              </c:pt>
              <c:pt idx="40">
                <c:v>146.71861528306266</c:v>
              </c:pt>
              <c:pt idx="41">
                <c:v>160.31715707640802</c:v>
              </c:pt>
              <c:pt idx="42">
                <c:v>153.2782854252911</c:v>
              </c:pt>
              <c:pt idx="43">
                <c:v>153.60666698845034</c:v>
              </c:pt>
              <c:pt idx="44">
                <c:v>154.93195100319562</c:v>
              </c:pt>
              <c:pt idx="45">
                <c:v>159.45977065702849</c:v>
              </c:pt>
              <c:pt idx="46">
                <c:v>157.95033542433887</c:v>
              </c:pt>
              <c:pt idx="47">
                <c:v>156.01277120529841</c:v>
              </c:pt>
              <c:pt idx="48">
                <c:v>158.19406844483237</c:v>
              </c:pt>
            </c:numLit>
          </c:val>
          <c:smooth val="0"/>
          <c:extLst>
            <c:ext xmlns:c16="http://schemas.microsoft.com/office/drawing/2014/chart" uri="{C3380CC4-5D6E-409C-BE32-E72D297353CC}">
              <c16:uniqueId val="{00000000-9416-4940-A062-CE200DEAB234}"/>
            </c:ext>
          </c:extLst>
        </c:ser>
        <c:dLbls>
          <c:showLegendKey val="0"/>
          <c:showVal val="0"/>
          <c:showCatName val="0"/>
          <c:showSerName val="0"/>
          <c:showPercent val="0"/>
          <c:showBubbleSize val="0"/>
        </c:dLbls>
        <c:marker val="1"/>
        <c:smooth val="0"/>
        <c:axId val="474894992"/>
        <c:axId val="474895384"/>
      </c:lineChart>
      <c:dateAx>
        <c:axId val="474894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384"/>
        <c:crosses val="autoZero"/>
        <c:auto val="0"/>
        <c:lblOffset val="100"/>
        <c:baseTimeUnit val="months"/>
        <c:majorUnit val="6"/>
        <c:majorTimeUnit val="months"/>
        <c:minorUnit val="1"/>
        <c:minorTimeUnit val="months"/>
      </c:dateAx>
      <c:valAx>
        <c:axId val="474895384"/>
        <c:scaling>
          <c:orientation val="minMax"/>
          <c:max val="165"/>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49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91.227200526839596</c:v>
              </c:pt>
              <c:pt idx="1">
                <c:v>91.117219196684687</c:v>
              </c:pt>
              <c:pt idx="2">
                <c:v>88.16469326556097</c:v>
              </c:pt>
              <c:pt idx="3">
                <c:v>88.194233221548984</c:v>
              </c:pt>
              <c:pt idx="4">
                <c:v>86.606879413673184</c:v>
              </c:pt>
              <c:pt idx="5">
                <c:v>94.935716943910137</c:v>
              </c:pt>
              <c:pt idx="6">
                <c:v>90.34993728131596</c:v>
              </c:pt>
              <c:pt idx="7">
                <c:v>91.532930737831208</c:v>
              </c:pt>
              <c:pt idx="8">
                <c:v>92.798815161942741</c:v>
              </c:pt>
              <c:pt idx="9">
                <c:v>93.39264611294864</c:v>
              </c:pt>
              <c:pt idx="10">
                <c:v>88.755598963474057</c:v>
              </c:pt>
              <c:pt idx="11">
                <c:v>92.462691401664728</c:v>
              </c:pt>
              <c:pt idx="12">
                <c:v>90.539403965736156</c:v>
              </c:pt>
              <c:pt idx="13">
                <c:v>92.997194039486203</c:v>
              </c:pt>
              <c:pt idx="14">
                <c:v>92.310710136331451</c:v>
              </c:pt>
              <c:pt idx="15">
                <c:v>92.845822504438686</c:v>
              </c:pt>
              <c:pt idx="16">
                <c:v>93.670368188923732</c:v>
              </c:pt>
              <c:pt idx="17">
                <c:v>92.591807844480542</c:v>
              </c:pt>
              <c:pt idx="18">
                <c:v>95.796412351440765</c:v>
              </c:pt>
              <c:pt idx="19">
                <c:v>92.26945591312365</c:v>
              </c:pt>
              <c:pt idx="20">
                <c:v>93.497760729551729</c:v>
              </c:pt>
              <c:pt idx="21">
                <c:v>91.294820390437948</c:v>
              </c:pt>
              <c:pt idx="22">
                <c:v>94.25800886672198</c:v>
              </c:pt>
              <c:pt idx="23">
                <c:v>92.65248189089327</c:v>
              </c:pt>
              <c:pt idx="24">
                <c:v>96.061241541335534</c:v>
              </c:pt>
              <c:pt idx="25">
                <c:v>93.441061229350737</c:v>
              </c:pt>
              <c:pt idx="26">
                <c:v>93.395090174229125</c:v>
              </c:pt>
              <c:pt idx="27">
                <c:v>92.215155831646442</c:v>
              </c:pt>
              <c:pt idx="28">
                <c:v>68.128010434130715</c:v>
              </c:pt>
              <c:pt idx="29">
                <c:v>105.27242423851277</c:v>
              </c:pt>
              <c:pt idx="30">
                <c:v>96.833496534173619</c:v>
              </c:pt>
              <c:pt idx="31">
                <c:v>95.390996607521842</c:v>
              </c:pt>
              <c:pt idx="32">
                <c:v>90.652763239799356</c:v>
              </c:pt>
              <c:pt idx="33">
                <c:v>92.631879224252174</c:v>
              </c:pt>
              <c:pt idx="34">
                <c:v>89.64219456288464</c:v>
              </c:pt>
              <c:pt idx="35">
                <c:v>93.552511166516908</c:v>
              </c:pt>
              <c:pt idx="36">
                <c:v>94.093363791197746</c:v>
              </c:pt>
              <c:pt idx="37">
                <c:v>93.41670465620696</c:v>
              </c:pt>
              <c:pt idx="38">
                <c:v>94.67726876162854</c:v>
              </c:pt>
              <c:pt idx="39">
                <c:v>95.877032412865546</c:v>
              </c:pt>
              <c:pt idx="40">
                <c:v>66.831078329580052</c:v>
              </c:pt>
              <c:pt idx="41">
                <c:v>126.1438301973168</c:v>
              </c:pt>
              <c:pt idx="42">
                <c:v>95.369032200762291</c:v>
              </c:pt>
              <c:pt idx="43">
                <c:v>95.930082255644265</c:v>
              </c:pt>
              <c:pt idx="44">
                <c:v>95.197356482093426</c:v>
              </c:pt>
              <c:pt idx="45">
                <c:v>94.608528968371147</c:v>
              </c:pt>
              <c:pt idx="46">
                <c:v>96.187166920929315</c:v>
              </c:pt>
              <c:pt idx="47">
                <c:v>95.557222826814751</c:v>
              </c:pt>
              <c:pt idx="48">
                <c:v>94.210447983317664</c:v>
              </c:pt>
            </c:numLit>
          </c:val>
          <c:smooth val="0"/>
          <c:extLst>
            <c:ext xmlns:c16="http://schemas.microsoft.com/office/drawing/2014/chart" uri="{C3380CC4-5D6E-409C-BE32-E72D297353CC}">
              <c16:uniqueId val="{00000000-5920-4A84-AD34-218080CEB56E}"/>
            </c:ext>
          </c:extLst>
        </c:ser>
        <c:dLbls>
          <c:showLegendKey val="0"/>
          <c:showVal val="0"/>
          <c:showCatName val="0"/>
          <c:showSerName val="0"/>
          <c:showPercent val="0"/>
          <c:showBubbleSize val="0"/>
        </c:dLbls>
        <c:marker val="1"/>
        <c:smooth val="0"/>
        <c:axId val="474895776"/>
        <c:axId val="474896560"/>
      </c:lineChart>
      <c:dateAx>
        <c:axId val="47489577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6560"/>
        <c:crosses val="autoZero"/>
        <c:auto val="0"/>
        <c:lblOffset val="100"/>
        <c:baseTimeUnit val="months"/>
        <c:majorUnit val="6"/>
        <c:majorTimeUnit val="months"/>
        <c:minorUnit val="1"/>
        <c:minorTimeUnit val="months"/>
      </c:dateAx>
      <c:valAx>
        <c:axId val="474896560"/>
        <c:scaling>
          <c:orientation val="minMax"/>
          <c:max val="130"/>
          <c:min val="6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776"/>
        <c:crosses val="autoZero"/>
        <c:crossBetween val="midCat"/>
        <c:majorUnit val="2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118.44077156391049</c:v>
              </c:pt>
              <c:pt idx="1">
                <c:v>119.13023740741377</c:v>
              </c:pt>
              <c:pt idx="2">
                <c:v>114.59435747650772</c:v>
              </c:pt>
              <c:pt idx="3">
                <c:v>117.11256424728815</c:v>
              </c:pt>
              <c:pt idx="4">
                <c:v>113.60840843901352</c:v>
              </c:pt>
              <c:pt idx="5">
                <c:v>125.06360371689911</c:v>
              </c:pt>
              <c:pt idx="6">
                <c:v>119.18807923400729</c:v>
              </c:pt>
              <c:pt idx="7">
                <c:v>120.31050016362308</c:v>
              </c:pt>
              <c:pt idx="8">
                <c:v>123.66444947709931</c:v>
              </c:pt>
              <c:pt idx="9">
                <c:v>122.0831447538758</c:v>
              </c:pt>
              <c:pt idx="10">
                <c:v>119.30236690831862</c:v>
              </c:pt>
              <c:pt idx="11">
                <c:v>124.28365838336045</c:v>
              </c:pt>
              <c:pt idx="12">
                <c:v>121.22552314918804</c:v>
              </c:pt>
              <c:pt idx="13">
                <c:v>125.2093168884749</c:v>
              </c:pt>
              <c:pt idx="14">
                <c:v>123.71248645390871</c:v>
              </c:pt>
              <c:pt idx="15">
                <c:v>124.57328608991267</c:v>
              </c:pt>
              <c:pt idx="16">
                <c:v>124.32347126537147</c:v>
              </c:pt>
              <c:pt idx="17">
                <c:v>126.36687212365759</c:v>
              </c:pt>
              <c:pt idx="18">
                <c:v>133.25169213558871</c:v>
              </c:pt>
              <c:pt idx="19">
                <c:v>126.65797607943499</c:v>
              </c:pt>
              <c:pt idx="20">
                <c:v>127.39337296535425</c:v>
              </c:pt>
              <c:pt idx="21">
                <c:v>127.31149987626212</c:v>
              </c:pt>
              <c:pt idx="22">
                <c:v>130.04906430615185</c:v>
              </c:pt>
              <c:pt idx="23">
                <c:v>129.34130046316363</c:v>
              </c:pt>
              <c:pt idx="24">
                <c:v>134.11418581595765</c:v>
              </c:pt>
              <c:pt idx="25">
                <c:v>128.52076977188545</c:v>
              </c:pt>
              <c:pt idx="26">
                <c:v>132.79085609790121</c:v>
              </c:pt>
              <c:pt idx="27">
                <c:v>131.19614497701829</c:v>
              </c:pt>
              <c:pt idx="28">
                <c:v>100.61100749263994</c:v>
              </c:pt>
              <c:pt idx="29">
                <c:v>148.92756053778356</c:v>
              </c:pt>
              <c:pt idx="30">
                <c:v>137.92606280069512</c:v>
              </c:pt>
              <c:pt idx="31">
                <c:v>136.51622390694715</c:v>
              </c:pt>
              <c:pt idx="32">
                <c:v>131.44797167936724</c:v>
              </c:pt>
              <c:pt idx="33">
                <c:v>133.71900747505688</c:v>
              </c:pt>
              <c:pt idx="34">
                <c:v>131.02868275094536</c:v>
              </c:pt>
              <c:pt idx="35">
                <c:v>137.13000399897797</c:v>
              </c:pt>
              <c:pt idx="36">
                <c:v>138.32440776358956</c:v>
              </c:pt>
              <c:pt idx="37">
                <c:v>140.02145678186159</c:v>
              </c:pt>
              <c:pt idx="38">
                <c:v>141.03144743170139</c:v>
              </c:pt>
              <c:pt idx="39">
                <c:v>141.69700499281149</c:v>
              </c:pt>
              <c:pt idx="40">
                <c:v>101.1938068428515</c:v>
              </c:pt>
              <c:pt idx="41">
                <c:v>191.45445810791091</c:v>
              </c:pt>
              <c:pt idx="42">
                <c:v>140.87926706354031</c:v>
              </c:pt>
              <c:pt idx="43">
                <c:v>143.81578634090974</c:v>
              </c:pt>
              <c:pt idx="44">
                <c:v>143.32630906672833</c:v>
              </c:pt>
              <c:pt idx="45">
                <c:v>143.93971203161439</c:v>
              </c:pt>
              <c:pt idx="46">
                <c:v>147.24256627271174</c:v>
              </c:pt>
              <c:pt idx="47">
                <c:v>144.4266711715791</c:v>
              </c:pt>
              <c:pt idx="48">
                <c:v>139.24013774682101</c:v>
              </c:pt>
            </c:numLit>
          </c:val>
          <c:smooth val="0"/>
          <c:extLst>
            <c:ext xmlns:c16="http://schemas.microsoft.com/office/drawing/2014/chart" uri="{C3380CC4-5D6E-409C-BE32-E72D297353CC}">
              <c16:uniqueId val="{00000000-9BA2-4AB8-B0E5-61BD0013564F}"/>
            </c:ext>
          </c:extLst>
        </c:ser>
        <c:dLbls>
          <c:showLegendKey val="0"/>
          <c:showVal val="0"/>
          <c:showCatName val="0"/>
          <c:showSerName val="0"/>
          <c:showPercent val="0"/>
          <c:showBubbleSize val="0"/>
        </c:dLbls>
        <c:marker val="1"/>
        <c:smooth val="0"/>
        <c:axId val="474896952"/>
        <c:axId val="474885584"/>
      </c:lineChart>
      <c:dateAx>
        <c:axId val="4748969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5584"/>
        <c:crosses val="autoZero"/>
        <c:auto val="0"/>
        <c:lblOffset val="100"/>
        <c:baseTimeUnit val="months"/>
        <c:majorUnit val="6"/>
        <c:majorTimeUnit val="months"/>
        <c:minorUnit val="1"/>
        <c:minorTimeUnit val="months"/>
      </c:dateAx>
      <c:valAx>
        <c:axId val="474885584"/>
        <c:scaling>
          <c:orientation val="minMax"/>
          <c:max val="195"/>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6952"/>
        <c:crosses val="autoZero"/>
        <c:crossBetween val="midCat"/>
        <c:majorUnit val="20"/>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104.11061190149165</c:v>
              </c:pt>
              <c:pt idx="1">
                <c:v>104.37910375284281</c:v>
              </c:pt>
              <c:pt idx="2">
                <c:v>100.67698854866454</c:v>
              </c:pt>
              <c:pt idx="3">
                <c:v>101.88470972554926</c:v>
              </c:pt>
              <c:pt idx="4">
                <c:v>99.389906150744508</c:v>
              </c:pt>
              <c:pt idx="5">
                <c:v>109.19881966632057</c:v>
              </c:pt>
              <c:pt idx="6">
                <c:v>104.0024507846347</c:v>
              </c:pt>
              <c:pt idx="7">
                <c:v>105.15676807876815</c:v>
              </c:pt>
              <c:pt idx="8">
                <c:v>107.41118131117196</c:v>
              </c:pt>
              <c:pt idx="9">
                <c:v>106.97526252265983</c:v>
              </c:pt>
              <c:pt idx="10">
                <c:v>103.21700783419409</c:v>
              </c:pt>
              <c:pt idx="11">
                <c:v>107.52732982805671</c:v>
              </c:pt>
              <c:pt idx="12">
                <c:v>105.06678430819359</c:v>
              </c:pt>
              <c:pt idx="13">
                <c:v>108.24701293863126</c:v>
              </c:pt>
              <c:pt idx="14">
                <c:v>107.17689589501236</c:v>
              </c:pt>
              <c:pt idx="15">
                <c:v>107.86619468158281</c:v>
              </c:pt>
              <c:pt idx="16">
                <c:v>108.18211809140898</c:v>
              </c:pt>
              <c:pt idx="17">
                <c:v>108.58155232605557</c:v>
              </c:pt>
              <c:pt idx="18">
                <c:v>113.52843939612836</c:v>
              </c:pt>
              <c:pt idx="19">
                <c:v>108.54962183712485</c:v>
              </c:pt>
              <c:pt idx="20">
                <c:v>109.54457485896769</c:v>
              </c:pt>
              <c:pt idx="21">
                <c:v>108.34578726034157</c:v>
              </c:pt>
              <c:pt idx="22">
                <c:v>111.20216111087318</c:v>
              </c:pt>
              <c:pt idx="23">
                <c:v>110.02165192273669</c:v>
              </c:pt>
              <c:pt idx="24">
                <c:v>114.07621408715968</c:v>
              </c:pt>
              <c:pt idx="25">
                <c:v>110.04844860386036</c:v>
              </c:pt>
              <c:pt idx="26">
                <c:v>112.0457794984185</c:v>
              </c:pt>
              <c:pt idx="27">
                <c:v>110.66948210387856</c:v>
              </c:pt>
              <c:pt idx="28">
                <c:v>83.506066229024711</c:v>
              </c:pt>
              <c:pt idx="29">
                <c:v>125.93957882817917</c:v>
              </c:pt>
              <c:pt idx="30">
                <c:v>116.28748274313421</c:v>
              </c:pt>
              <c:pt idx="31">
                <c:v>114.86044515776237</c:v>
              </c:pt>
              <c:pt idx="32">
                <c:v>109.96597471526771</c:v>
              </c:pt>
              <c:pt idx="33">
                <c:v>112.08329097529079</c:v>
              </c:pt>
              <c:pt idx="34">
                <c:v>109.23532888372149</c:v>
              </c:pt>
              <c:pt idx="35">
                <c:v>114.1829078929061</c:v>
              </c:pt>
              <c:pt idx="36">
                <c:v>115.03316379945065</c:v>
              </c:pt>
              <c:pt idx="37">
                <c:v>115.48026231391322</c:v>
              </c:pt>
              <c:pt idx="38">
                <c:v>116.62220027859678</c:v>
              </c:pt>
              <c:pt idx="39">
                <c:v>117.56906081731783</c:v>
              </c:pt>
              <c:pt idx="40">
                <c:v>83.099034004669321</c:v>
              </c:pt>
              <c:pt idx="41">
                <c:v>157.06309784369853</c:v>
              </c:pt>
              <c:pt idx="42">
                <c:v>116.91442500112261</c:v>
              </c:pt>
              <c:pt idx="43">
                <c:v>118.60006642842833</c:v>
              </c:pt>
              <c:pt idx="44">
                <c:v>117.98249902491922</c:v>
              </c:pt>
              <c:pt idx="45">
                <c:v>117.96282981100097</c:v>
              </c:pt>
              <c:pt idx="46">
                <c:v>120.35774386763478</c:v>
              </c:pt>
              <c:pt idx="47">
                <c:v>118.69292985402728</c:v>
              </c:pt>
              <c:pt idx="48">
                <c:v>115.5283417836535</c:v>
              </c:pt>
            </c:numLit>
          </c:val>
          <c:smooth val="0"/>
          <c:extLst>
            <c:ext xmlns:c16="http://schemas.microsoft.com/office/drawing/2014/chart" uri="{C3380CC4-5D6E-409C-BE32-E72D297353CC}">
              <c16:uniqueId val="{00000000-4E8A-4590-A3D4-F4A835A3E02C}"/>
            </c:ext>
          </c:extLst>
        </c:ser>
        <c:dLbls>
          <c:showLegendKey val="0"/>
          <c:showVal val="0"/>
          <c:showCatName val="0"/>
          <c:showSerName val="0"/>
          <c:showPercent val="0"/>
          <c:showBubbleSize val="0"/>
        </c:dLbls>
        <c:marker val="1"/>
        <c:smooth val="0"/>
        <c:axId val="474883624"/>
        <c:axId val="474890680"/>
      </c:lineChart>
      <c:dateAx>
        <c:axId val="4748836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0680"/>
        <c:crosses val="autoZero"/>
        <c:auto val="0"/>
        <c:lblOffset val="100"/>
        <c:baseTimeUnit val="months"/>
        <c:majorUnit val="6"/>
        <c:majorTimeUnit val="months"/>
        <c:minorUnit val="1"/>
        <c:minorTimeUnit val="months"/>
      </c:dateAx>
      <c:valAx>
        <c:axId val="474890680"/>
        <c:scaling>
          <c:orientation val="minMax"/>
          <c:max val="16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624"/>
        <c:crossesAt val="41061"/>
        <c:crossBetween val="midCat"/>
        <c:majorUnit val="20"/>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92.887300262168495</c:v>
              </c:pt>
              <c:pt idx="1">
                <c:v>100.88332959465041</c:v>
              </c:pt>
              <c:pt idx="2">
                <c:v>98.891425057035022</c:v>
              </c:pt>
              <c:pt idx="3">
                <c:v>102.82241961486032</c:v>
              </c:pt>
              <c:pt idx="4">
                <c:v>97.357559719186312</c:v>
              </c:pt>
              <c:pt idx="5">
                <c:v>105.01787653880865</c:v>
              </c:pt>
              <c:pt idx="6">
                <c:v>101.51644099940708</c:v>
              </c:pt>
              <c:pt idx="7">
                <c:v>99.282214766391732</c:v>
              </c:pt>
              <c:pt idx="8">
                <c:v>97.700112751138079</c:v>
              </c:pt>
              <c:pt idx="9">
                <c:v>101.68767631609541</c:v>
              </c:pt>
              <c:pt idx="10">
                <c:v>106.11204831206959</c:v>
              </c:pt>
              <c:pt idx="11">
                <c:v>102.27317986007655</c:v>
              </c:pt>
              <c:pt idx="12">
                <c:v>97.034541368489286</c:v>
              </c:pt>
              <c:pt idx="13">
                <c:v>104.91916384586321</c:v>
              </c:pt>
              <c:pt idx="14">
                <c:v>99.525216384642917</c:v>
              </c:pt>
              <c:pt idx="15">
                <c:v>107.69268727234783</c:v>
              </c:pt>
              <c:pt idx="16">
                <c:v>100.83221787033207</c:v>
              </c:pt>
              <c:pt idx="17">
                <c:v>101.54927521069961</c:v>
              </c:pt>
              <c:pt idx="18">
                <c:v>106.98278386374386</c:v>
              </c:pt>
              <c:pt idx="19">
                <c:v>103.61678452392221</c:v>
              </c:pt>
              <c:pt idx="20">
                <c:v>98.62258136155549</c:v>
              </c:pt>
              <c:pt idx="21">
                <c:v>103.42044283256355</c:v>
              </c:pt>
              <c:pt idx="22">
                <c:v>99.018648412124676</c:v>
              </c:pt>
              <c:pt idx="23">
                <c:v>90.526590852866178</c:v>
              </c:pt>
              <c:pt idx="24">
                <c:v>92.919726233035931</c:v>
              </c:pt>
              <c:pt idx="25">
                <c:v>86.724902920954563</c:v>
              </c:pt>
              <c:pt idx="26">
                <c:v>89.884745294376572</c:v>
              </c:pt>
              <c:pt idx="27">
                <c:v>86.213008472669188</c:v>
              </c:pt>
              <c:pt idx="28">
                <c:v>91.886971687940218</c:v>
              </c:pt>
              <c:pt idx="29">
                <c:v>91.655613969069577</c:v>
              </c:pt>
              <c:pt idx="30">
                <c:v>88.410518469415578</c:v>
              </c:pt>
              <c:pt idx="31">
                <c:v>88.742177579130271</c:v>
              </c:pt>
              <c:pt idx="32">
                <c:v>91.563360675105983</c:v>
              </c:pt>
              <c:pt idx="33">
                <c:v>90.525684713706113</c:v>
              </c:pt>
              <c:pt idx="34">
                <c:v>89.677644946029247</c:v>
              </c:pt>
              <c:pt idx="35">
                <c:v>92.853935439357272</c:v>
              </c:pt>
              <c:pt idx="36">
                <c:v>91.586985133365076</c:v>
              </c:pt>
              <c:pt idx="37">
                <c:v>92.15640233139024</c:v>
              </c:pt>
              <c:pt idx="38">
                <c:v>89.909553201889906</c:v>
              </c:pt>
              <c:pt idx="39">
                <c:v>89.113298089802285</c:v>
              </c:pt>
              <c:pt idx="40">
                <c:v>90.909085146569524</c:v>
              </c:pt>
              <c:pt idx="41">
                <c:v>92.910500339753952</c:v>
              </c:pt>
              <c:pt idx="42">
                <c:v>88.577194147056005</c:v>
              </c:pt>
              <c:pt idx="43">
                <c:v>93.678003437562793</c:v>
              </c:pt>
              <c:pt idx="44">
                <c:v>96.120058167114877</c:v>
              </c:pt>
              <c:pt idx="45">
                <c:v>93.536353037347666</c:v>
              </c:pt>
              <c:pt idx="46">
                <c:v>91.798883737675069</c:v>
              </c:pt>
              <c:pt idx="47">
                <c:v>92.856865952684629</c:v>
              </c:pt>
              <c:pt idx="48">
                <c:v>91.058603334315919</c:v>
              </c:pt>
            </c:numLit>
          </c:val>
          <c:smooth val="0"/>
          <c:extLst>
            <c:ext xmlns:c16="http://schemas.microsoft.com/office/drawing/2014/chart" uri="{C3380CC4-5D6E-409C-BE32-E72D297353CC}">
              <c16:uniqueId val="{00000000-8FA8-4F10-8CE0-42DFFF4AA343}"/>
            </c:ext>
          </c:extLst>
        </c:ser>
        <c:dLbls>
          <c:showLegendKey val="0"/>
          <c:showVal val="0"/>
          <c:showCatName val="0"/>
          <c:showSerName val="0"/>
          <c:showPercent val="0"/>
          <c:showBubbleSize val="0"/>
        </c:dLbls>
        <c:marker val="1"/>
        <c:smooth val="0"/>
        <c:axId val="474887544"/>
        <c:axId val="474893816"/>
      </c:lineChart>
      <c:dateAx>
        <c:axId val="47488754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3816"/>
        <c:crosses val="autoZero"/>
        <c:auto val="0"/>
        <c:lblOffset val="100"/>
        <c:baseTimeUnit val="months"/>
        <c:majorUnit val="6"/>
        <c:majorTimeUnit val="months"/>
        <c:minorUnit val="1"/>
        <c:minorTimeUnit val="months"/>
      </c:dateAx>
      <c:valAx>
        <c:axId val="474893816"/>
        <c:scaling>
          <c:orientation val="minMax"/>
          <c:max val="11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54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112.2405149758788</c:v>
              </c:pt>
              <c:pt idx="1">
                <c:v>120.29441050665939</c:v>
              </c:pt>
              <c:pt idx="2">
                <c:v>116.7572664990217</c:v>
              </c:pt>
              <c:pt idx="3">
                <c:v>121.54251017584319</c:v>
              </c:pt>
              <c:pt idx="4">
                <c:v>115.80772605387864</c:v>
              </c:pt>
              <c:pt idx="5">
                <c:v>119.78980141018918</c:v>
              </c:pt>
              <c:pt idx="6">
                <c:v>119.90166237969999</c:v>
              </c:pt>
              <c:pt idx="7">
                <c:v>118.13557610288396</c:v>
              </c:pt>
              <c:pt idx="8">
                <c:v>120.77935109295585</c:v>
              </c:pt>
              <c:pt idx="9">
                <c:v>125.6579741634381</c:v>
              </c:pt>
              <c:pt idx="10">
                <c:v>126.0479467129902</c:v>
              </c:pt>
              <c:pt idx="11">
                <c:v>121.31231169648674</c:v>
              </c:pt>
              <c:pt idx="12">
                <c:v>116.46987795500021</c:v>
              </c:pt>
              <c:pt idx="13">
                <c:v>126.9831843845574</c:v>
              </c:pt>
              <c:pt idx="14">
                <c:v>123.03922060523588</c:v>
              </c:pt>
              <c:pt idx="15">
                <c:v>127.00544391434705</c:v>
              </c:pt>
              <c:pt idx="16">
                <c:v>123.20116284413294</c:v>
              </c:pt>
              <c:pt idx="17">
                <c:v>123.01016775699638</c:v>
              </c:pt>
              <c:pt idx="18">
                <c:v>130.42071551525143</c:v>
              </c:pt>
              <c:pt idx="19">
                <c:v>126.22630665283829</c:v>
              </c:pt>
              <c:pt idx="20">
                <c:v>125.83273226192698</c:v>
              </c:pt>
              <c:pt idx="21">
                <c:v>129.68500862841748</c:v>
              </c:pt>
              <c:pt idx="22">
                <c:v>123.55797615101005</c:v>
              </c:pt>
              <c:pt idx="23">
                <c:v>113.57714476531413</c:v>
              </c:pt>
              <c:pt idx="24">
                <c:v>117.79568767953448</c:v>
              </c:pt>
              <c:pt idx="25">
                <c:v>110.86461563055106</c:v>
              </c:pt>
              <c:pt idx="26">
                <c:v>115.9730589408223</c:v>
              </c:pt>
              <c:pt idx="27">
                <c:v>112.70005784772353</c:v>
              </c:pt>
              <c:pt idx="28">
                <c:v>118.47650113579739</c:v>
              </c:pt>
              <c:pt idx="29">
                <c:v>115.36753612491604</c:v>
              </c:pt>
              <c:pt idx="30">
                <c:v>114.43982570378589</c:v>
              </c:pt>
              <c:pt idx="31">
                <c:v>114.46429465347659</c:v>
              </c:pt>
              <c:pt idx="32">
                <c:v>114.64284593409847</c:v>
              </c:pt>
              <c:pt idx="33">
                <c:v>116.9510861265309</c:v>
              </c:pt>
              <c:pt idx="34">
                <c:v>118.16810132794757</c:v>
              </c:pt>
              <c:pt idx="35">
                <c:v>123.29981964286129</c:v>
              </c:pt>
              <c:pt idx="36">
                <c:v>122.3847371701445</c:v>
              </c:pt>
              <c:pt idx="37">
                <c:v>124.91438889590236</c:v>
              </c:pt>
              <c:pt idx="38">
                <c:v>123.15060601314214</c:v>
              </c:pt>
              <c:pt idx="39">
                <c:v>123.50710706776209</c:v>
              </c:pt>
              <c:pt idx="40">
                <c:v>124.52175917659811</c:v>
              </c:pt>
              <c:pt idx="41">
                <c:v>129.31181792636897</c:v>
              </c:pt>
              <c:pt idx="42">
                <c:v>123.28754442994736</c:v>
              </c:pt>
              <c:pt idx="43">
                <c:v>131.50451753423104</c:v>
              </c:pt>
              <c:pt idx="44">
                <c:v>127.32935036273525</c:v>
              </c:pt>
              <c:pt idx="45">
                <c:v>132.48312401197987</c:v>
              </c:pt>
              <c:pt idx="46">
                <c:v>130.8022660339733</c:v>
              </c:pt>
              <c:pt idx="47">
                <c:v>131.87856504363731</c:v>
              </c:pt>
              <c:pt idx="48">
                <c:v>128.30699304255367</c:v>
              </c:pt>
            </c:numLit>
          </c:val>
          <c:smooth val="0"/>
          <c:extLst>
            <c:ext xmlns:c16="http://schemas.microsoft.com/office/drawing/2014/chart" uri="{C3380CC4-5D6E-409C-BE32-E72D297353CC}">
              <c16:uniqueId val="{00000000-A9E1-4051-A5CA-8BF4985834E8}"/>
            </c:ext>
          </c:extLst>
        </c:ser>
        <c:dLbls>
          <c:showLegendKey val="0"/>
          <c:showVal val="0"/>
          <c:showCatName val="0"/>
          <c:showSerName val="0"/>
          <c:showPercent val="0"/>
          <c:showBubbleSize val="0"/>
        </c:dLbls>
        <c:marker val="1"/>
        <c:smooth val="0"/>
        <c:axId val="474892640"/>
        <c:axId val="474884408"/>
      </c:lineChart>
      <c:dateAx>
        <c:axId val="474892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4408"/>
        <c:crosses val="autoZero"/>
        <c:auto val="0"/>
        <c:lblOffset val="100"/>
        <c:baseTimeUnit val="months"/>
        <c:majorUnit val="6"/>
        <c:majorTimeUnit val="months"/>
        <c:minorUnit val="1"/>
        <c:minorTimeUnit val="months"/>
      </c:dateAx>
      <c:valAx>
        <c:axId val="474884408"/>
        <c:scaling>
          <c:orientation val="minMax"/>
          <c:max val="135"/>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26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103.32123141016399</c:v>
              </c:pt>
              <c:pt idx="1">
                <c:v>111.34845824330802</c:v>
              </c:pt>
              <c:pt idx="2">
                <c:v>108.52346615533564</c:v>
              </c:pt>
              <c:pt idx="3">
                <c:v>112.91501347520555</c:v>
              </c:pt>
              <c:pt idx="4">
                <c:v>107.30462887813421</c:v>
              </c:pt>
              <c:pt idx="5">
                <c:v>112.98188920085789</c:v>
              </c:pt>
              <c:pt idx="6">
                <c:v>111.42849627602911</c:v>
              </c:pt>
              <c:pt idx="7">
                <c:v>109.44665912373578</c:v>
              </c:pt>
              <c:pt idx="8">
                <c:v>110.14286127477797</c:v>
              </c:pt>
              <c:pt idx="9">
                <c:v>114.61082324728397</c:v>
              </c:pt>
              <c:pt idx="10">
                <c:v>116.86012269483766</c:v>
              </c:pt>
              <c:pt idx="11">
                <c:v>112.53777897900137</c:v>
              </c:pt>
              <c:pt idx="12">
                <c:v>107.5127470196731</c:v>
              </c:pt>
              <c:pt idx="13">
                <c:v>116.81457629047401</c:v>
              </c:pt>
              <c:pt idx="14">
                <c:v>112.20236096659887</c:v>
              </c:pt>
              <c:pt idx="15">
                <c:v>118.10480619220147</c:v>
              </c:pt>
              <c:pt idx="16">
                <c:v>112.89202473769426</c:v>
              </c:pt>
              <c:pt idx="17">
                <c:v>113.11952224795067</c:v>
              </c:pt>
              <c:pt idx="18">
                <c:v>119.61891531378195</c:v>
              </c:pt>
              <c:pt idx="19">
                <c:v>115.80629415691716</c:v>
              </c:pt>
              <c:pt idx="20">
                <c:v>113.29243570983158</c:v>
              </c:pt>
              <c:pt idx="21">
                <c:v>117.58050229554253</c:v>
              </c:pt>
              <c:pt idx="22">
                <c:v>112.24857738429901</c:v>
              </c:pt>
              <c:pt idx="23">
                <c:v>102.95387469193082</c:v>
              </c:pt>
              <c:pt idx="24">
                <c:v>106.33114510129671</c:v>
              </c:pt>
              <c:pt idx="25">
                <c:v>99.739386771324362</c:v>
              </c:pt>
              <c:pt idx="26">
                <c:v>103.94978164006908</c:v>
              </c:pt>
              <c:pt idx="27">
                <c:v>100.49301588131388</c:v>
              </c:pt>
              <c:pt idx="28">
                <c:v>106.22222935032744</c:v>
              </c:pt>
              <c:pt idx="29">
                <c:v>104.43946237981763</c:v>
              </c:pt>
              <c:pt idx="30">
                <c:v>102.4437425890778</c:v>
              </c:pt>
              <c:pt idx="31">
                <c:v>102.60978575196165</c:v>
              </c:pt>
              <c:pt idx="32">
                <c:v>104.00624231961693</c:v>
              </c:pt>
              <c:pt idx="33">
                <c:v>104.77245575295002</c:v>
              </c:pt>
              <c:pt idx="34">
                <c:v>105.03775253855822</c:v>
              </c:pt>
              <c:pt idx="35">
                <c:v>109.26827611704115</c:v>
              </c:pt>
              <c:pt idx="36">
                <c:v>108.19102890688599</c:v>
              </c:pt>
              <c:pt idx="37">
                <c:v>109.81727063762288</c:v>
              </c:pt>
              <c:pt idx="38">
                <c:v>107.83085782492918</c:v>
              </c:pt>
              <c:pt idx="39">
                <c:v>107.65609008079463</c:v>
              </c:pt>
              <c:pt idx="40">
                <c:v>109.03074254134238</c:v>
              </c:pt>
              <c:pt idx="41">
                <c:v>112.535603818092</c:v>
              </c:pt>
              <c:pt idx="42">
                <c:v>107.29064358333638</c:v>
              </c:pt>
              <c:pt idx="43">
                <c:v>114.07147550366443</c:v>
              </c:pt>
              <c:pt idx="44">
                <c:v>112.94597627756131</c:v>
              </c:pt>
              <c:pt idx="45">
                <c:v>114.53379107528671</c:v>
              </c:pt>
              <c:pt idx="46">
                <c:v>112.82684273252997</c:v>
              </c:pt>
              <c:pt idx="47">
                <c:v>113.89470011180055</c:v>
              </c:pt>
              <c:pt idx="48">
                <c:v>111.14039022805247</c:v>
              </c:pt>
            </c:numLit>
          </c:val>
          <c:smooth val="0"/>
          <c:extLst>
            <c:ext xmlns:c16="http://schemas.microsoft.com/office/drawing/2014/chart" uri="{C3380CC4-5D6E-409C-BE32-E72D297353CC}">
              <c16:uniqueId val="{00000000-FC7E-42B4-9185-ED5B6D7B6F8E}"/>
            </c:ext>
          </c:extLst>
        </c:ser>
        <c:dLbls>
          <c:showLegendKey val="0"/>
          <c:showVal val="0"/>
          <c:showCatName val="0"/>
          <c:showSerName val="0"/>
          <c:showPercent val="0"/>
          <c:showBubbleSize val="0"/>
        </c:dLbls>
        <c:marker val="1"/>
        <c:smooth val="0"/>
        <c:axId val="474887152"/>
        <c:axId val="474884800"/>
      </c:lineChart>
      <c:dateAx>
        <c:axId val="474887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4800"/>
        <c:crosses val="autoZero"/>
        <c:auto val="0"/>
        <c:lblOffset val="100"/>
        <c:baseTimeUnit val="months"/>
        <c:majorUnit val="6"/>
        <c:majorTimeUnit val="months"/>
        <c:minorUnit val="1"/>
        <c:minorTimeUnit val="months"/>
      </c:dateAx>
      <c:valAx>
        <c:axId val="474884800"/>
        <c:scaling>
          <c:orientation val="minMax"/>
          <c:max val="12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152"/>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86.668112770192224</c:v>
              </c:pt>
              <c:pt idx="1">
                <c:v>90.40942639947302</c:v>
              </c:pt>
              <c:pt idx="2">
                <c:v>86.933216614066438</c:v>
              </c:pt>
              <c:pt idx="3">
                <c:v>88.518812906144134</c:v>
              </c:pt>
              <c:pt idx="4">
                <c:v>85.043622017662102</c:v>
              </c:pt>
              <c:pt idx="5">
                <c:v>88.103120765218165</c:v>
              </c:pt>
              <c:pt idx="6">
                <c:v>89.548587594325795</c:v>
              </c:pt>
              <c:pt idx="7">
                <c:v>89.802391991625498</c:v>
              </c:pt>
              <c:pt idx="8">
                <c:v>90.154633217814535</c:v>
              </c:pt>
              <c:pt idx="9">
                <c:v>89.605037378108065</c:v>
              </c:pt>
              <c:pt idx="10">
                <c:v>89.067948638520207</c:v>
              </c:pt>
              <c:pt idx="11">
                <c:v>89.351541643984774</c:v>
              </c:pt>
              <c:pt idx="12">
                <c:v>86.968584656330364</c:v>
              </c:pt>
              <c:pt idx="13">
                <c:v>91.041428265700347</c:v>
              </c:pt>
              <c:pt idx="14">
                <c:v>89.966785330571454</c:v>
              </c:pt>
              <c:pt idx="15">
                <c:v>92.567003085185434</c:v>
              </c:pt>
              <c:pt idx="16">
                <c:v>90.172077729835351</c:v>
              </c:pt>
              <c:pt idx="17">
                <c:v>87.237666310425794</c:v>
              </c:pt>
              <c:pt idx="18">
                <c:v>92.600788299847409</c:v>
              </c:pt>
              <c:pt idx="19">
                <c:v>89.352716003225993</c:v>
              </c:pt>
              <c:pt idx="20">
                <c:v>87.405193044779878</c:v>
              </c:pt>
              <c:pt idx="21">
                <c:v>89.82308246792428</c:v>
              </c:pt>
              <c:pt idx="22">
                <c:v>88.813284597896384</c:v>
              </c:pt>
              <c:pt idx="23">
                <c:v>88.000778475676967</c:v>
              </c:pt>
              <c:pt idx="24">
                <c:v>93.02422433675612</c:v>
              </c:pt>
              <c:pt idx="25">
                <c:v>86.783569894022989</c:v>
              </c:pt>
              <c:pt idx="26">
                <c:v>88.804917827693345</c:v>
              </c:pt>
              <c:pt idx="27">
                <c:v>88.672128731713983</c:v>
              </c:pt>
              <c:pt idx="28">
                <c:v>89.785711280836651</c:v>
              </c:pt>
              <c:pt idx="29">
                <c:v>89.810336215102623</c:v>
              </c:pt>
              <c:pt idx="30">
                <c:v>87.815217726133525</c:v>
              </c:pt>
              <c:pt idx="31">
                <c:v>88.387682596762701</c:v>
              </c:pt>
              <c:pt idx="32">
                <c:v>89.331415651699174</c:v>
              </c:pt>
              <c:pt idx="33">
                <c:v>89.149726437822181</c:v>
              </c:pt>
              <c:pt idx="34">
                <c:v>88.073883894130844</c:v>
              </c:pt>
              <c:pt idx="35">
                <c:v>89.671588794227318</c:v>
              </c:pt>
              <c:pt idx="36">
                <c:v>87.835312602476748</c:v>
              </c:pt>
              <c:pt idx="37">
                <c:v>88.10975835285943</c:v>
              </c:pt>
              <c:pt idx="38">
                <c:v>88.821337279209231</c:v>
              </c:pt>
              <c:pt idx="39">
                <c:v>85.986232206945658</c:v>
              </c:pt>
              <c:pt idx="40">
                <c:v>88.507149094834261</c:v>
              </c:pt>
              <c:pt idx="41">
                <c:v>89.34468727670027</c:v>
              </c:pt>
              <c:pt idx="42">
                <c:v>87.433851764712472</c:v>
              </c:pt>
              <c:pt idx="43">
                <c:v>88.557081484624746</c:v>
              </c:pt>
              <c:pt idx="44">
                <c:v>88.932379774870327</c:v>
              </c:pt>
              <c:pt idx="45">
                <c:v>86.244179036374504</c:v>
              </c:pt>
              <c:pt idx="46">
                <c:v>88.661912912149162</c:v>
              </c:pt>
              <c:pt idx="47">
                <c:v>87.893294604342572</c:v>
              </c:pt>
              <c:pt idx="48">
                <c:v>88.6491029649886</c:v>
              </c:pt>
            </c:numLit>
          </c:val>
          <c:smooth val="0"/>
          <c:extLst>
            <c:ext xmlns:c16="http://schemas.microsoft.com/office/drawing/2014/chart" uri="{C3380CC4-5D6E-409C-BE32-E72D297353CC}">
              <c16:uniqueId val="{00000000-D5AB-43A5-8E4B-B9242CFB3E8C}"/>
            </c:ext>
          </c:extLst>
        </c:ser>
        <c:dLbls>
          <c:showLegendKey val="0"/>
          <c:showVal val="0"/>
          <c:showCatName val="0"/>
          <c:showSerName val="0"/>
          <c:showPercent val="0"/>
          <c:showBubbleSize val="0"/>
        </c:dLbls>
        <c:marker val="1"/>
        <c:smooth val="0"/>
        <c:axId val="474889504"/>
        <c:axId val="474882056"/>
      </c:lineChart>
      <c:dateAx>
        <c:axId val="4748895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2056"/>
        <c:crosses val="autoZero"/>
        <c:auto val="0"/>
        <c:lblOffset val="100"/>
        <c:baseTimeUnit val="months"/>
        <c:majorUnit val="6"/>
        <c:majorTimeUnit val="months"/>
        <c:minorUnit val="1"/>
        <c:minorTimeUnit val="months"/>
      </c:dateAx>
      <c:valAx>
        <c:axId val="474882056"/>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950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110.52204907807128</c:v>
              </c:pt>
              <c:pt idx="1">
                <c:v>113.77881801873266</c:v>
              </c:pt>
              <c:pt idx="2">
                <c:v>109.10768384695871</c:v>
              </c:pt>
              <c:pt idx="3">
                <c:v>113.0412908660014</c:v>
              </c:pt>
              <c:pt idx="4">
                <c:v>110.04053324595124</c:v>
              </c:pt>
              <c:pt idx="5">
                <c:v>118.91722756881589</c:v>
              </c:pt>
              <c:pt idx="6">
                <c:v>114.52831671388573</c:v>
              </c:pt>
              <c:pt idx="7">
                <c:v>113.96448959401965</c:v>
              </c:pt>
              <c:pt idx="8">
                <c:v>115.30148585433973</c:v>
              </c:pt>
              <c:pt idx="9">
                <c:v>117.00717762764793</c:v>
              </c:pt>
              <c:pt idx="10">
                <c:v>116.04787018017333</c:v>
              </c:pt>
              <c:pt idx="11">
                <c:v>115.64501399270672</c:v>
              </c:pt>
              <c:pt idx="12">
                <c:v>115.74066070703557</c:v>
              </c:pt>
              <c:pt idx="13">
                <c:v>122.01842497623203</c:v>
              </c:pt>
              <c:pt idx="14">
                <c:v>117.2527398962883</c:v>
              </c:pt>
              <c:pt idx="15">
                <c:v>122.353800264258</c:v>
              </c:pt>
              <c:pt idx="16">
                <c:v>119.69753121569637</c:v>
              </c:pt>
              <c:pt idx="17">
                <c:v>111.61744727621034</c:v>
              </c:pt>
              <c:pt idx="18">
                <c:v>124.27654616227876</c:v>
              </c:pt>
              <c:pt idx="19">
                <c:v>119.23368592934311</c:v>
              </c:pt>
              <c:pt idx="20">
                <c:v>119.07853923492976</c:v>
              </c:pt>
              <c:pt idx="21">
                <c:v>123.29189802838516</c:v>
              </c:pt>
              <c:pt idx="22">
                <c:v>119.53870287232648</c:v>
              </c:pt>
              <c:pt idx="23">
                <c:v>122.22880939933816</c:v>
              </c:pt>
              <c:pt idx="24">
                <c:v>126.78123480035039</c:v>
              </c:pt>
              <c:pt idx="25">
                <c:v>117.01437629316878</c:v>
              </c:pt>
              <c:pt idx="26">
                <c:v>126.01470361717256</c:v>
              </c:pt>
              <c:pt idx="27">
                <c:v>123.77775869296899</c:v>
              </c:pt>
              <c:pt idx="28">
                <c:v>125.89533307071994</c:v>
              </c:pt>
              <c:pt idx="29">
                <c:v>124.06146644408179</c:v>
              </c:pt>
              <c:pt idx="30">
                <c:v>126.98140177957401</c:v>
              </c:pt>
              <c:pt idx="31">
                <c:v>129.34007097772528</c:v>
              </c:pt>
              <c:pt idx="32">
                <c:v>126.33071528556199</c:v>
              </c:pt>
              <c:pt idx="33">
                <c:v>126.7897039590715</c:v>
              </c:pt>
              <c:pt idx="34">
                <c:v>128.03996677164119</c:v>
              </c:pt>
              <c:pt idx="35">
                <c:v>130.92944347122597</c:v>
              </c:pt>
              <c:pt idx="36">
                <c:v>128.13719841726501</c:v>
              </c:pt>
              <c:pt idx="37">
                <c:v>129.75820188295711</c:v>
              </c:pt>
              <c:pt idx="38">
                <c:v>130.93749476038082</c:v>
              </c:pt>
              <c:pt idx="39">
                <c:v>127.36356836576471</c:v>
              </c:pt>
              <c:pt idx="40">
                <c:v>132.58040731582065</c:v>
              </c:pt>
              <c:pt idx="41">
                <c:v>135.67282478047028</c:v>
              </c:pt>
              <c:pt idx="42">
                <c:v>127.06560327807985</c:v>
              </c:pt>
              <c:pt idx="43">
                <c:v>134.11741622920124</c:v>
              </c:pt>
              <c:pt idx="44">
                <c:v>136.98676981640503</c:v>
              </c:pt>
              <c:pt idx="45">
                <c:v>131.48496511897062</c:v>
              </c:pt>
              <c:pt idx="46">
                <c:v>137.13614449704363</c:v>
              </c:pt>
              <c:pt idx="47">
                <c:v>137.24106650511385</c:v>
              </c:pt>
              <c:pt idx="48">
                <c:v>138.31204830384459</c:v>
              </c:pt>
            </c:numLit>
          </c:val>
          <c:smooth val="0"/>
          <c:extLst>
            <c:ext xmlns:c16="http://schemas.microsoft.com/office/drawing/2014/chart" uri="{C3380CC4-5D6E-409C-BE32-E72D297353CC}">
              <c16:uniqueId val="{00000000-B1BA-4D0F-B7D1-B1CB50F9ED33}"/>
            </c:ext>
          </c:extLst>
        </c:ser>
        <c:dLbls>
          <c:showLegendKey val="0"/>
          <c:showVal val="0"/>
          <c:showCatName val="0"/>
          <c:showSerName val="0"/>
          <c:showPercent val="0"/>
          <c:showBubbleSize val="0"/>
        </c:dLbls>
        <c:marker val="1"/>
        <c:smooth val="0"/>
        <c:axId val="474891464"/>
        <c:axId val="474888328"/>
      </c:lineChart>
      <c:dateAx>
        <c:axId val="47489146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328"/>
        <c:crosses val="autoZero"/>
        <c:auto val="0"/>
        <c:lblOffset val="100"/>
        <c:baseTimeUnit val="months"/>
        <c:majorUnit val="6"/>
        <c:majorTimeUnit val="months"/>
        <c:minorUnit val="1"/>
        <c:minorTimeUnit val="months"/>
      </c:dateAx>
      <c:valAx>
        <c:axId val="474888328"/>
        <c:scaling>
          <c:orientation val="minMax"/>
          <c:max val="140"/>
          <c:min val="10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146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108.13091490599875</c:v>
              </c:pt>
              <c:pt idx="1">
                <c:v>114.55414724665485</c:v>
              </c:pt>
              <c:pt idx="2">
                <c:v>111.95720897044548</c:v>
              </c:pt>
              <c:pt idx="3">
                <c:v>110.00033458376734</c:v>
              </c:pt>
              <c:pt idx="4">
                <c:v>109.45139818239835</c:v>
              </c:pt>
              <c:pt idx="5">
                <c:v>109.73399854170189</c:v>
              </c:pt>
              <c:pt idx="6">
                <c:v>109.09415286040662</c:v>
              </c:pt>
              <c:pt idx="7">
                <c:v>108.96767049163962</c:v>
              </c:pt>
              <c:pt idx="8">
                <c:v>110.99029048329534</c:v>
              </c:pt>
              <c:pt idx="9">
                <c:v>109.68254104091815</c:v>
              </c:pt>
              <c:pt idx="10">
                <c:v>109.93731502566524</c:v>
              </c:pt>
              <c:pt idx="11">
                <c:v>109.3268093483793</c:v>
              </c:pt>
              <c:pt idx="12">
                <c:v>108.19863351201153</c:v>
              </c:pt>
              <c:pt idx="13">
                <c:v>109.57589047656839</c:v>
              </c:pt>
              <c:pt idx="14">
                <c:v>108.02287226035841</c:v>
              </c:pt>
              <c:pt idx="15">
                <c:v>109.51953591133856</c:v>
              </c:pt>
              <c:pt idx="16">
                <c:v>107.63200143473892</c:v>
              </c:pt>
              <c:pt idx="17">
                <c:v>108.22106610786086</c:v>
              </c:pt>
              <c:pt idx="18">
                <c:v>112.18124706861481</c:v>
              </c:pt>
              <c:pt idx="19">
                <c:v>110.28603459642383</c:v>
              </c:pt>
              <c:pt idx="20">
                <c:v>109.29497170563087</c:v>
              </c:pt>
              <c:pt idx="21">
                <c:v>109.53088687403422</c:v>
              </c:pt>
              <c:pt idx="22">
                <c:v>109.81640208106175</c:v>
              </c:pt>
              <c:pt idx="23">
                <c:v>109.49077730605752</c:v>
              </c:pt>
              <c:pt idx="24">
                <c:v>114.20162665222884</c:v>
              </c:pt>
              <c:pt idx="25">
                <c:v>108.42978342169319</c:v>
              </c:pt>
              <c:pt idx="26">
                <c:v>112.16351804520987</c:v>
              </c:pt>
              <c:pt idx="27">
                <c:v>109.36912253516209</c:v>
              </c:pt>
              <c:pt idx="28">
                <c:v>109.67180769598511</c:v>
              </c:pt>
              <c:pt idx="29">
                <c:v>112.88445580621868</c:v>
              </c:pt>
              <c:pt idx="30">
                <c:v>110.55652678966766</c:v>
              </c:pt>
              <c:pt idx="31">
                <c:v>112.25337956682162</c:v>
              </c:pt>
              <c:pt idx="32">
                <c:v>110.91394097880523</c:v>
              </c:pt>
              <c:pt idx="33">
                <c:v>111.6425283532774</c:v>
              </c:pt>
              <c:pt idx="34">
                <c:v>110.02555557994434</c:v>
              </c:pt>
              <c:pt idx="35">
                <c:v>113.45259296122678</c:v>
              </c:pt>
              <c:pt idx="36">
                <c:v>113.10855047320089</c:v>
              </c:pt>
              <c:pt idx="37">
                <c:v>113.45588433597594</c:v>
              </c:pt>
              <c:pt idx="38">
                <c:v>114.16113087037243</c:v>
              </c:pt>
              <c:pt idx="39">
                <c:v>114.21454879254185</c:v>
              </c:pt>
              <c:pt idx="40">
                <c:v>109.48755011748344</c:v>
              </c:pt>
              <c:pt idx="41">
                <c:v>121.7554559821088</c:v>
              </c:pt>
              <c:pt idx="42">
                <c:v>115.42564447570459</c:v>
              </c:pt>
              <c:pt idx="43">
                <c:v>115.90772851129903</c:v>
              </c:pt>
              <c:pt idx="44">
                <c:v>115.4144399998208</c:v>
              </c:pt>
              <c:pt idx="45">
                <c:v>115.79591920105949</c:v>
              </c:pt>
              <c:pt idx="46">
                <c:v>116.90646872826018</c:v>
              </c:pt>
              <c:pt idx="47">
                <c:v>114.92328778107286</c:v>
              </c:pt>
              <c:pt idx="48">
                <c:v>115.40941643877318</c:v>
              </c:pt>
            </c:numLit>
          </c:val>
          <c:smooth val="0"/>
          <c:extLst>
            <c:ext xmlns:c16="http://schemas.microsoft.com/office/drawing/2014/chart" uri="{C3380CC4-5D6E-409C-BE32-E72D297353CC}">
              <c16:uniqueId val="{00000000-74A6-41C2-8C41-B794BFBA8B1A}"/>
            </c:ext>
          </c:extLst>
        </c:ser>
        <c:dLbls>
          <c:showLegendKey val="0"/>
          <c:showVal val="0"/>
          <c:showCatName val="0"/>
          <c:showSerName val="0"/>
          <c:showPercent val="0"/>
          <c:showBubbleSize val="0"/>
        </c:dLbls>
        <c:marker val="1"/>
        <c:smooth val="0"/>
        <c:axId val="479864704"/>
        <c:axId val="479861176"/>
      </c:lineChart>
      <c:dateAx>
        <c:axId val="479864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1176"/>
        <c:crosses val="autoZero"/>
        <c:auto val="0"/>
        <c:lblOffset val="100"/>
        <c:baseTimeUnit val="months"/>
        <c:majorUnit val="6"/>
        <c:majorTimeUnit val="months"/>
        <c:minorUnit val="1"/>
        <c:minorTimeUnit val="months"/>
      </c:dateAx>
      <c:valAx>
        <c:axId val="479861176"/>
        <c:scaling>
          <c:orientation val="minMax"/>
          <c:max val="125"/>
          <c:min val="10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470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6.5219166666666648E-2"/>
          <c:y val="0.90196523717797072"/>
          <c:w val="0.81109666666666669"/>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95.850237241764859</c:v>
              </c:pt>
              <c:pt idx="1">
                <c:v>99.405034499679601</c:v>
              </c:pt>
              <c:pt idx="2">
                <c:v>95.468861029113043</c:v>
              </c:pt>
              <c:pt idx="3">
                <c:v>97.958279922094533</c:v>
              </c:pt>
              <c:pt idx="4">
                <c:v>94.66571320381108</c:v>
              </c:pt>
              <c:pt idx="5">
                <c:v>99.964432059887415</c:v>
              </c:pt>
              <c:pt idx="6">
                <c:v>99.164064850639491</c:v>
              </c:pt>
              <c:pt idx="7">
                <c:v>99.10313736194783</c:v>
              </c:pt>
              <c:pt idx="8">
                <c:v>99.834441531069757</c:v>
              </c:pt>
              <c:pt idx="9">
                <c:v>100.15297627218726</c:v>
              </c:pt>
              <c:pt idx="10">
                <c:v>99.45336237616381</c:v>
              </c:pt>
              <c:pt idx="11">
                <c:v>99.472719665914539</c:v>
              </c:pt>
              <c:pt idx="12">
                <c:v>98.043854590536839</c:v>
              </c:pt>
              <c:pt idx="13">
                <c:v>102.96544096869596</c:v>
              </c:pt>
              <c:pt idx="14">
                <c:v>100.47000072925312</c:v>
              </c:pt>
              <c:pt idx="15">
                <c:v>104.03287084711926</c:v>
              </c:pt>
              <c:pt idx="16">
                <c:v>101.53734614875272</c:v>
              </c:pt>
              <c:pt idx="17">
                <c:v>96.622204800350829</c:v>
              </c:pt>
              <c:pt idx="18">
                <c:v>104.7937759757712</c:v>
              </c:pt>
              <c:pt idx="19">
                <c:v>100.8548337942549</c:v>
              </c:pt>
              <c:pt idx="20">
                <c:v>99.597252392783801</c:v>
              </c:pt>
              <c:pt idx="21">
                <c:v>102.7062740060333</c:v>
              </c:pt>
              <c:pt idx="22">
                <c:v>100.64045691007206</c:v>
              </c:pt>
              <c:pt idx="23">
                <c:v>101.17621569917972</c:v>
              </c:pt>
              <c:pt idx="24">
                <c:v>106.01835108650018</c:v>
              </c:pt>
              <c:pt idx="25">
                <c:v>98.420350660528356</c:v>
              </c:pt>
              <c:pt idx="26">
                <c:v>103.12812554778353</c:v>
              </c:pt>
              <c:pt idx="27">
                <c:v>102.18538121116916</c:v>
              </c:pt>
              <c:pt idx="28">
                <c:v>103.68543154573075</c:v>
              </c:pt>
              <c:pt idx="29">
                <c:v>102.99466508205992</c:v>
              </c:pt>
              <c:pt idx="30">
                <c:v>102.89150418944679</c:v>
              </c:pt>
              <c:pt idx="31">
                <c:v>104.15153484608639</c:v>
              </c:pt>
              <c:pt idx="32">
                <c:v>103.57360068205514</c:v>
              </c:pt>
              <c:pt idx="33">
                <c:v>103.63852838004708</c:v>
              </c:pt>
              <c:pt idx="34">
                <c:v>103.45807637649588</c:v>
              </c:pt>
              <c:pt idx="35">
                <c:v>105.55302455328589</c:v>
              </c:pt>
              <c:pt idx="36">
                <c:v>103.34876611447683</c:v>
              </c:pt>
              <c:pt idx="37">
                <c:v>104.14154395020361</c:v>
              </c:pt>
              <c:pt idx="38">
                <c:v>105.03316057181769</c:v>
              </c:pt>
              <c:pt idx="39">
                <c:v>101.91366011689973</c:v>
              </c:pt>
              <c:pt idx="40">
                <c:v>105.47232153554332</c:v>
              </c:pt>
              <c:pt idx="41">
                <c:v>107.17783311918498</c:v>
              </c:pt>
              <c:pt idx="42">
                <c:v>102.68934967186405</c:v>
              </c:pt>
              <c:pt idx="43">
                <c:v>106.09467608501934</c:v>
              </c:pt>
              <c:pt idx="44">
                <c:v>107.43001408863041</c:v>
              </c:pt>
              <c:pt idx="45">
                <c:v>103.65876938492748</c:v>
              </c:pt>
              <c:pt idx="46">
                <c:v>107.32115733753658</c:v>
              </c:pt>
              <c:pt idx="47">
                <c:v>106.88879195703691</c:v>
              </c:pt>
              <c:pt idx="48">
                <c:v>107.76592040931374</c:v>
              </c:pt>
            </c:numLit>
          </c:val>
          <c:smooth val="0"/>
          <c:extLst>
            <c:ext xmlns:c16="http://schemas.microsoft.com/office/drawing/2014/chart" uri="{C3380CC4-5D6E-409C-BE32-E72D297353CC}">
              <c16:uniqueId val="{00000000-114A-424B-B957-9542D8671827}"/>
            </c:ext>
          </c:extLst>
        </c:ser>
        <c:dLbls>
          <c:showLegendKey val="0"/>
          <c:showVal val="0"/>
          <c:showCatName val="0"/>
          <c:showSerName val="0"/>
          <c:showPercent val="0"/>
          <c:showBubbleSize val="0"/>
        </c:dLbls>
        <c:marker val="1"/>
        <c:smooth val="0"/>
        <c:axId val="474893424"/>
        <c:axId val="474885192"/>
      </c:lineChart>
      <c:dateAx>
        <c:axId val="4748934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5192"/>
        <c:crosses val="autoZero"/>
        <c:auto val="0"/>
        <c:lblOffset val="100"/>
        <c:baseTimeUnit val="months"/>
        <c:majorUnit val="6"/>
        <c:majorTimeUnit val="months"/>
        <c:minorUnit val="1"/>
        <c:minorTimeUnit val="months"/>
      </c:dateAx>
      <c:valAx>
        <c:axId val="474885192"/>
        <c:scaling>
          <c:orientation val="minMax"/>
          <c:max val="11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342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86.708808987657974</c:v>
              </c:pt>
              <c:pt idx="1">
                <c:v>87.841182858757108</c:v>
              </c:pt>
              <c:pt idx="2">
                <c:v>86.542144101663169</c:v>
              </c:pt>
              <c:pt idx="3">
                <c:v>86.702762413475597</c:v>
              </c:pt>
              <c:pt idx="4">
                <c:v>86.737222654141434</c:v>
              </c:pt>
              <c:pt idx="5">
                <c:v>87.98535540731406</c:v>
              </c:pt>
              <c:pt idx="6">
                <c:v>86.465718430394318</c:v>
              </c:pt>
              <c:pt idx="7">
                <c:v>86.422307536043576</c:v>
              </c:pt>
              <c:pt idx="8">
                <c:v>90.864812911417957</c:v>
              </c:pt>
              <c:pt idx="9">
                <c:v>91.850235389968319</c:v>
              </c:pt>
              <c:pt idx="10">
                <c:v>90.462462505488233</c:v>
              </c:pt>
              <c:pt idx="11">
                <c:v>90.949537145397542</c:v>
              </c:pt>
              <c:pt idx="12">
                <c:v>93.980102183951246</c:v>
              </c:pt>
              <c:pt idx="13">
                <c:v>89.892052365688954</c:v>
              </c:pt>
              <c:pt idx="14">
                <c:v>90.135563974678121</c:v>
              </c:pt>
              <c:pt idx="15">
                <c:v>91.165809450229673</c:v>
              </c:pt>
              <c:pt idx="16">
                <c:v>91.787179336908252</c:v>
              </c:pt>
              <c:pt idx="17">
                <c:v>89.485880621272003</c:v>
              </c:pt>
              <c:pt idx="18">
                <c:v>89.937420731573567</c:v>
              </c:pt>
              <c:pt idx="19">
                <c:v>89.855586146624844</c:v>
              </c:pt>
              <c:pt idx="20">
                <c:v>89.961350716033621</c:v>
              </c:pt>
              <c:pt idx="21">
                <c:v>89.859845036040582</c:v>
              </c:pt>
              <c:pt idx="22">
                <c:v>92.007978071507097</c:v>
              </c:pt>
              <c:pt idx="23">
                <c:v>90.487096284848022</c:v>
              </c:pt>
              <c:pt idx="24">
                <c:v>93.378360086786941</c:v>
              </c:pt>
              <c:pt idx="25">
                <c:v>90.14079347567538</c:v>
              </c:pt>
              <c:pt idx="26">
                <c:v>91.077900403889231</c:v>
              </c:pt>
              <c:pt idx="27">
                <c:v>88.42946457922524</c:v>
              </c:pt>
              <c:pt idx="28">
                <c:v>91.804709773935471</c:v>
              </c:pt>
              <c:pt idx="29">
                <c:v>90.81224131369521</c:v>
              </c:pt>
              <c:pt idx="30">
                <c:v>94.003497332713863</c:v>
              </c:pt>
              <c:pt idx="31">
                <c:v>93.532276017761546</c:v>
              </c:pt>
              <c:pt idx="32">
                <c:v>89.170062669000359</c:v>
              </c:pt>
              <c:pt idx="33">
                <c:v>91.815320571179058</c:v>
              </c:pt>
              <c:pt idx="34">
                <c:v>90.770001528235014</c:v>
              </c:pt>
              <c:pt idx="35">
                <c:v>91.273127337736142</c:v>
              </c:pt>
              <c:pt idx="36">
                <c:v>91.199373202585733</c:v>
              </c:pt>
              <c:pt idx="37">
                <c:v>90.537630188877841</c:v>
              </c:pt>
              <c:pt idx="38">
                <c:v>92.245242918328145</c:v>
              </c:pt>
              <c:pt idx="39">
                <c:v>94.721272252923555</c:v>
              </c:pt>
              <c:pt idx="40">
                <c:v>90.843247975529678</c:v>
              </c:pt>
              <c:pt idx="41">
                <c:v>91.224066733727355</c:v>
              </c:pt>
              <c:pt idx="42">
                <c:v>88.584431091731815</c:v>
              </c:pt>
              <c:pt idx="43">
                <c:v>90.12961224116232</c:v>
              </c:pt>
              <c:pt idx="44">
                <c:v>89.008936717931249</c:v>
              </c:pt>
              <c:pt idx="45">
                <c:v>88.216063402162249</c:v>
              </c:pt>
              <c:pt idx="46">
                <c:v>88.05468051919469</c:v>
              </c:pt>
              <c:pt idx="47">
                <c:v>87.430540770997567</c:v>
              </c:pt>
              <c:pt idx="48">
                <c:v>83.648079232195713</c:v>
              </c:pt>
            </c:numLit>
          </c:val>
          <c:smooth val="0"/>
          <c:extLst>
            <c:ext xmlns:c16="http://schemas.microsoft.com/office/drawing/2014/chart" uri="{C3380CC4-5D6E-409C-BE32-E72D297353CC}">
              <c16:uniqueId val="{00000000-F3EC-4928-B1D0-69365847F7DD}"/>
            </c:ext>
          </c:extLst>
        </c:ser>
        <c:dLbls>
          <c:showLegendKey val="0"/>
          <c:showVal val="0"/>
          <c:showCatName val="0"/>
          <c:showSerName val="0"/>
          <c:showPercent val="0"/>
          <c:showBubbleSize val="0"/>
        </c:dLbls>
        <c:marker val="1"/>
        <c:smooth val="0"/>
        <c:axId val="474886368"/>
        <c:axId val="474894208"/>
      </c:lineChart>
      <c:dateAx>
        <c:axId val="47488636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4208"/>
        <c:crosses val="autoZero"/>
        <c:auto val="0"/>
        <c:lblOffset val="100"/>
        <c:baseTimeUnit val="months"/>
        <c:majorUnit val="6"/>
        <c:majorTimeUnit val="months"/>
        <c:minorUnit val="1"/>
        <c:minorTimeUnit val="months"/>
      </c:dateAx>
      <c:valAx>
        <c:axId val="474894208"/>
        <c:scaling>
          <c:orientation val="minMax"/>
          <c:max val="10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636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120.58011409497415</c:v>
              </c:pt>
              <c:pt idx="1">
                <c:v>121.48743317037768</c:v>
              </c:pt>
              <c:pt idx="2">
                <c:v>119.38835617614269</c:v>
              </c:pt>
              <c:pt idx="3">
                <c:v>121.19191150264967</c:v>
              </c:pt>
              <c:pt idx="4">
                <c:v>120.71176485664179</c:v>
              </c:pt>
              <c:pt idx="5">
                <c:v>126.1709212005369</c:v>
              </c:pt>
              <c:pt idx="6">
                <c:v>121.78353359682204</c:v>
              </c:pt>
              <c:pt idx="7">
                <c:v>122.41760006774582</c:v>
              </c:pt>
              <c:pt idx="8">
                <c:v>126.00023379258791</c:v>
              </c:pt>
              <c:pt idx="9">
                <c:v>128.57707725102455</c:v>
              </c:pt>
              <c:pt idx="10">
                <c:v>130.43181955534146</c:v>
              </c:pt>
              <c:pt idx="11">
                <c:v>131.53655849883884</c:v>
              </c:pt>
              <c:pt idx="12">
                <c:v>134.58045159938138</c:v>
              </c:pt>
              <c:pt idx="13">
                <c:v>133.65394229191614</c:v>
              </c:pt>
              <c:pt idx="14">
                <c:v>132.09476814417062</c:v>
              </c:pt>
              <c:pt idx="15">
                <c:v>133.43853232850353</c:v>
              </c:pt>
              <c:pt idx="16">
                <c:v>136.56401382721265</c:v>
              </c:pt>
              <c:pt idx="17">
                <c:v>130.00070621922734</c:v>
              </c:pt>
              <c:pt idx="18">
                <c:v>135.58281447114427</c:v>
              </c:pt>
              <c:pt idx="19">
                <c:v>134.65244372736339</c:v>
              </c:pt>
              <c:pt idx="20">
                <c:v>134.95848258305395</c:v>
              </c:pt>
              <c:pt idx="21">
                <c:v>138.34636897902405</c:v>
              </c:pt>
              <c:pt idx="22">
                <c:v>137.20225987332327</c:v>
              </c:pt>
              <c:pt idx="23">
                <c:v>138.71899456061541</c:v>
              </c:pt>
              <c:pt idx="24">
                <c:v>141.78734461783796</c:v>
              </c:pt>
              <c:pt idx="25">
                <c:v>136.9933756995016</c:v>
              </c:pt>
              <c:pt idx="26">
                <c:v>140.7645140726851</c:v>
              </c:pt>
              <c:pt idx="27">
                <c:v>138.90330930160522</c:v>
              </c:pt>
              <c:pt idx="28">
                <c:v>143.11754765157403</c:v>
              </c:pt>
              <c:pt idx="29">
                <c:v>139.92516347225637</c:v>
              </c:pt>
              <c:pt idx="30">
                <c:v>145.97215090963118</c:v>
              </c:pt>
              <c:pt idx="31">
                <c:v>145.40558527998175</c:v>
              </c:pt>
              <c:pt idx="32">
                <c:v>142.61010297968303</c:v>
              </c:pt>
              <c:pt idx="33">
                <c:v>143.6668583819343</c:v>
              </c:pt>
              <c:pt idx="34">
                <c:v>143.67803686945854</c:v>
              </c:pt>
              <c:pt idx="35">
                <c:v>144.85583691839213</c:v>
              </c:pt>
              <c:pt idx="36">
                <c:v>146.90548386290635</c:v>
              </c:pt>
              <c:pt idx="37">
                <c:v>143.38287651922755</c:v>
              </c:pt>
              <c:pt idx="38">
                <c:v>148.4119882570389</c:v>
              </c:pt>
              <c:pt idx="39">
                <c:v>150.62403393445678</c:v>
              </c:pt>
              <c:pt idx="40">
                <c:v>146.03710910619685</c:v>
              </c:pt>
              <c:pt idx="41">
                <c:v>150.95065603558052</c:v>
              </c:pt>
              <c:pt idx="42">
                <c:v>144.68376139225401</c:v>
              </c:pt>
              <c:pt idx="43">
                <c:v>148.0027083795639</c:v>
              </c:pt>
              <c:pt idx="44">
                <c:v>147.15775720418642</c:v>
              </c:pt>
              <c:pt idx="45">
                <c:v>147.3710944661004</c:v>
              </c:pt>
              <c:pt idx="46">
                <c:v>146.80350770239363</c:v>
              </c:pt>
              <c:pt idx="47">
                <c:v>146.37941638669923</c:v>
              </c:pt>
              <c:pt idx="48">
                <c:v>141.90978537863396</c:v>
              </c:pt>
            </c:numLit>
          </c:val>
          <c:smooth val="0"/>
          <c:extLst>
            <c:ext xmlns:c16="http://schemas.microsoft.com/office/drawing/2014/chart" uri="{C3380CC4-5D6E-409C-BE32-E72D297353CC}">
              <c16:uniqueId val="{00000000-3935-4E51-B31C-057F1E082D80}"/>
            </c:ext>
          </c:extLst>
        </c:ser>
        <c:dLbls>
          <c:showLegendKey val="0"/>
          <c:showVal val="0"/>
          <c:showCatName val="0"/>
          <c:showSerName val="0"/>
          <c:showPercent val="0"/>
          <c:showBubbleSize val="0"/>
        </c:dLbls>
        <c:marker val="1"/>
        <c:smooth val="0"/>
        <c:axId val="474883232"/>
        <c:axId val="474888720"/>
      </c:lineChart>
      <c:dateAx>
        <c:axId val="474883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720"/>
        <c:crosses val="autoZero"/>
        <c:auto val="0"/>
        <c:lblOffset val="100"/>
        <c:baseTimeUnit val="months"/>
        <c:majorUnit val="6"/>
        <c:majorTimeUnit val="months"/>
        <c:minorUnit val="1"/>
        <c:minorTimeUnit val="months"/>
      </c:dateAx>
      <c:valAx>
        <c:axId val="474888720"/>
        <c:scaling>
          <c:orientation val="minMax"/>
          <c:max val="155"/>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99.583849429407095</c:v>
              </c:pt>
              <c:pt idx="1">
                <c:v>100.63067626926518</c:v>
              </c:pt>
              <c:pt idx="2">
                <c:v>99.027529813176443</c:v>
              </c:pt>
              <c:pt idx="3">
                <c:v>99.812655519682366</c:v>
              </c:pt>
              <c:pt idx="4">
                <c:v>99.651505214591722</c:v>
              </c:pt>
              <c:pt idx="5">
                <c:v>102.50031732924548</c:v>
              </c:pt>
              <c:pt idx="6">
                <c:v>99.890601148709123</c:v>
              </c:pt>
              <c:pt idx="7">
                <c:v>100.10471054915197</c:v>
              </c:pt>
              <c:pt idx="8">
                <c:v>104.22036456051067</c:v>
              </c:pt>
              <c:pt idx="9">
                <c:v>105.81071234119999</c:v>
              </c:pt>
              <c:pt idx="10">
                <c:v>105.65547283730494</c:v>
              </c:pt>
              <c:pt idx="11">
                <c:v>106.37733184300484</c:v>
              </c:pt>
              <c:pt idx="12">
                <c:v>109.41296309724089</c:v>
              </c:pt>
              <c:pt idx="13">
                <c:v>106.52666685197416</c:v>
              </c:pt>
              <c:pt idx="14">
                <c:v>106.0849479406693</c:v>
              </c:pt>
              <c:pt idx="15">
                <c:v>107.23436703654683</c:v>
              </c:pt>
              <c:pt idx="16">
                <c:v>108.80759095345536</c:v>
              </c:pt>
              <c:pt idx="17">
                <c:v>104.88623252419929</c:v>
              </c:pt>
              <c:pt idx="18">
                <c:v>107.28798601137422</c:v>
              </c:pt>
              <c:pt idx="19">
                <c:v>106.88360886933663</c:v>
              </c:pt>
              <c:pt idx="20">
                <c:v>107.06550099058173</c:v>
              </c:pt>
              <c:pt idx="21">
                <c:v>108.2903706584769</c:v>
              </c:pt>
              <c:pt idx="22">
                <c:v>109.18706828047881</c:v>
              </c:pt>
              <c:pt idx="23">
                <c:v>108.82083450117383</c:v>
              </c:pt>
              <c:pt idx="24">
                <c:v>111.77941170279517</c:v>
              </c:pt>
              <c:pt idx="25">
                <c:v>107.95023096327432</c:v>
              </c:pt>
              <c:pt idx="26">
                <c:v>109.96459987922573</c:v>
              </c:pt>
              <c:pt idx="27">
                <c:v>107.61540353233747</c:v>
              </c:pt>
              <c:pt idx="28">
                <c:v>111.30956383144301</c:v>
              </c:pt>
              <c:pt idx="29">
                <c:v>109.48087120559057</c:v>
              </c:pt>
              <c:pt idx="30">
                <c:v>113.75763772931569</c:v>
              </c:pt>
              <c:pt idx="31">
                <c:v>113.25017447140526</c:v>
              </c:pt>
              <c:pt idx="32">
                <c:v>109.4835013755628</c:v>
              </c:pt>
              <c:pt idx="33">
                <c:v>111.52494333786002</c:v>
              </c:pt>
              <c:pt idx="34">
                <c:v>110.88121639147943</c:v>
              </c:pt>
              <c:pt idx="35">
                <c:v>111.64079698151464</c:v>
              </c:pt>
              <c:pt idx="36">
                <c:v>112.37418253844625</c:v>
              </c:pt>
              <c:pt idx="37">
                <c:v>110.62497791586235</c:v>
              </c:pt>
              <c:pt idx="38">
                <c:v>113.59514707543499</c:v>
              </c:pt>
              <c:pt idx="39">
                <c:v>115.97083187794482</c:v>
              </c:pt>
              <c:pt idx="40">
                <c:v>111.82334283582868</c:v>
              </c:pt>
              <c:pt idx="41">
                <c:v>113.92712616036276</c:v>
              </c:pt>
              <c:pt idx="42">
                <c:v>109.90870968347267</c:v>
              </c:pt>
              <c:pt idx="43">
                <c:v>112.12812841614752</c:v>
              </c:pt>
              <c:pt idx="44">
                <c:v>111.11226025472736</c:v>
              </c:pt>
              <c:pt idx="45">
                <c:v>110.70186413726937</c:v>
              </c:pt>
              <c:pt idx="46">
                <c:v>110.38607647493053</c:v>
              </c:pt>
              <c:pt idx="47">
                <c:v>109.83797842783176</c:v>
              </c:pt>
              <c:pt idx="48">
                <c:v>105.79431246602138</c:v>
              </c:pt>
            </c:numLit>
          </c:val>
          <c:smooth val="0"/>
          <c:extLst>
            <c:ext xmlns:c16="http://schemas.microsoft.com/office/drawing/2014/chart" uri="{C3380CC4-5D6E-409C-BE32-E72D297353CC}">
              <c16:uniqueId val="{00000000-0AE9-41A7-81F8-4F6C275A7693}"/>
            </c:ext>
          </c:extLst>
        </c:ser>
        <c:dLbls>
          <c:showLegendKey val="0"/>
          <c:showVal val="0"/>
          <c:showCatName val="0"/>
          <c:showSerName val="0"/>
          <c:showPercent val="0"/>
          <c:showBubbleSize val="0"/>
        </c:dLbls>
        <c:marker val="1"/>
        <c:smooth val="0"/>
        <c:axId val="545013880"/>
        <c:axId val="545017800"/>
      </c:lineChart>
      <c:dateAx>
        <c:axId val="54501388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7800"/>
        <c:crosses val="autoZero"/>
        <c:auto val="0"/>
        <c:lblOffset val="100"/>
        <c:baseTimeUnit val="months"/>
        <c:majorUnit val="6"/>
        <c:majorTimeUnit val="months"/>
        <c:minorUnit val="1"/>
        <c:minorTimeUnit val="months"/>
      </c:dateAx>
      <c:valAx>
        <c:axId val="545017800"/>
        <c:scaling>
          <c:orientation val="minMax"/>
          <c:max val="12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88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94.766415487754443</c:v>
              </c:pt>
              <c:pt idx="1">
                <c:v>95.019415152299999</c:v>
              </c:pt>
              <c:pt idx="2">
                <c:v>94.392528117495843</c:v>
              </c:pt>
              <c:pt idx="3">
                <c:v>93.366249852124469</c:v>
              </c:pt>
              <c:pt idx="4">
                <c:v>93.346327014783824</c:v>
              </c:pt>
              <c:pt idx="5">
                <c:v>91.692307520440437</c:v>
              </c:pt>
              <c:pt idx="6">
                <c:v>95.236637162078821</c:v>
              </c:pt>
              <c:pt idx="7">
                <c:v>94.9035349272216</c:v>
              </c:pt>
              <c:pt idx="8">
                <c:v>97.437403759520109</c:v>
              </c:pt>
              <c:pt idx="9">
                <c:v>98.32406254921878</c:v>
              </c:pt>
              <c:pt idx="10">
                <c:v>101.8785943146995</c:v>
              </c:pt>
              <c:pt idx="11">
                <c:v>97.056876957314188</c:v>
              </c:pt>
              <c:pt idx="12">
                <c:v>86.284485424929841</c:v>
              </c:pt>
              <c:pt idx="13">
                <c:v>91.58123300149775</c:v>
              </c:pt>
              <c:pt idx="14">
                <c:v>90.349306764163941</c:v>
              </c:pt>
              <c:pt idx="15">
                <c:v>95.2799701768581</c:v>
              </c:pt>
              <c:pt idx="16">
                <c:v>97.621181875131327</c:v>
              </c:pt>
              <c:pt idx="17">
                <c:v>98.361400514147505</c:v>
              </c:pt>
              <c:pt idx="18">
                <c:v>101.65424705238986</c:v>
              </c:pt>
              <c:pt idx="19">
                <c:v>97.498575960682786</c:v>
              </c:pt>
              <c:pt idx="20">
                <c:v>96.442391800325268</c:v>
              </c:pt>
              <c:pt idx="21">
                <c:v>98.047921642435867</c:v>
              </c:pt>
              <c:pt idx="22">
                <c:v>98.811866261291357</c:v>
              </c:pt>
              <c:pt idx="23">
                <c:v>96.460331900117382</c:v>
              </c:pt>
              <c:pt idx="24">
                <c:v>97.672499301135346</c:v>
              </c:pt>
              <c:pt idx="25">
                <c:v>92.796580834554504</c:v>
              </c:pt>
              <c:pt idx="26">
                <c:v>94.431143123439469</c:v>
              </c:pt>
              <c:pt idx="27">
                <c:v>96.468620682676843</c:v>
              </c:pt>
              <c:pt idx="28">
                <c:v>97.322688595996283</c:v>
              </c:pt>
              <c:pt idx="29">
                <c:v>101.92100182648187</c:v>
              </c:pt>
              <c:pt idx="30">
                <c:v>98.406858220905761</c:v>
              </c:pt>
              <c:pt idx="31">
                <c:v>100.32528243916308</c:v>
              </c:pt>
              <c:pt idx="32">
                <c:v>98.561720467144781</c:v>
              </c:pt>
              <c:pt idx="33">
                <c:v>98.814834652966425</c:v>
              </c:pt>
              <c:pt idx="34">
                <c:v>98.049506407461848</c:v>
              </c:pt>
              <c:pt idx="35">
                <c:v>98.8859300179694</c:v>
              </c:pt>
              <c:pt idx="36">
                <c:v>101.78080653541841</c:v>
              </c:pt>
              <c:pt idx="37">
                <c:v>101.73458857884434</c:v>
              </c:pt>
              <c:pt idx="38">
                <c:v>102.48298929445934</c:v>
              </c:pt>
              <c:pt idx="39">
                <c:v>102.0839212741581</c:v>
              </c:pt>
              <c:pt idx="40">
                <c:v>99.55675409542782</c:v>
              </c:pt>
              <c:pt idx="41">
                <c:v>99.338683828970815</c:v>
              </c:pt>
              <c:pt idx="42">
                <c:v>97.748306951864635</c:v>
              </c:pt>
              <c:pt idx="43">
                <c:v>98.199771833883034</c:v>
              </c:pt>
              <c:pt idx="44">
                <c:v>95.039600103782632</c:v>
              </c:pt>
              <c:pt idx="45">
                <c:v>96.19796284637421</c:v>
              </c:pt>
              <c:pt idx="46">
                <c:v>97.73990013511208</c:v>
              </c:pt>
              <c:pt idx="47">
                <c:v>95.941574304774306</c:v>
              </c:pt>
              <c:pt idx="48">
                <c:v>92.967877170352708</c:v>
              </c:pt>
            </c:numLit>
          </c:val>
          <c:smooth val="0"/>
          <c:extLst>
            <c:ext xmlns:c16="http://schemas.microsoft.com/office/drawing/2014/chart" uri="{C3380CC4-5D6E-409C-BE32-E72D297353CC}">
              <c16:uniqueId val="{00000000-12C0-4462-AAF1-26B405A60A0D}"/>
            </c:ext>
          </c:extLst>
        </c:ser>
        <c:dLbls>
          <c:showLegendKey val="0"/>
          <c:showVal val="0"/>
          <c:showCatName val="0"/>
          <c:showSerName val="0"/>
          <c:showPercent val="0"/>
          <c:showBubbleSize val="0"/>
        </c:dLbls>
        <c:marker val="1"/>
        <c:smooth val="0"/>
        <c:axId val="545024072"/>
        <c:axId val="545024464"/>
      </c:lineChart>
      <c:dateAx>
        <c:axId val="54502407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464"/>
        <c:crosses val="autoZero"/>
        <c:auto val="0"/>
        <c:lblOffset val="100"/>
        <c:baseTimeUnit val="months"/>
        <c:majorUnit val="6"/>
        <c:majorTimeUnit val="months"/>
        <c:minorUnit val="1"/>
        <c:minorTimeUnit val="months"/>
      </c:dateAx>
      <c:valAx>
        <c:axId val="545024464"/>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407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127.71954124355938</c:v>
              </c:pt>
              <c:pt idx="1">
                <c:v>131.44956602677243</c:v>
              </c:pt>
              <c:pt idx="2">
                <c:v>125.64211261172315</c:v>
              </c:pt>
              <c:pt idx="3">
                <c:v>127.95336278379632</c:v>
              </c:pt>
              <c:pt idx="4">
                <c:v>130.29464728737898</c:v>
              </c:pt>
              <c:pt idx="5">
                <c:v>122.41577635597697</c:v>
              </c:pt>
              <c:pt idx="6">
                <c:v>127.95941862568117</c:v>
              </c:pt>
              <c:pt idx="7">
                <c:v>128.10528126484752</c:v>
              </c:pt>
              <c:pt idx="8">
                <c:v>137.29293514272513</c:v>
              </c:pt>
              <c:pt idx="9">
                <c:v>136.15171223594538</c:v>
              </c:pt>
              <c:pt idx="10">
                <c:v>134.70211220405807</c:v>
              </c:pt>
              <c:pt idx="11">
                <c:v>128.23898010973974</c:v>
              </c:pt>
              <c:pt idx="12">
                <c:v>132.22015057581996</c:v>
              </c:pt>
              <c:pt idx="13">
                <c:v>127.12577635861504</c:v>
              </c:pt>
              <c:pt idx="14">
                <c:v>125.19369663568234</c:v>
              </c:pt>
              <c:pt idx="15">
                <c:v>132.25975912119171</c:v>
              </c:pt>
              <c:pt idx="16">
                <c:v>132.86191730772254</c:v>
              </c:pt>
              <c:pt idx="17">
                <c:v>133.98747361706018</c:v>
              </c:pt>
              <c:pt idx="18">
                <c:v>135.91163558951681</c:v>
              </c:pt>
              <c:pt idx="19">
                <c:v>141.70204801837875</c:v>
              </c:pt>
              <c:pt idx="20">
                <c:v>132.99025180909209</c:v>
              </c:pt>
              <c:pt idx="21">
                <c:v>132.99423119493878</c:v>
              </c:pt>
              <c:pt idx="22">
                <c:v>130.57038765071428</c:v>
              </c:pt>
              <c:pt idx="23">
                <c:v>130.49325787016991</c:v>
              </c:pt>
              <c:pt idx="24">
                <c:v>137.29647889670019</c:v>
              </c:pt>
              <c:pt idx="25">
                <c:v>137.15508514728069</c:v>
              </c:pt>
              <c:pt idx="26">
                <c:v>136.59969399833813</c:v>
              </c:pt>
              <c:pt idx="27">
                <c:v>136.00744951764321</c:v>
              </c:pt>
              <c:pt idx="28">
                <c:v>145.22088718948879</c:v>
              </c:pt>
              <c:pt idx="29">
                <c:v>139.59405499943392</c:v>
              </c:pt>
              <c:pt idx="30">
                <c:v>137.07466065665818</c:v>
              </c:pt>
              <c:pt idx="31">
                <c:v>139.02111723797157</c:v>
              </c:pt>
              <c:pt idx="32">
                <c:v>132.31450354017673</c:v>
              </c:pt>
              <c:pt idx="33">
                <c:v>131.83584317882321</c:v>
              </c:pt>
              <c:pt idx="34">
                <c:v>137.12795964444155</c:v>
              </c:pt>
              <c:pt idx="35">
                <c:v>143.7380910624789</c:v>
              </c:pt>
              <c:pt idx="36">
                <c:v>141.61757467363881</c:v>
              </c:pt>
              <c:pt idx="37">
                <c:v>135.93573412840036</c:v>
              </c:pt>
              <c:pt idx="38">
                <c:v>139.45571626566507</c:v>
              </c:pt>
              <c:pt idx="39">
                <c:v>142.692238442508</c:v>
              </c:pt>
              <c:pt idx="40">
                <c:v>140.62451164450005</c:v>
              </c:pt>
              <c:pt idx="41">
                <c:v>139.3163042043669</c:v>
              </c:pt>
              <c:pt idx="42">
                <c:v>146.0942858300096</c:v>
              </c:pt>
              <c:pt idx="43">
                <c:v>138.60929452276554</c:v>
              </c:pt>
              <c:pt idx="44">
                <c:v>138.1168096202359</c:v>
              </c:pt>
              <c:pt idx="45">
                <c:v>137.38510002302195</c:v>
              </c:pt>
              <c:pt idx="46">
                <c:v>139.86447792147999</c:v>
              </c:pt>
              <c:pt idx="47">
                <c:v>133.91996639919142</c:v>
              </c:pt>
              <c:pt idx="48">
                <c:v>133.3219797112246</c:v>
              </c:pt>
            </c:numLit>
          </c:val>
          <c:smooth val="0"/>
          <c:extLst>
            <c:ext xmlns:c16="http://schemas.microsoft.com/office/drawing/2014/chart" uri="{C3380CC4-5D6E-409C-BE32-E72D297353CC}">
              <c16:uniqueId val="{00000000-3402-4C56-B6EF-CE6786E95F69}"/>
            </c:ext>
          </c:extLst>
        </c:ser>
        <c:dLbls>
          <c:showLegendKey val="0"/>
          <c:showVal val="0"/>
          <c:showCatName val="0"/>
          <c:showSerName val="0"/>
          <c:showPercent val="0"/>
          <c:showBubbleSize val="0"/>
        </c:dLbls>
        <c:marker val="1"/>
        <c:smooth val="0"/>
        <c:axId val="545016232"/>
        <c:axId val="545019368"/>
      </c:lineChart>
      <c:dateAx>
        <c:axId val="545016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9368"/>
        <c:crosses val="autoZero"/>
        <c:auto val="0"/>
        <c:lblOffset val="100"/>
        <c:baseTimeUnit val="months"/>
        <c:majorUnit val="6"/>
        <c:majorTimeUnit val="months"/>
        <c:minorUnit val="1"/>
        <c:minorTimeUnit val="months"/>
      </c:dateAx>
      <c:valAx>
        <c:axId val="545019368"/>
        <c:scaling>
          <c:orientation val="minMax"/>
          <c:max val="150"/>
          <c:min val="12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6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121.06133888565635</c:v>
              </c:pt>
              <c:pt idx="1">
                <c:v>124.08882828527166</c:v>
              </c:pt>
              <c:pt idx="2">
                <c:v>119.32811197018154</c:v>
              </c:pt>
              <c:pt idx="3">
                <c:v>120.96501216172678</c:v>
              </c:pt>
              <c:pt idx="4">
                <c:v>122.82921305262471</c:v>
              </c:pt>
              <c:pt idx="5">
                <c:v>116.20807775525488</c:v>
              </c:pt>
              <c:pt idx="6">
                <c:v>121.34775749487869</c:v>
              </c:pt>
              <c:pt idx="7">
                <c:v>121.39684494260466</c:v>
              </c:pt>
              <c:pt idx="8">
                <c:v>129.24009684757834</c:v>
              </c:pt>
              <c:pt idx="9">
                <c:v>128.50860887135107</c:v>
              </c:pt>
              <c:pt idx="10">
                <c:v>128.07009720720757</c:v>
              </c:pt>
              <c:pt idx="11">
                <c:v>121.93861412102069</c:v>
              </c:pt>
              <c:pt idx="12">
                <c:v>122.93881695405808</c:v>
              </c:pt>
              <c:pt idx="13">
                <c:v>119.9439762421495</c:v>
              </c:pt>
              <c:pt idx="14">
                <c:v>118.15336302601355</c:v>
              </c:pt>
              <c:pt idx="15">
                <c:v>124.78796661906328</c:v>
              </c:pt>
              <c:pt idx="16">
                <c:v>125.74150179720966</c:v>
              </c:pt>
              <c:pt idx="17">
                <c:v>126.78920035781248</c:v>
              </c:pt>
              <c:pt idx="18">
                <c:v>128.98990601449103</c:v>
              </c:pt>
              <c:pt idx="19">
                <c:v>132.77070523581418</c:v>
              </c:pt>
              <c:pt idx="20">
                <c:v>125.6057308537829</c:v>
              </c:pt>
              <c:pt idx="21">
                <c:v>125.9333046416665</c:v>
              </c:pt>
              <c:pt idx="22">
                <c:v>124.15355594966331</c:v>
              </c:pt>
              <c:pt idx="23">
                <c:v>123.61688111552395</c:v>
              </c:pt>
              <c:pt idx="24">
                <c:v>129.29042580396086</c:v>
              </c:pt>
              <c:pt idx="25">
                <c:v>128.19241798797435</c:v>
              </c:pt>
              <c:pt idx="26">
                <c:v>128.07950847951389</c:v>
              </c:pt>
              <c:pt idx="27">
                <c:v>128.01860119628716</c:v>
              </c:pt>
              <c:pt idx="28">
                <c:v>135.54302229807348</c:v>
              </c:pt>
              <c:pt idx="29">
                <c:v>131.98218796975257</c:v>
              </c:pt>
              <c:pt idx="30">
                <c:v>129.26180383510763</c:v>
              </c:pt>
              <c:pt idx="31">
                <c:v>131.20259645764574</c:v>
              </c:pt>
              <c:pt idx="32">
                <c:v>125.49472985594402</c:v>
              </c:pt>
              <c:pt idx="33">
                <c:v>125.16392505923588</c:v>
              </c:pt>
              <c:pt idx="34">
                <c:v>129.2321305381594</c:v>
              </c:pt>
              <c:pt idx="35">
                <c:v>134.67568021148423</c:v>
              </c:pt>
              <c:pt idx="36">
                <c:v>133.56852750540742</c:v>
              </c:pt>
              <c:pt idx="37">
                <c:v>129.02536848877892</c:v>
              </c:pt>
              <c:pt idx="38">
                <c:v>131.98535064020021</c:v>
              </c:pt>
              <c:pt idx="39">
                <c:v>134.48729924722844</c:v>
              </c:pt>
              <c:pt idx="40">
                <c:v>132.32674219545609</c:v>
              </c:pt>
              <c:pt idx="41">
                <c:v>131.23879774202703</c:v>
              </c:pt>
              <c:pt idx="42">
                <c:v>136.32594661548487</c:v>
              </c:pt>
              <c:pt idx="43">
                <c:v>130.44452189261659</c:v>
              </c:pt>
              <c:pt idx="44">
                <c:v>129.41302898043404</c:v>
              </c:pt>
              <c:pt idx="45">
                <c:v>129.06320983582106</c:v>
              </c:pt>
              <c:pt idx="46">
                <c:v>131.35317719628381</c:v>
              </c:pt>
              <c:pt idx="47">
                <c:v>126.24640542454341</c:v>
              </c:pt>
              <c:pt idx="48">
                <c:v>125.16840476116506</c:v>
              </c:pt>
            </c:numLit>
          </c:val>
          <c:smooth val="0"/>
          <c:extLst>
            <c:ext xmlns:c16="http://schemas.microsoft.com/office/drawing/2014/chart" uri="{C3380CC4-5D6E-409C-BE32-E72D297353CC}">
              <c16:uniqueId val="{00000000-CCF9-4BC3-B699-1865096B659C}"/>
            </c:ext>
          </c:extLst>
        </c:ser>
        <c:dLbls>
          <c:showLegendKey val="0"/>
          <c:showVal val="0"/>
          <c:showCatName val="0"/>
          <c:showSerName val="0"/>
          <c:showPercent val="0"/>
          <c:showBubbleSize val="0"/>
        </c:dLbls>
        <c:marker val="1"/>
        <c:smooth val="0"/>
        <c:axId val="545023288"/>
        <c:axId val="545024856"/>
      </c:lineChart>
      <c:dateAx>
        <c:axId val="5450232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856"/>
        <c:crosses val="autoZero"/>
        <c:auto val="0"/>
        <c:lblOffset val="100"/>
        <c:baseTimeUnit val="months"/>
        <c:majorUnit val="6"/>
        <c:majorTimeUnit val="months"/>
        <c:minorUnit val="1"/>
        <c:minorTimeUnit val="months"/>
      </c:dateAx>
      <c:valAx>
        <c:axId val="545024856"/>
        <c:scaling>
          <c:orientation val="minMax"/>
          <c:max val="14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3288"/>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100.94597724031841</c:v>
              </c:pt>
              <c:pt idx="1">
                <c:v>83.528064586674915</c:v>
              </c:pt>
              <c:pt idx="2">
                <c:v>73.141781128707549</c:v>
              </c:pt>
              <c:pt idx="3">
                <c:v>83.954665982458593</c:v>
              </c:pt>
              <c:pt idx="4">
                <c:v>90.30731166290748</c:v>
              </c:pt>
              <c:pt idx="5">
                <c:v>73.140118095671312</c:v>
              </c:pt>
              <c:pt idx="6">
                <c:v>78.373371283451803</c:v>
              </c:pt>
              <c:pt idx="7">
                <c:v>75.551134509116096</c:v>
              </c:pt>
              <c:pt idx="8">
                <c:v>75.635939983983235</c:v>
              </c:pt>
              <c:pt idx="9">
                <c:v>75.737199520633993</c:v>
              </c:pt>
              <c:pt idx="10">
                <c:v>73.184184036737705</c:v>
              </c:pt>
              <c:pt idx="11">
                <c:v>78.410249296004409</c:v>
              </c:pt>
              <c:pt idx="12">
                <c:v>71.908887579041675</c:v>
              </c:pt>
              <c:pt idx="13">
                <c:v>78.43140481011288</c:v>
              </c:pt>
              <c:pt idx="14">
                <c:v>76.621151891162668</c:v>
              </c:pt>
              <c:pt idx="15">
                <c:v>71.569568227455051</c:v>
              </c:pt>
              <c:pt idx="16">
                <c:v>71.085982828161988</c:v>
              </c:pt>
              <c:pt idx="17">
                <c:v>67.971482926855757</c:v>
              </c:pt>
              <c:pt idx="18">
                <c:v>68.507407054631628</c:v>
              </c:pt>
              <c:pt idx="19">
                <c:v>70.091227218171014</c:v>
              </c:pt>
              <c:pt idx="20">
                <c:v>72.676059023749843</c:v>
              </c:pt>
              <c:pt idx="21">
                <c:v>69.892894701450501</c:v>
              </c:pt>
              <c:pt idx="22">
                <c:v>69.445899089106902</c:v>
              </c:pt>
              <c:pt idx="23">
                <c:v>71.28849668205406</c:v>
              </c:pt>
              <c:pt idx="24">
                <c:v>60.09173862805175</c:v>
              </c:pt>
              <c:pt idx="25">
                <c:v>59.986990292104956</c:v>
              </c:pt>
              <c:pt idx="26">
                <c:v>70.057218365320168</c:v>
              </c:pt>
              <c:pt idx="27">
                <c:v>63.364154104288751</c:v>
              </c:pt>
              <c:pt idx="28">
                <c:v>62.574710901917527</c:v>
              </c:pt>
              <c:pt idx="29">
                <c:v>66.11840392906754</c:v>
              </c:pt>
              <c:pt idx="30">
                <c:v>61.263796329926478</c:v>
              </c:pt>
              <c:pt idx="31">
                <c:v>61.318217099876328</c:v>
              </c:pt>
              <c:pt idx="32">
                <c:v>55.85355838155597</c:v>
              </c:pt>
              <c:pt idx="33">
                <c:v>59.357666119782508</c:v>
              </c:pt>
              <c:pt idx="34">
                <c:v>52.754546551378503</c:v>
              </c:pt>
              <c:pt idx="35">
                <c:v>52.708989094772676</c:v>
              </c:pt>
              <c:pt idx="36">
                <c:v>55.967068608326841</c:v>
              </c:pt>
              <c:pt idx="37">
                <c:v>56.863650626023187</c:v>
              </c:pt>
              <c:pt idx="38">
                <c:v>55.489475131242038</c:v>
              </c:pt>
              <c:pt idx="39">
                <c:v>55.767792456621002</c:v>
              </c:pt>
              <c:pt idx="40">
                <c:v>45.746422974984334</c:v>
              </c:pt>
              <c:pt idx="41">
                <c:v>90.246820195844052</c:v>
              </c:pt>
              <c:pt idx="42">
                <c:v>56.346729611434952</c:v>
              </c:pt>
              <c:pt idx="43">
                <c:v>57.876893870636877</c:v>
              </c:pt>
              <c:pt idx="44">
                <c:v>69.281276652453911</c:v>
              </c:pt>
              <c:pt idx="45">
                <c:v>61.441937958368996</c:v>
              </c:pt>
              <c:pt idx="46">
                <c:v>61.424971549046688</c:v>
              </c:pt>
              <c:pt idx="47">
                <c:v>53.576581448239239</c:v>
              </c:pt>
              <c:pt idx="48">
                <c:v>59.686822397637371</c:v>
              </c:pt>
            </c:numLit>
          </c:val>
          <c:smooth val="0"/>
          <c:extLst>
            <c:ext xmlns:c16="http://schemas.microsoft.com/office/drawing/2014/chart" uri="{C3380CC4-5D6E-409C-BE32-E72D297353CC}">
              <c16:uniqueId val="{00000000-7FCD-4A41-89D3-4B800C497798}"/>
            </c:ext>
          </c:extLst>
        </c:ser>
        <c:dLbls>
          <c:showLegendKey val="0"/>
          <c:showVal val="0"/>
          <c:showCatName val="0"/>
          <c:showSerName val="0"/>
          <c:showPercent val="0"/>
          <c:showBubbleSize val="0"/>
        </c:dLbls>
        <c:marker val="1"/>
        <c:smooth val="0"/>
        <c:axId val="545013488"/>
        <c:axId val="545016624"/>
      </c:lineChart>
      <c:dateAx>
        <c:axId val="545013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6624"/>
        <c:crosses val="autoZero"/>
        <c:auto val="0"/>
        <c:lblOffset val="100"/>
        <c:baseTimeUnit val="months"/>
        <c:majorUnit val="6"/>
        <c:majorTimeUnit val="months"/>
        <c:minorUnit val="1"/>
        <c:minorTimeUnit val="months"/>
      </c:dateAx>
      <c:valAx>
        <c:axId val="545016624"/>
        <c:scaling>
          <c:orientation val="minMax"/>
          <c:max val="105"/>
          <c:min val="4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488"/>
        <c:crosses val="autoZero"/>
        <c:crossBetween val="midCat"/>
        <c:majorUnit val="1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106.25012816340067</c:v>
              </c:pt>
              <c:pt idx="1">
                <c:v>96.638556567233408</c:v>
              </c:pt>
              <c:pt idx="2">
                <c:v>80.873903635997095</c:v>
              </c:pt>
              <c:pt idx="3">
                <c:v>105.82710191819102</c:v>
              </c:pt>
              <c:pt idx="4">
                <c:v>114.07678861402405</c:v>
              </c:pt>
              <c:pt idx="5">
                <c:v>93.236576654867605</c:v>
              </c:pt>
              <c:pt idx="6">
                <c:v>95.29968634378379</c:v>
              </c:pt>
              <c:pt idx="7">
                <c:v>85.566046926676322</c:v>
              </c:pt>
              <c:pt idx="8">
                <c:v>86.217813204991174</c:v>
              </c:pt>
              <c:pt idx="9">
                <c:v>93.471624078657541</c:v>
              </c:pt>
              <c:pt idx="10">
                <c:v>89.186179590594236</c:v>
              </c:pt>
              <c:pt idx="11">
                <c:v>98.300823869774604</c:v>
              </c:pt>
              <c:pt idx="12">
                <c:v>83.588100318905106</c:v>
              </c:pt>
              <c:pt idx="13">
                <c:v>89.447763839803315</c:v>
              </c:pt>
              <c:pt idx="14">
                <c:v>91.42371839825725</c:v>
              </c:pt>
              <c:pt idx="15">
                <c:v>93.626192182427928</c:v>
              </c:pt>
              <c:pt idx="16">
                <c:v>80.719350170234378</c:v>
              </c:pt>
              <c:pt idx="17">
                <c:v>80.186730300782841</c:v>
              </c:pt>
              <c:pt idx="18">
                <c:v>95.285902433647067</c:v>
              </c:pt>
              <c:pt idx="19">
                <c:v>87.350128107553431</c:v>
              </c:pt>
              <c:pt idx="20">
                <c:v>93.146581400459013</c:v>
              </c:pt>
              <c:pt idx="21">
                <c:v>92.514468705604671</c:v>
              </c:pt>
              <c:pt idx="22">
                <c:v>76.176154701433944</c:v>
              </c:pt>
              <c:pt idx="23">
                <c:v>93.94740320740199</c:v>
              </c:pt>
              <c:pt idx="24">
                <c:v>90.049800293049316</c:v>
              </c:pt>
              <c:pt idx="25">
                <c:v>88.990342617289187</c:v>
              </c:pt>
              <c:pt idx="26">
                <c:v>105.25829776290361</c:v>
              </c:pt>
              <c:pt idx="27">
                <c:v>82.628463771264265</c:v>
              </c:pt>
              <c:pt idx="28">
                <c:v>93.692306904571353</c:v>
              </c:pt>
              <c:pt idx="29">
                <c:v>92.929597851093888</c:v>
              </c:pt>
              <c:pt idx="30">
                <c:v>89.46061446137432</c:v>
              </c:pt>
              <c:pt idx="31">
                <c:v>93.824429537895725</c:v>
              </c:pt>
              <c:pt idx="32">
                <c:v>88.757415615965456</c:v>
              </c:pt>
              <c:pt idx="33">
                <c:v>91.432262516191415</c:v>
              </c:pt>
              <c:pt idx="34">
                <c:v>88.785932286985428</c:v>
              </c:pt>
              <c:pt idx="35">
                <c:v>84.841333569208743</c:v>
              </c:pt>
              <c:pt idx="36">
                <c:v>86.144180302891385</c:v>
              </c:pt>
              <c:pt idx="37">
                <c:v>88.649241849141021</c:v>
              </c:pt>
              <c:pt idx="38">
                <c:v>78.312488160851373</c:v>
              </c:pt>
              <c:pt idx="39">
                <c:v>88.619883032292051</c:v>
              </c:pt>
              <c:pt idx="40">
                <c:v>67.488062781355737</c:v>
              </c:pt>
              <c:pt idx="41">
                <c:v>151.62000501529508</c:v>
              </c:pt>
              <c:pt idx="42">
                <c:v>83.876556182019996</c:v>
              </c:pt>
              <c:pt idx="43">
                <c:v>94.983345394504198</c:v>
              </c:pt>
              <c:pt idx="44">
                <c:v>98.661085366268992</c:v>
              </c:pt>
              <c:pt idx="45">
                <c:v>101.56383555424762</c:v>
              </c:pt>
              <c:pt idx="46">
                <c:v>96.813612697353136</c:v>
              </c:pt>
              <c:pt idx="47">
                <c:v>86.404937951630586</c:v>
              </c:pt>
              <c:pt idx="48">
                <c:v>92.312498585192955</c:v>
              </c:pt>
            </c:numLit>
          </c:val>
          <c:smooth val="0"/>
          <c:extLst>
            <c:ext xmlns:c16="http://schemas.microsoft.com/office/drawing/2014/chart" uri="{C3380CC4-5D6E-409C-BE32-E72D297353CC}">
              <c16:uniqueId val="{00000000-098C-4408-96CC-63E192E90C50}"/>
            </c:ext>
          </c:extLst>
        </c:ser>
        <c:dLbls>
          <c:showLegendKey val="0"/>
          <c:showVal val="0"/>
          <c:showCatName val="0"/>
          <c:showSerName val="0"/>
          <c:showPercent val="0"/>
          <c:showBubbleSize val="0"/>
        </c:dLbls>
        <c:marker val="1"/>
        <c:smooth val="0"/>
        <c:axId val="545015056"/>
        <c:axId val="545018976"/>
      </c:lineChart>
      <c:dateAx>
        <c:axId val="5450150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8976"/>
        <c:crosses val="autoZero"/>
        <c:auto val="0"/>
        <c:lblOffset val="100"/>
        <c:baseTimeUnit val="months"/>
        <c:majorUnit val="6"/>
        <c:majorTimeUnit val="months"/>
        <c:minorUnit val="1"/>
        <c:minorTimeUnit val="months"/>
      </c:dateAx>
      <c:valAx>
        <c:axId val="545018976"/>
        <c:scaling>
          <c:orientation val="minMax"/>
          <c:max val="155"/>
          <c:min val="6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5056"/>
        <c:crosses val="autoZero"/>
        <c:crossBetween val="midCat"/>
        <c:majorUnit val="20"/>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103.68073752152063</c:v>
              </c:pt>
              <c:pt idx="1">
                <c:v>90.287686108646369</c:v>
              </c:pt>
              <c:pt idx="2">
                <c:v>77.128376123639825</c:v>
              </c:pt>
              <c:pt idx="3">
                <c:v>95.231846801329766</c:v>
              </c:pt>
              <c:pt idx="4">
                <c:v>102.5625853935221</c:v>
              </c:pt>
              <c:pt idx="5">
                <c:v>83.501625047019445</c:v>
              </c:pt>
              <c:pt idx="6">
                <c:v>87.10038806811221</c:v>
              </c:pt>
              <c:pt idx="7">
                <c:v>80.714710187190349</c:v>
              </c:pt>
              <c:pt idx="8">
                <c:v>81.091834245889615</c:v>
              </c:pt>
              <c:pt idx="9">
                <c:v>84.880868430996912</c:v>
              </c:pt>
              <c:pt idx="10">
                <c:v>81.434632128292279</c:v>
              </c:pt>
              <c:pt idx="11">
                <c:v>88.665604790871782</c:v>
              </c:pt>
              <c:pt idx="12">
                <c:v>77.930557697381587</c:v>
              </c:pt>
              <c:pt idx="13">
                <c:v>84.111315045463783</c:v>
              </c:pt>
              <c:pt idx="14">
                <c:v>84.253187919265088</c:v>
              </c:pt>
              <c:pt idx="15">
                <c:v>82.941714307797227</c:v>
              </c:pt>
              <c:pt idx="16">
                <c:v>76.052838176618238</c:v>
              </c:pt>
              <c:pt idx="17">
                <c:v>74.269526445546447</c:v>
              </c:pt>
              <c:pt idx="18">
                <c:v>82.314096685991672</c:v>
              </c:pt>
              <c:pt idx="19">
                <c:v>78.989721498205796</c:v>
              </c:pt>
              <c:pt idx="20">
                <c:v>83.230429052639252</c:v>
              </c:pt>
              <c:pt idx="21">
                <c:v>81.556322643445739</c:v>
              </c:pt>
              <c:pt idx="22">
                <c:v>72.915942833683218</c:v>
              </c:pt>
              <c:pt idx="23">
                <c:v>82.971172850134565</c:v>
              </c:pt>
              <c:pt idx="24">
                <c:v>75.537776708663799</c:v>
              </c:pt>
              <c:pt idx="25">
                <c:v>74.940791024934867</c:v>
              </c:pt>
              <c:pt idx="26">
                <c:v>88.206497144894598</c:v>
              </c:pt>
              <c:pt idx="27">
                <c:v>73.296614489750439</c:v>
              </c:pt>
              <c:pt idx="28">
                <c:v>78.618591784760739</c:v>
              </c:pt>
              <c:pt idx="29">
                <c:v>79.941952559723802</c:v>
              </c:pt>
              <c:pt idx="30">
                <c:v>75.801757145972857</c:v>
              </c:pt>
              <c:pt idx="31">
                <c:v>78.078052925995465</c:v>
              </c:pt>
              <c:pt idx="32">
                <c:v>72.818415371470053</c:v>
              </c:pt>
              <c:pt idx="33">
                <c:v>75.894965591932262</c:v>
              </c:pt>
              <c:pt idx="34">
                <c:v>71.331921896715343</c:v>
              </c:pt>
              <c:pt idx="35">
                <c:v>69.27606282342353</c:v>
              </c:pt>
              <c:pt idx="36">
                <c:v>71.526046409007776</c:v>
              </c:pt>
              <c:pt idx="37">
                <c:v>73.251942296464492</c:v>
              </c:pt>
              <c:pt idx="38">
                <c:v>67.25676275858325</c:v>
              </c:pt>
              <c:pt idx="39">
                <c:v>72.705959142231649</c:v>
              </c:pt>
              <c:pt idx="40">
                <c:v>56.956166787499804</c:v>
              </c:pt>
              <c:pt idx="41">
                <c:v>121.89014079683191</c:v>
              </c:pt>
              <c:pt idx="42">
                <c:v>70.540797115432682</c:v>
              </c:pt>
              <c:pt idx="43">
                <c:v>77.008560988596471</c:v>
              </c:pt>
              <c:pt idx="44">
                <c:v>84.429174045458439</c:v>
              </c:pt>
              <c:pt idx="45">
                <c:v>82.128334997748624</c:v>
              </c:pt>
              <c:pt idx="46">
                <c:v>79.670955047922718</c:v>
              </c:pt>
              <c:pt idx="47">
                <c:v>70.502511114367806</c:v>
              </c:pt>
              <c:pt idx="48">
                <c:v>76.508252383125807</c:v>
              </c:pt>
            </c:numLit>
          </c:val>
          <c:smooth val="0"/>
          <c:extLst>
            <c:ext xmlns:c16="http://schemas.microsoft.com/office/drawing/2014/chart" uri="{C3380CC4-5D6E-409C-BE32-E72D297353CC}">
              <c16:uniqueId val="{00000000-76BB-4DA1-83E0-2C6199FCEA4E}"/>
            </c:ext>
          </c:extLst>
        </c:ser>
        <c:dLbls>
          <c:showLegendKey val="0"/>
          <c:showVal val="0"/>
          <c:showCatName val="0"/>
          <c:showSerName val="0"/>
          <c:showPercent val="0"/>
          <c:showBubbleSize val="0"/>
        </c:dLbls>
        <c:marker val="1"/>
        <c:smooth val="0"/>
        <c:axId val="545026032"/>
        <c:axId val="545026816"/>
      </c:lineChart>
      <c:dateAx>
        <c:axId val="5450260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6816"/>
        <c:crosses val="autoZero"/>
        <c:auto val="0"/>
        <c:lblOffset val="100"/>
        <c:baseTimeUnit val="months"/>
        <c:majorUnit val="6"/>
        <c:majorTimeUnit val="months"/>
        <c:minorUnit val="1"/>
        <c:minorTimeUnit val="months"/>
      </c:dateAx>
      <c:valAx>
        <c:axId val="545026816"/>
        <c:scaling>
          <c:orientation val="minMax"/>
          <c:max val="125"/>
          <c:min val="5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6032"/>
        <c:crossesAt val="41061"/>
        <c:crossBetween val="midCat"/>
        <c:majorUnit val="10"/>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77.040760631910771</c:v>
              </c:pt>
              <c:pt idx="1">
                <c:v>77.587655594094969</c:v>
              </c:pt>
              <c:pt idx="2">
                <c:v>73.231564370362207</c:v>
              </c:pt>
              <c:pt idx="3">
                <c:v>75.049818154584258</c:v>
              </c:pt>
              <c:pt idx="4">
                <c:v>76.689598616110061</c:v>
              </c:pt>
              <c:pt idx="5">
                <c:v>75.694318259305419</c:v>
              </c:pt>
              <c:pt idx="6">
                <c:v>77.430637282109615</c:v>
              </c:pt>
              <c:pt idx="7">
                <c:v>77.842655719650281</c:v>
              </c:pt>
              <c:pt idx="8">
                <c:v>79.363252979579599</c:v>
              </c:pt>
              <c:pt idx="9">
                <c:v>76.576504426195996</c:v>
              </c:pt>
              <c:pt idx="10">
                <c:v>78.445722762508751</c:v>
              </c:pt>
              <c:pt idx="11">
                <c:v>77.192620226239029</c:v>
              </c:pt>
              <c:pt idx="12">
                <c:v>74.861533876490554</c:v>
              </c:pt>
              <c:pt idx="13">
                <c:v>75.137069033196425</c:v>
              </c:pt>
              <c:pt idx="14">
                <c:v>72.723237510139754</c:v>
              </c:pt>
              <c:pt idx="15">
                <c:v>74.468703561742984</c:v>
              </c:pt>
              <c:pt idx="16">
                <c:v>73.372703600341794</c:v>
              </c:pt>
              <c:pt idx="17">
                <c:v>74.357292797197019</c:v>
              </c:pt>
              <c:pt idx="18">
                <c:v>76.190295093675402</c:v>
              </c:pt>
              <c:pt idx="19">
                <c:v>74.447339348839364</c:v>
              </c:pt>
              <c:pt idx="20">
                <c:v>75.703911623254896</c:v>
              </c:pt>
              <c:pt idx="21">
                <c:v>72.832421997922467</c:v>
              </c:pt>
              <c:pt idx="22">
                <c:v>73.749905965208683</c:v>
              </c:pt>
              <c:pt idx="23">
                <c:v>76.49660995237744</c:v>
              </c:pt>
              <c:pt idx="24">
                <c:v>80.159168132011743</c:v>
              </c:pt>
              <c:pt idx="25">
                <c:v>74.574246688013943</c:v>
              </c:pt>
              <c:pt idx="26">
                <c:v>76.435310895161294</c:v>
              </c:pt>
              <c:pt idx="27">
                <c:v>72.890305768630569</c:v>
              </c:pt>
              <c:pt idx="28">
                <c:v>76.411508971568082</c:v>
              </c:pt>
              <c:pt idx="29">
                <c:v>76.057748181631851</c:v>
              </c:pt>
              <c:pt idx="30">
                <c:v>73.284244132359461</c:v>
              </c:pt>
              <c:pt idx="31">
                <c:v>73.758290407487408</c:v>
              </c:pt>
              <c:pt idx="32">
                <c:v>71.350493783912867</c:v>
              </c:pt>
              <c:pt idx="33">
                <c:v>73.219766440998953</c:v>
              </c:pt>
              <c:pt idx="34">
                <c:v>71.567100270424461</c:v>
              </c:pt>
              <c:pt idx="35">
                <c:v>72.697025596196809</c:v>
              </c:pt>
              <c:pt idx="36">
                <c:v>73.044415068568398</c:v>
              </c:pt>
              <c:pt idx="37">
                <c:v>80.263615959142612</c:v>
              </c:pt>
              <c:pt idx="38">
                <c:v>78.26747193560152</c:v>
              </c:pt>
              <c:pt idx="39">
                <c:v>76.270224425971861</c:v>
              </c:pt>
              <c:pt idx="40">
                <c:v>75.649090744654117</c:v>
              </c:pt>
              <c:pt idx="41">
                <c:v>79.714711284849372</c:v>
              </c:pt>
              <c:pt idx="42">
                <c:v>77.257118981568979</c:v>
              </c:pt>
              <c:pt idx="43">
                <c:v>77.881656473717442</c:v>
              </c:pt>
              <c:pt idx="44">
                <c:v>75.989631398824258</c:v>
              </c:pt>
              <c:pt idx="45">
                <c:v>76.970758480612517</c:v>
              </c:pt>
              <c:pt idx="46">
                <c:v>75.893910138820573</c:v>
              </c:pt>
              <c:pt idx="47">
                <c:v>74.288004499139348</c:v>
              </c:pt>
              <c:pt idx="48">
                <c:v>76.279414526044576</c:v>
              </c:pt>
            </c:numLit>
          </c:val>
          <c:smooth val="0"/>
          <c:extLst>
            <c:ext xmlns:c16="http://schemas.microsoft.com/office/drawing/2014/chart" uri="{C3380CC4-5D6E-409C-BE32-E72D297353CC}">
              <c16:uniqueId val="{00000000-B7AE-41C8-9104-D1CD028EBB9C}"/>
            </c:ext>
          </c:extLst>
        </c:ser>
        <c:dLbls>
          <c:showLegendKey val="0"/>
          <c:showVal val="0"/>
          <c:showCatName val="0"/>
          <c:showSerName val="0"/>
          <c:showPercent val="0"/>
          <c:showBubbleSize val="0"/>
        </c:dLbls>
        <c:marker val="1"/>
        <c:smooth val="0"/>
        <c:axId val="479863920"/>
        <c:axId val="479859608"/>
      </c:lineChart>
      <c:dateAx>
        <c:axId val="47986392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9608"/>
        <c:crosses val="autoZero"/>
        <c:auto val="0"/>
        <c:lblOffset val="100"/>
        <c:baseTimeUnit val="months"/>
        <c:majorUnit val="6"/>
        <c:majorTimeUnit val="months"/>
        <c:minorUnit val="1"/>
        <c:minorTimeUnit val="months"/>
      </c:dateAx>
      <c:valAx>
        <c:axId val="479859608"/>
        <c:scaling>
          <c:orientation val="minMax"/>
          <c:max val="90"/>
          <c:min val="7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392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93.657091936157641</c:v>
              </c:pt>
              <c:pt idx="1">
                <c:v>93.356067629860547</c:v>
              </c:pt>
              <c:pt idx="2">
                <c:v>98.35846129839409</c:v>
              </c:pt>
              <c:pt idx="3">
                <c:v>96.255346517369716</c:v>
              </c:pt>
              <c:pt idx="4">
                <c:v>96.297246481716343</c:v>
              </c:pt>
              <c:pt idx="5">
                <c:v>97.280017705140224</c:v>
              </c:pt>
              <c:pt idx="6">
                <c:v>96.608953395905232</c:v>
              </c:pt>
              <c:pt idx="7">
                <c:v>96.101318551397625</c:v>
              </c:pt>
              <c:pt idx="8">
                <c:v>97.313349769104491</c:v>
              </c:pt>
              <c:pt idx="9">
                <c:v>96.07412588112966</c:v>
              </c:pt>
              <c:pt idx="10">
                <c:v>94.649652371090724</c:v>
              </c:pt>
              <c:pt idx="11">
                <c:v>95.820935163729956</c:v>
              </c:pt>
              <c:pt idx="12">
                <c:v>93.425022957308911</c:v>
              </c:pt>
              <c:pt idx="13">
                <c:v>96.181213851534153</c:v>
              </c:pt>
              <c:pt idx="14">
                <c:v>94.311654116887595</c:v>
              </c:pt>
              <c:pt idx="15">
                <c:v>94.317157960022939</c:v>
              </c:pt>
              <c:pt idx="16">
                <c:v>91.958255815658447</c:v>
              </c:pt>
              <c:pt idx="17">
                <c:v>91.036710281045814</c:v>
              </c:pt>
              <c:pt idx="18">
                <c:v>94.957772107281485</c:v>
              </c:pt>
              <c:pt idx="19">
                <c:v>95.463089076283183</c:v>
              </c:pt>
              <c:pt idx="20">
                <c:v>91.999869283982022</c:v>
              </c:pt>
              <c:pt idx="21">
                <c:v>92.160000418436724</c:v>
              </c:pt>
              <c:pt idx="22">
                <c:v>92.850643480112979</c:v>
              </c:pt>
              <c:pt idx="23">
                <c:v>91.681474968171642</c:v>
              </c:pt>
              <c:pt idx="24">
                <c:v>97.668117937982529</c:v>
              </c:pt>
              <c:pt idx="25">
                <c:v>88.985611934777324</c:v>
              </c:pt>
              <c:pt idx="26">
                <c:v>96.543702600051901</c:v>
              </c:pt>
              <c:pt idx="27">
                <c:v>92.201977521678288</c:v>
              </c:pt>
              <c:pt idx="28">
                <c:v>93.662469595450304</c:v>
              </c:pt>
              <c:pt idx="29">
                <c:v>93.615254177929316</c:v>
              </c:pt>
              <c:pt idx="30">
                <c:v>91.466615762679453</c:v>
              </c:pt>
              <c:pt idx="31">
                <c:v>92.256572935906277</c:v>
              </c:pt>
              <c:pt idx="32">
                <c:v>93.660569754584301</c:v>
              </c:pt>
              <c:pt idx="33">
                <c:v>93.94007493812822</c:v>
              </c:pt>
              <c:pt idx="34">
                <c:v>91.74340866366083</c:v>
              </c:pt>
              <c:pt idx="35">
                <c:v>92.593856359560363</c:v>
              </c:pt>
              <c:pt idx="36">
                <c:v>93.464979173057401</c:v>
              </c:pt>
              <c:pt idx="37">
                <c:v>93.347180851010009</c:v>
              </c:pt>
              <c:pt idx="38">
                <c:v>93.932765803117164</c:v>
              </c:pt>
              <c:pt idx="39">
                <c:v>93.679641050419306</c:v>
              </c:pt>
              <c:pt idx="40">
                <c:v>92.470028958307111</c:v>
              </c:pt>
              <c:pt idx="41">
                <c:v>94.370395813927317</c:v>
              </c:pt>
              <c:pt idx="42">
                <c:v>92.752581741990014</c:v>
              </c:pt>
              <c:pt idx="43">
                <c:v>93.527461974516399</c:v>
              </c:pt>
              <c:pt idx="44">
                <c:v>93.917588850996964</c:v>
              </c:pt>
              <c:pt idx="45">
                <c:v>90.827079464861356</c:v>
              </c:pt>
              <c:pt idx="46">
                <c:v>95.014462317726625</c:v>
              </c:pt>
              <c:pt idx="47">
                <c:v>94.730512289307811</c:v>
              </c:pt>
              <c:pt idx="48">
                <c:v>94.855181411364825</c:v>
              </c:pt>
            </c:numLit>
          </c:val>
          <c:smooth val="0"/>
          <c:extLst>
            <c:ext xmlns:c16="http://schemas.microsoft.com/office/drawing/2014/chart" uri="{C3380CC4-5D6E-409C-BE32-E72D297353CC}">
              <c16:uniqueId val="{00000000-7F9C-44DA-A0CD-3BA4E9BEC6F5}"/>
            </c:ext>
          </c:extLst>
        </c:ser>
        <c:dLbls>
          <c:showLegendKey val="0"/>
          <c:showVal val="0"/>
          <c:showCatName val="0"/>
          <c:showSerName val="0"/>
          <c:showPercent val="0"/>
          <c:showBubbleSize val="0"/>
        </c:dLbls>
        <c:marker val="1"/>
        <c:smooth val="0"/>
        <c:axId val="545027992"/>
        <c:axId val="545028384"/>
      </c:lineChart>
      <c:dateAx>
        <c:axId val="545027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8384"/>
        <c:crosses val="autoZero"/>
        <c:auto val="0"/>
        <c:lblOffset val="100"/>
        <c:baseTimeUnit val="months"/>
        <c:majorUnit val="6"/>
        <c:majorTimeUnit val="months"/>
        <c:minorUnit val="1"/>
        <c:minorTimeUnit val="months"/>
      </c:dateAx>
      <c:valAx>
        <c:axId val="545028384"/>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79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116.8145321334443</c:v>
              </c:pt>
              <c:pt idx="1">
                <c:v>119.82676315199916</c:v>
              </c:pt>
              <c:pt idx="2">
                <c:v>126.26453989042467</c:v>
              </c:pt>
              <c:pt idx="3">
                <c:v>121.47162887641736</c:v>
              </c:pt>
              <c:pt idx="4">
                <c:v>128.56168010823444</c:v>
              </c:pt>
              <c:pt idx="5">
                <c:v>125.30344968933815</c:v>
              </c:pt>
              <c:pt idx="6">
                <c:v>125.26074844580603</c:v>
              </c:pt>
              <c:pt idx="7">
                <c:v>125.69844106304244</c:v>
              </c:pt>
              <c:pt idx="8">
                <c:v>131.8133129767433</c:v>
              </c:pt>
              <c:pt idx="9">
                <c:v>128.60627255836076</c:v>
              </c:pt>
              <c:pt idx="10">
                <c:v>125.13051434224258</c:v>
              </c:pt>
              <c:pt idx="11">
                <c:v>129.91516820307527</c:v>
              </c:pt>
              <c:pt idx="12">
                <c:v>127.75018444548311</c:v>
              </c:pt>
              <c:pt idx="13">
                <c:v>132.82408467891909</c:v>
              </c:pt>
              <c:pt idx="14">
                <c:v>131.87097197445254</c:v>
              </c:pt>
              <c:pt idx="15">
                <c:v>132.45327092591285</c:v>
              </c:pt>
              <c:pt idx="16">
                <c:v>127.75664689386048</c:v>
              </c:pt>
              <c:pt idx="17">
                <c:v>128.85558748408238</c:v>
              </c:pt>
              <c:pt idx="18">
                <c:v>131.54421265679272</c:v>
              </c:pt>
              <c:pt idx="19">
                <c:v>135.54909227115567</c:v>
              </c:pt>
              <c:pt idx="20">
                <c:v>130.34917283996717</c:v>
              </c:pt>
              <c:pt idx="21">
                <c:v>131.92877330746796</c:v>
              </c:pt>
              <c:pt idx="22">
                <c:v>132.53762232458178</c:v>
              </c:pt>
              <c:pt idx="23">
                <c:v>127.0679995691419</c:v>
              </c:pt>
              <c:pt idx="24">
                <c:v>138.15309704164423</c:v>
              </c:pt>
              <c:pt idx="25">
                <c:v>131.87405687073343</c:v>
              </c:pt>
              <c:pt idx="26">
                <c:v>138.8342518329066</c:v>
              </c:pt>
              <c:pt idx="27">
                <c:v>136.28001995328464</c:v>
              </c:pt>
              <c:pt idx="28">
                <c:v>139.82543687608873</c:v>
              </c:pt>
              <c:pt idx="29">
                <c:v>141.63854544821027</c:v>
              </c:pt>
              <c:pt idx="30">
                <c:v>136.67745427919328</c:v>
              </c:pt>
              <c:pt idx="31">
                <c:v>142.24848245024552</c:v>
              </c:pt>
              <c:pt idx="32">
                <c:v>142.30713782495778</c:v>
              </c:pt>
              <c:pt idx="33">
                <c:v>141.98558250778629</c:v>
              </c:pt>
              <c:pt idx="34">
                <c:v>135.90461734268052</c:v>
              </c:pt>
              <c:pt idx="35">
                <c:v>143.89410187978643</c:v>
              </c:pt>
              <c:pt idx="36">
                <c:v>146.48610603030266</c:v>
              </c:pt>
              <c:pt idx="37">
                <c:v>145.87630386367363</c:v>
              </c:pt>
              <c:pt idx="38">
                <c:v>147.54211738039635</c:v>
              </c:pt>
              <c:pt idx="39">
                <c:v>146.10544139332384</c:v>
              </c:pt>
              <c:pt idx="40">
                <c:v>145.74210237307364</c:v>
              </c:pt>
              <c:pt idx="41">
                <c:v>148.09601004379175</c:v>
              </c:pt>
              <c:pt idx="42">
                <c:v>151.58878449321094</c:v>
              </c:pt>
              <c:pt idx="43">
                <c:v>150.10375831519073</c:v>
              </c:pt>
              <c:pt idx="44">
                <c:v>152.40881242225527</c:v>
              </c:pt>
              <c:pt idx="45">
                <c:v>151.80322694118175</c:v>
              </c:pt>
              <c:pt idx="46">
                <c:v>154.54239271858933</c:v>
              </c:pt>
              <c:pt idx="47">
                <c:v>152.73652981802547</c:v>
              </c:pt>
              <c:pt idx="48">
                <c:v>156.19158245522527</c:v>
              </c:pt>
            </c:numLit>
          </c:val>
          <c:smooth val="0"/>
          <c:extLst>
            <c:ext xmlns:c16="http://schemas.microsoft.com/office/drawing/2014/chart" uri="{C3380CC4-5D6E-409C-BE32-E72D297353CC}">
              <c16:uniqueId val="{00000000-C178-4F95-B9E5-E302D77DD265}"/>
            </c:ext>
          </c:extLst>
        </c:ser>
        <c:dLbls>
          <c:showLegendKey val="0"/>
          <c:showVal val="0"/>
          <c:showCatName val="0"/>
          <c:showSerName val="0"/>
          <c:showPercent val="0"/>
          <c:showBubbleSize val="0"/>
        </c:dLbls>
        <c:marker val="1"/>
        <c:smooth val="0"/>
        <c:axId val="545025640"/>
        <c:axId val="545028776"/>
      </c:lineChart>
      <c:dateAx>
        <c:axId val="545025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8776"/>
        <c:crosses val="autoZero"/>
        <c:auto val="0"/>
        <c:lblOffset val="100"/>
        <c:baseTimeUnit val="months"/>
        <c:majorUnit val="6"/>
        <c:majorTimeUnit val="months"/>
        <c:minorUnit val="1"/>
        <c:minorTimeUnit val="months"/>
      </c:dateAx>
      <c:valAx>
        <c:axId val="545028776"/>
        <c:scaling>
          <c:orientation val="minMax"/>
          <c:max val="16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56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102.20083720533817</c:v>
              </c:pt>
              <c:pt idx="1">
                <c:v>103.12221093898539</c:v>
              </c:pt>
              <c:pt idx="2">
                <c:v>108.65417727221647</c:v>
              </c:pt>
              <c:pt idx="3">
                <c:v>105.55868450619788</c:v>
              </c:pt>
              <c:pt idx="4">
                <c:v>108.20094135519598</c:v>
              </c:pt>
              <c:pt idx="5">
                <c:v>107.61903023853958</c:v>
              </c:pt>
              <c:pt idx="6">
                <c:v>107.17979526467974</c:v>
              </c:pt>
              <c:pt idx="7">
                <c:v>107.02093113750072</c:v>
              </c:pt>
              <c:pt idx="8">
                <c:v>110.04182471845156</c:v>
              </c:pt>
              <c:pt idx="9">
                <c:v>108.0765912616706</c:v>
              </c:pt>
              <c:pt idx="10">
                <c:v>105.89531329250322</c:v>
              </c:pt>
              <c:pt idx="11">
                <c:v>108.39971933653223</c:v>
              </c:pt>
              <c:pt idx="12">
                <c:v>106.0890062637543</c:v>
              </c:pt>
              <c:pt idx="13">
                <c:v>109.70029677320116</c:v>
              </c:pt>
              <c:pt idx="14">
                <c:v>108.16885256047108</c:v>
              </c:pt>
              <c:pt idx="15">
                <c:v>108.38716016930998</c:v>
              </c:pt>
              <c:pt idx="16">
                <c:v>105.16577494614071</c:v>
              </c:pt>
              <c:pt idx="17">
                <c:v>104.98967098984737</c:v>
              </c:pt>
              <c:pt idx="18">
                <c:v>108.45603554650506</c:v>
              </c:pt>
              <c:pt idx="19">
                <c:v>110.25248709431956</c:v>
              </c:pt>
              <c:pt idx="20">
                <c:v>106.14852639122164</c:v>
              </c:pt>
              <c:pt idx="21">
                <c:v>106.83235894930694</c:v>
              </c:pt>
              <c:pt idx="22">
                <c:v>107.49282477743216</c:v>
              </c:pt>
              <c:pt idx="23">
                <c:v>104.73703938188019</c:v>
              </c:pt>
              <c:pt idx="24">
                <c:v>112.6047148046047</c:v>
              </c:pt>
              <c:pt idx="25">
                <c:v>104.8089475626512</c:v>
              </c:pt>
              <c:pt idx="26">
                <c:v>112.14644957299167</c:v>
              </c:pt>
              <c:pt idx="27">
                <c:v>108.46420526755409</c:v>
              </c:pt>
              <c:pt idx="28">
                <c:v>110.69391305186056</c:v>
              </c:pt>
              <c:pt idx="29">
                <c:v>111.33304872281238</c:v>
              </c:pt>
              <c:pt idx="30">
                <c:v>108.14677921772353</c:v>
              </c:pt>
              <c:pt idx="31">
                <c:v>110.70067283518969</c:v>
              </c:pt>
              <c:pt idx="32">
                <c:v>111.60831709938022</c:v>
              </c:pt>
              <c:pt idx="33">
                <c:v>111.66606600218978</c:v>
              </c:pt>
              <c:pt idx="34">
                <c:v>108.03631990593519</c:v>
              </c:pt>
              <c:pt idx="35">
                <c:v>111.5206559642328</c:v>
              </c:pt>
              <c:pt idx="36">
                <c:v>113.02668365740223</c:v>
              </c:pt>
              <c:pt idx="37">
                <c:v>112.72736460233116</c:v>
              </c:pt>
              <c:pt idx="38">
                <c:v>113.71149091349793</c:v>
              </c:pt>
              <c:pt idx="39">
                <c:v>113.02170476068963</c:v>
              </c:pt>
              <c:pt idx="40">
                <c:v>112.12431809127345</c:v>
              </c:pt>
              <c:pt idx="41">
                <c:v>114.19201506457337</c:v>
              </c:pt>
              <c:pt idx="42">
                <c:v>114.45971019097931</c:v>
              </c:pt>
              <c:pt idx="43">
                <c:v>114.40081671883864</c:v>
              </c:pt>
              <c:pt idx="44">
                <c:v>115.49744009613036</c:v>
              </c:pt>
              <c:pt idx="45">
                <c:v>113.32372275079364</c:v>
              </c:pt>
              <c:pt idx="46">
                <c:v>116.97679793917712</c:v>
              </c:pt>
              <c:pt idx="47">
                <c:v>116.13135079403392</c:v>
              </c:pt>
              <c:pt idx="48">
                <c:v>117.48473725961632</c:v>
              </c:pt>
            </c:numLit>
          </c:val>
          <c:smooth val="0"/>
          <c:extLst>
            <c:ext xmlns:c16="http://schemas.microsoft.com/office/drawing/2014/chart" uri="{C3380CC4-5D6E-409C-BE32-E72D297353CC}">
              <c16:uniqueId val="{00000000-195E-4A87-8BFD-B98DB0EC1785}"/>
            </c:ext>
          </c:extLst>
        </c:ser>
        <c:dLbls>
          <c:showLegendKey val="0"/>
          <c:showVal val="0"/>
          <c:showCatName val="0"/>
          <c:showSerName val="0"/>
          <c:showPercent val="0"/>
          <c:showBubbleSize val="0"/>
        </c:dLbls>
        <c:marker val="1"/>
        <c:smooth val="0"/>
        <c:axId val="474521152"/>
        <c:axId val="474511744"/>
      </c:lineChart>
      <c:dateAx>
        <c:axId val="474521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511744"/>
        <c:crosses val="autoZero"/>
        <c:auto val="0"/>
        <c:lblOffset val="100"/>
        <c:baseTimeUnit val="months"/>
        <c:majorUnit val="6"/>
        <c:majorTimeUnit val="months"/>
        <c:minorUnit val="1"/>
        <c:minorTimeUnit val="months"/>
      </c:dateAx>
      <c:valAx>
        <c:axId val="474511744"/>
        <c:scaling>
          <c:orientation val="minMax"/>
          <c:max val="12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521152"/>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63.843218031344726</c:v>
              </c:pt>
              <c:pt idx="1">
                <c:v>63.042658256121506</c:v>
              </c:pt>
              <c:pt idx="2">
                <c:v>61.178921092620023</c:v>
              </c:pt>
              <c:pt idx="3">
                <c:v>60.955685142777483</c:v>
              </c:pt>
              <c:pt idx="4">
                <c:v>63.264125573478466</c:v>
              </c:pt>
              <c:pt idx="5">
                <c:v>62.4031067062677</c:v>
              </c:pt>
              <c:pt idx="6">
                <c:v>63.785060900035681</c:v>
              </c:pt>
              <c:pt idx="7">
                <c:v>64.339915085287885</c:v>
              </c:pt>
              <c:pt idx="8">
                <c:v>66.358130174653652</c:v>
              </c:pt>
              <c:pt idx="9">
                <c:v>63.251968082645782</c:v>
              </c:pt>
              <c:pt idx="10">
                <c:v>64.223354233713977</c:v>
              </c:pt>
              <c:pt idx="11">
                <c:v>63.086090218455425</c:v>
              </c:pt>
              <c:pt idx="12">
                <c:v>61.012331743313489</c:v>
              </c:pt>
              <c:pt idx="13">
                <c:v>61.899516958174608</c:v>
              </c:pt>
              <c:pt idx="14">
                <c:v>59.328330348178639</c:v>
              </c:pt>
              <c:pt idx="15">
                <c:v>60.703113676156249</c:v>
              </c:pt>
              <c:pt idx="16">
                <c:v>60.331644883692938</c:v>
              </c:pt>
              <c:pt idx="17">
                <c:v>60.394044903415598</c:v>
              </c:pt>
              <c:pt idx="18">
                <c:v>62.058509155031651</c:v>
              </c:pt>
              <c:pt idx="19">
                <c:v>60.451024385654009</c:v>
              </c:pt>
              <c:pt idx="20">
                <c:v>61.20291015245953</c:v>
              </c:pt>
              <c:pt idx="21">
                <c:v>59.004351072307351</c:v>
              </c:pt>
              <c:pt idx="22">
                <c:v>59.39437214892623</c:v>
              </c:pt>
              <c:pt idx="23">
                <c:v>60.744177990167017</c:v>
              </c:pt>
              <c:pt idx="24">
                <c:v>63.879463234735937</c:v>
              </c:pt>
              <c:pt idx="25">
                <c:v>59.486927734042972</c:v>
              </c:pt>
              <c:pt idx="26">
                <c:v>61.25597204184119</c:v>
              </c:pt>
              <c:pt idx="27">
                <c:v>57.914326181709541</c:v>
              </c:pt>
              <c:pt idx="28">
                <c:v>60.510276616758418</c:v>
              </c:pt>
              <c:pt idx="29">
                <c:v>59.884169557463437</c:v>
              </c:pt>
              <c:pt idx="30">
                <c:v>57.624670231518962</c:v>
              </c:pt>
              <c:pt idx="31">
                <c:v>57.967396075676639</c:v>
              </c:pt>
              <c:pt idx="32">
                <c:v>55.880581920081553</c:v>
              </c:pt>
              <c:pt idx="33">
                <c:v>57.270204250454967</c:v>
              </c:pt>
              <c:pt idx="34">
                <c:v>56.276720502821867</c:v>
              </c:pt>
              <c:pt idx="35">
                <c:v>56.456526426234134</c:v>
              </c:pt>
              <c:pt idx="36">
                <c:v>56.105446964159036</c:v>
              </c:pt>
              <c:pt idx="37">
                <c:v>61.042241221121948</c:v>
              </c:pt>
              <c:pt idx="38">
                <c:v>59.24725804067014</c:v>
              </c:pt>
              <c:pt idx="39">
                <c:v>58.168085861537087</c:v>
              </c:pt>
              <c:pt idx="40">
                <c:v>57.911483306578894</c:v>
              </c:pt>
              <c:pt idx="41">
                <c:v>60.011428879462237</c:v>
              </c:pt>
              <c:pt idx="42">
                <c:v>58.333467666271453</c:v>
              </c:pt>
              <c:pt idx="43">
                <c:v>58.805450974930963</c:v>
              </c:pt>
              <c:pt idx="44">
                <c:v>56.747758761711786</c:v>
              </c:pt>
              <c:pt idx="45">
                <c:v>58.073829771839158</c:v>
              </c:pt>
              <c:pt idx="46">
                <c:v>57.258924330454889</c:v>
              </c:pt>
              <c:pt idx="47">
                <c:v>55.488018890400973</c:v>
              </c:pt>
              <c:pt idx="48">
                <c:v>56.937085248559249</c:v>
              </c:pt>
            </c:numLit>
          </c:val>
          <c:smooth val="0"/>
          <c:extLst>
            <c:ext xmlns:c16="http://schemas.microsoft.com/office/drawing/2014/chart" uri="{C3380CC4-5D6E-409C-BE32-E72D297353CC}">
              <c16:uniqueId val="{00000000-BF00-43F5-AB06-56761065F0F6}"/>
            </c:ext>
          </c:extLst>
        </c:ser>
        <c:dLbls>
          <c:showLegendKey val="0"/>
          <c:showVal val="0"/>
          <c:showCatName val="0"/>
          <c:showSerName val="0"/>
          <c:showPercent val="0"/>
          <c:showBubbleSize val="0"/>
        </c:dLbls>
        <c:marker val="1"/>
        <c:smooth val="0"/>
        <c:axId val="479860000"/>
        <c:axId val="479865096"/>
      </c:lineChart>
      <c:dateAx>
        <c:axId val="4798600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5096"/>
        <c:crosses val="autoZero"/>
        <c:auto val="0"/>
        <c:lblOffset val="100"/>
        <c:baseTimeUnit val="months"/>
        <c:majorUnit val="6"/>
        <c:majorTimeUnit val="months"/>
        <c:minorUnit val="1"/>
        <c:minorTimeUnit val="months"/>
      </c:dateAx>
      <c:valAx>
        <c:axId val="479865096"/>
        <c:scaling>
          <c:orientation val="minMax"/>
          <c:max val="75"/>
          <c:min val="5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00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94.370440737843452</c:v>
              </c:pt>
              <c:pt idx="1">
                <c:v>96.686677179970474</c:v>
              </c:pt>
              <c:pt idx="2">
                <c:v>89.057878310446284</c:v>
              </c:pt>
              <c:pt idx="3">
                <c:v>93.556810240717098</c:v>
              </c:pt>
              <c:pt idx="4">
                <c:v>94.318573959569051</c:v>
              </c:pt>
              <c:pt idx="5">
                <c:v>93.146994973873561</c:v>
              </c:pt>
              <c:pt idx="6">
                <c:v>95.348630102399426</c:v>
              </c:pt>
              <c:pt idx="7">
                <c:v>95.573091061214711</c:v>
              </c:pt>
              <c:pt idx="8">
                <c:v>96.440266842605155</c:v>
              </c:pt>
              <c:pt idx="9">
                <c:v>94.072939890150892</c:v>
              </c:pt>
              <c:pt idx="10">
                <c:v>97.121100778877249</c:v>
              </c:pt>
              <c:pt idx="11">
                <c:v>95.715890795499789</c:v>
              </c:pt>
              <c:pt idx="12">
                <c:v>93.046907468697398</c:v>
              </c:pt>
              <c:pt idx="13">
                <c:v>92.519285540375137</c:v>
              </c:pt>
              <c:pt idx="14">
                <c:v>90.312076825990644</c:v>
              </c:pt>
              <c:pt idx="15">
                <c:v>92.544285994524756</c:v>
              </c:pt>
              <c:pt idx="16">
                <c:v>90.496904873427013</c:v>
              </c:pt>
              <c:pt idx="17">
                <c:v>92.69241976459864</c:v>
              </c:pt>
              <c:pt idx="18">
                <c:v>94.746729200712124</c:v>
              </c:pt>
              <c:pt idx="19">
                <c:v>92.825886652295566</c:v>
              </c:pt>
              <c:pt idx="20">
                <c:v>94.745162279552403</c:v>
              </c:pt>
              <c:pt idx="21">
                <c:v>90.990048222427319</c:v>
              </c:pt>
              <c:pt idx="22">
                <c:v>92.600143188569007</c:v>
              </c:pt>
              <c:pt idx="23">
                <c:v>97.181112746395101</c:v>
              </c:pt>
              <c:pt idx="24">
                <c:v>101.53603249437226</c:v>
              </c:pt>
              <c:pt idx="25">
                <c:v>94.38539025024636</c:v>
              </c:pt>
              <c:pt idx="26">
                <c:v>96.367285696008665</c:v>
              </c:pt>
              <c:pt idx="27">
                <c:v>92.555249718361623</c:v>
              </c:pt>
              <c:pt idx="28">
                <c:v>97.291401413600383</c:v>
              </c:pt>
              <c:pt idx="29">
                <c:v>97.295258239979233</c:v>
              </c:pt>
              <c:pt idx="30">
                <c:v>93.846815098043521</c:v>
              </c:pt>
              <c:pt idx="31">
                <c:v>94.493298100899153</c:v>
              </c:pt>
              <c:pt idx="32">
                <c:v>91.664019716814295</c:v>
              </c:pt>
              <c:pt idx="33">
                <c:v>94.163120742424056</c:v>
              </c:pt>
              <c:pt idx="34">
                <c:v>91.644882785740137</c:v>
              </c:pt>
              <c:pt idx="35">
                <c:v>94.022408956887517</c:v>
              </c:pt>
              <c:pt idx="36">
                <c:v>95.286957294681045</c:v>
              </c:pt>
              <c:pt idx="37">
                <c:v>105.50318407327524</c:v>
              </c:pt>
              <c:pt idx="38">
                <c:v>103.24289594608653</c:v>
              </c:pt>
              <c:pt idx="39">
                <c:v>100.04012463008011</c:v>
              </c:pt>
              <c:pt idx="40">
                <c:v>98.940325488103412</c:v>
              </c:pt>
              <c:pt idx="41">
                <c:v>105.58707187928049</c:v>
              </c:pt>
              <c:pt idx="42">
                <c:v>102.10574676446036</c:v>
              </c:pt>
              <c:pt idx="43">
                <c:v>102.93060300371953</c:v>
              </c:pt>
              <c:pt idx="44">
                <c:v>101.25611528393455</c:v>
              </c:pt>
              <c:pt idx="45">
                <c:v>101.78429683536746</c:v>
              </c:pt>
              <c:pt idx="46">
                <c:v>100.36349153071708</c:v>
              </c:pt>
              <c:pt idx="47">
                <c:v>98.974246965339091</c:v>
              </c:pt>
              <c:pt idx="48">
                <c:v>101.67780792604464</c:v>
              </c:pt>
            </c:numLit>
          </c:val>
          <c:smooth val="0"/>
          <c:extLst>
            <c:ext xmlns:c16="http://schemas.microsoft.com/office/drawing/2014/chart" uri="{C3380CC4-5D6E-409C-BE32-E72D297353CC}">
              <c16:uniqueId val="{00000000-489A-401B-9719-D6163342D3C8}"/>
            </c:ext>
          </c:extLst>
        </c:ser>
        <c:dLbls>
          <c:showLegendKey val="0"/>
          <c:showVal val="0"/>
          <c:showCatName val="0"/>
          <c:showSerName val="0"/>
          <c:showPercent val="0"/>
          <c:showBubbleSize val="0"/>
        </c:dLbls>
        <c:marker val="1"/>
        <c:smooth val="0"/>
        <c:axId val="479860784"/>
        <c:axId val="479862352"/>
      </c:lineChart>
      <c:dateAx>
        <c:axId val="4798607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2352"/>
        <c:crosses val="autoZero"/>
        <c:auto val="0"/>
        <c:lblOffset val="100"/>
        <c:baseTimeUnit val="months"/>
        <c:majorUnit val="6"/>
        <c:majorTimeUnit val="months"/>
        <c:minorUnit val="1"/>
        <c:minorTimeUnit val="months"/>
      </c:dateAx>
      <c:valAx>
        <c:axId val="479862352"/>
        <c:scaling>
          <c:orientation val="minMax"/>
          <c:max val="11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78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102.69904108020707</c:v>
              </c:pt>
              <c:pt idx="1">
                <c:v>108.79351988134974</c:v>
              </c:pt>
              <c:pt idx="2">
                <c:v>107.2865187788319</c:v>
              </c:pt>
              <c:pt idx="3">
                <c:v>105.37901143690279</c:v>
              </c:pt>
              <c:pt idx="4">
                <c:v>102.01654805538179</c:v>
              </c:pt>
              <c:pt idx="5">
                <c:v>103.47958872684228</c:v>
              </c:pt>
              <c:pt idx="6">
                <c:v>105.21602153925906</c:v>
              </c:pt>
              <c:pt idx="7">
                <c:v>104.63232197657729</c:v>
              </c:pt>
              <c:pt idx="8">
                <c:v>106.10530620814767</c:v>
              </c:pt>
              <c:pt idx="9">
                <c:v>103.5903459567068</c:v>
              </c:pt>
              <c:pt idx="10">
                <c:v>104.8405359479939</c:v>
              </c:pt>
              <c:pt idx="11">
                <c:v>102.28247918066697</c:v>
              </c:pt>
              <c:pt idx="12">
                <c:v>102.17193411475422</c:v>
              </c:pt>
              <c:pt idx="13">
                <c:v>101.81061325742968</c:v>
              </c:pt>
              <c:pt idx="14">
                <c:v>99.945372648308322</c:v>
              </c:pt>
              <c:pt idx="15">
                <c:v>101.45403102253765</c:v>
              </c:pt>
              <c:pt idx="16">
                <c:v>98.213740176133641</c:v>
              </c:pt>
              <c:pt idx="17">
                <c:v>101.12806271326708</c:v>
              </c:pt>
              <c:pt idx="18">
                <c:v>102.43406956459813</c:v>
              </c:pt>
              <c:pt idx="19">
                <c:v>102.05299939202692</c:v>
              </c:pt>
              <c:pt idx="20">
                <c:v>97.495991482329288</c:v>
              </c:pt>
              <c:pt idx="21">
                <c:v>100.44521493864251</c:v>
              </c:pt>
              <c:pt idx="22">
                <c:v>101.36095515717392</c:v>
              </c:pt>
              <c:pt idx="23">
                <c:v>100.75253389871739</c:v>
              </c:pt>
              <c:pt idx="24">
                <c:v>108.4198796783467</c:v>
              </c:pt>
              <c:pt idx="25">
                <c:v>94.946923401247602</c:v>
              </c:pt>
              <c:pt idx="26">
                <c:v>101.37437068313811</c:v>
              </c:pt>
              <c:pt idx="27">
                <c:v>98.56815167496093</c:v>
              </c:pt>
              <c:pt idx="28">
                <c:v>105.20408358593778</c:v>
              </c:pt>
              <c:pt idx="29">
                <c:v>100.25356773608746</c:v>
              </c:pt>
              <c:pt idx="30">
                <c:v>97.032127660494211</c:v>
              </c:pt>
              <c:pt idx="31">
                <c:v>99.240811912151912</c:v>
              </c:pt>
              <c:pt idx="32">
                <c:v>102.13773371052028</c:v>
              </c:pt>
              <c:pt idx="33">
                <c:v>101.16207008463192</c:v>
              </c:pt>
              <c:pt idx="34">
                <c:v>100.57972112900877</c:v>
              </c:pt>
              <c:pt idx="35">
                <c:v>101.6769197220496</c:v>
              </c:pt>
              <c:pt idx="36">
                <c:v>101.36265793007075</c:v>
              </c:pt>
              <c:pt idx="37">
                <c:v>101.7350243374145</c:v>
              </c:pt>
              <c:pt idx="38">
                <c:v>100.37390543656177</c:v>
              </c:pt>
              <c:pt idx="39">
                <c:v>99.087054593036527</c:v>
              </c:pt>
              <c:pt idx="40">
                <c:v>100.68384207371723</c:v>
              </c:pt>
              <c:pt idx="41">
                <c:v>100.70916756365843</c:v>
              </c:pt>
              <c:pt idx="42">
                <c:v>101.49250035140309</c:v>
              </c:pt>
              <c:pt idx="43">
                <c:v>101.43610678594084</c:v>
              </c:pt>
              <c:pt idx="44">
                <c:v>100.63526109583279</c:v>
              </c:pt>
              <c:pt idx="45">
                <c:v>98.606686658479774</c:v>
              </c:pt>
              <c:pt idx="46">
                <c:v>101.9885658964957</c:v>
              </c:pt>
              <c:pt idx="47">
                <c:v>97.86367651048478</c:v>
              </c:pt>
              <c:pt idx="48">
                <c:v>101.08666082150222</c:v>
              </c:pt>
            </c:numLit>
          </c:val>
          <c:smooth val="0"/>
          <c:extLst>
            <c:ext xmlns:c16="http://schemas.microsoft.com/office/drawing/2014/chart" uri="{C3380CC4-5D6E-409C-BE32-E72D297353CC}">
              <c16:uniqueId val="{00000000-39D1-432A-AB97-CD68776CEC4B}"/>
            </c:ext>
          </c:extLst>
        </c:ser>
        <c:dLbls>
          <c:showLegendKey val="0"/>
          <c:showVal val="0"/>
          <c:showCatName val="0"/>
          <c:showSerName val="0"/>
          <c:showPercent val="0"/>
          <c:showBubbleSize val="0"/>
        </c:dLbls>
        <c:marker val="1"/>
        <c:smooth val="0"/>
        <c:axId val="479861960"/>
        <c:axId val="479863136"/>
      </c:lineChart>
      <c:dateAx>
        <c:axId val="4798619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3136"/>
        <c:crosses val="autoZero"/>
        <c:auto val="0"/>
        <c:lblOffset val="100"/>
        <c:baseTimeUnit val="months"/>
        <c:majorUnit val="6"/>
        <c:majorTimeUnit val="months"/>
        <c:minorUnit val="1"/>
        <c:minorTimeUnit val="months"/>
      </c:dateAx>
      <c:valAx>
        <c:axId val="479863136"/>
        <c:scaling>
          <c:orientation val="minMax"/>
          <c:max val="11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196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96.541350214077099</c:v>
              </c:pt>
              <c:pt idx="1">
                <c:v>98.965261358755725</c:v>
              </c:pt>
              <c:pt idx="2">
                <c:v>98.283797156055797</c:v>
              </c:pt>
              <c:pt idx="3">
                <c:v>97.719836951655552</c:v>
              </c:pt>
              <c:pt idx="4">
                <c:v>93.894386810760253</c:v>
              </c:pt>
              <c:pt idx="5">
                <c:v>96.964106322748407</c:v>
              </c:pt>
              <c:pt idx="6">
                <c:v>97.095615231528072</c:v>
              </c:pt>
              <c:pt idx="7">
                <c:v>98.255454859957823</c:v>
              </c:pt>
              <c:pt idx="8">
                <c:v>97.083831070984132</c:v>
              </c:pt>
              <c:pt idx="9">
                <c:v>95.496572900360917</c:v>
              </c:pt>
              <c:pt idx="10">
                <c:v>96.60662758869303</c:v>
              </c:pt>
              <c:pt idx="11">
                <c:v>94.837936078498629</c:v>
              </c:pt>
              <c:pt idx="12">
                <c:v>93.782452696165208</c:v>
              </c:pt>
              <c:pt idx="13">
                <c:v>94.091821266085134</c:v>
              </c:pt>
              <c:pt idx="14">
                <c:v>91.648302187183759</c:v>
              </c:pt>
              <c:pt idx="15">
                <c:v>93.129850068896829</c:v>
              </c:pt>
              <c:pt idx="16">
                <c:v>90.990946972994578</c:v>
              </c:pt>
              <c:pt idx="17">
                <c:v>90.054827710749578</c:v>
              </c:pt>
              <c:pt idx="18">
                <c:v>93.634749739213035</c:v>
              </c:pt>
              <c:pt idx="19">
                <c:v>92.600406541700352</c:v>
              </c:pt>
              <c:pt idx="20">
                <c:v>88.61347701507367</c:v>
              </c:pt>
              <c:pt idx="21">
                <c:v>91.230643368161608</c:v>
              </c:pt>
              <c:pt idx="22">
                <c:v>92.251111749173589</c:v>
              </c:pt>
              <c:pt idx="23">
                <c:v>92.825089129323217</c:v>
              </c:pt>
              <c:pt idx="24">
                <c:v>97.881017765348034</c:v>
              </c:pt>
              <c:pt idx="25">
                <c:v>83.934497522235503</c:v>
              </c:pt>
              <c:pt idx="26">
                <c:v>91.072733575954032</c:v>
              </c:pt>
              <c:pt idx="27">
                <c:v>89.137968892774182</c:v>
              </c:pt>
              <c:pt idx="28">
                <c:v>93.192207753279618</c:v>
              </c:pt>
              <c:pt idx="29">
                <c:v>90.054586274993653</c:v>
              </c:pt>
              <c:pt idx="30">
                <c:v>87.357219341040377</c:v>
              </c:pt>
              <c:pt idx="31">
                <c:v>87.990393167932652</c:v>
              </c:pt>
              <c:pt idx="32">
                <c:v>90.700041592260106</c:v>
              </c:pt>
              <c:pt idx="33">
                <c:v>90.291780082391668</c:v>
              </c:pt>
              <c:pt idx="34">
                <c:v>90.058400488101455</c:v>
              </c:pt>
              <c:pt idx="35">
                <c:v>88.730555295771879</c:v>
              </c:pt>
              <c:pt idx="36">
                <c:v>89.799876953484173</c:v>
              </c:pt>
              <c:pt idx="37">
                <c:v>89.070128564759997</c:v>
              </c:pt>
              <c:pt idx="38">
                <c:v>88.190759887295997</c:v>
              </c:pt>
              <c:pt idx="39">
                <c:v>86.815524051309481</c:v>
              </c:pt>
              <c:pt idx="40">
                <c:v>89.092013921997932</c:v>
              </c:pt>
              <c:pt idx="41">
                <c:v>89.577464693146084</c:v>
              </c:pt>
              <c:pt idx="42">
                <c:v>87.669042011561302</c:v>
              </c:pt>
              <c:pt idx="43">
                <c:v>88.7413100960881</c:v>
              </c:pt>
              <c:pt idx="44">
                <c:v>87.939569899725427</c:v>
              </c:pt>
              <c:pt idx="45">
                <c:v>85.392694688698526</c:v>
              </c:pt>
              <c:pt idx="46">
                <c:v>87.901803135049022</c:v>
              </c:pt>
              <c:pt idx="47">
                <c:v>85.933264261890983</c:v>
              </c:pt>
              <c:pt idx="48">
                <c:v>87.436544061477534</c:v>
              </c:pt>
            </c:numLit>
          </c:val>
          <c:smooth val="0"/>
          <c:extLst>
            <c:ext xmlns:c16="http://schemas.microsoft.com/office/drawing/2014/chart" uri="{C3380CC4-5D6E-409C-BE32-E72D297353CC}">
              <c16:uniqueId val="{00000000-894B-427F-9B87-C442F9C65D79}"/>
            </c:ext>
          </c:extLst>
        </c:ser>
        <c:dLbls>
          <c:showLegendKey val="0"/>
          <c:showVal val="0"/>
          <c:showCatName val="0"/>
          <c:showSerName val="0"/>
          <c:showPercent val="0"/>
          <c:showBubbleSize val="0"/>
        </c:dLbls>
        <c:marker val="1"/>
        <c:smooth val="0"/>
        <c:axId val="479868232"/>
        <c:axId val="479869016"/>
      </c:lineChart>
      <c:dateAx>
        <c:axId val="47986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9016"/>
        <c:crosses val="autoZero"/>
        <c:auto val="0"/>
        <c:lblOffset val="100"/>
        <c:baseTimeUnit val="months"/>
        <c:majorUnit val="6"/>
        <c:majorTimeUnit val="months"/>
        <c:minorUnit val="1"/>
        <c:minorTimeUnit val="months"/>
      </c:dateAx>
      <c:valAx>
        <c:axId val="479869016"/>
        <c:scaling>
          <c:orientation val="minMax"/>
          <c:max val="10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8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numLit>
          </c:cat>
          <c:val>
            <c:numLit>
              <c:formatCode>General</c:formatCode>
              <c:ptCount val="49"/>
              <c:pt idx="0">
                <c:v>118.92477381981135</c:v>
              </c:pt>
              <c:pt idx="1">
                <c:v>134.69132793152454</c:v>
              </c:pt>
              <c:pt idx="2">
                <c:v>131.009007964462</c:v>
              </c:pt>
              <c:pt idx="3">
                <c:v>125.56120650083326</c:v>
              </c:pt>
              <c:pt idx="4">
                <c:v>123.41872956924975</c:v>
              </c:pt>
              <c:pt idx="5">
                <c:v>120.64811479558668</c:v>
              </c:pt>
              <c:pt idx="6">
                <c:v>126.61357873248802</c:v>
              </c:pt>
              <c:pt idx="7">
                <c:v>121.43559187103818</c:v>
              </c:pt>
              <c:pt idx="8">
                <c:v>129.87721156600756</c:v>
              </c:pt>
              <c:pt idx="9">
                <c:v>124.917723592638</c:v>
              </c:pt>
              <c:pt idx="10">
                <c:v>126.53717505264193</c:v>
              </c:pt>
              <c:pt idx="11">
                <c:v>121.89911297575797</c:v>
              </c:pt>
              <c:pt idx="12">
                <c:v>124.27851372086145</c:v>
              </c:pt>
              <c:pt idx="13">
                <c:v>122.14990255385192</c:v>
              </c:pt>
              <c:pt idx="14">
                <c:v>121.80844612027735</c:v>
              </c:pt>
              <c:pt idx="15">
                <c:v>123.38854159902711</c:v>
              </c:pt>
              <c:pt idx="16">
                <c:v>117.24605516164057</c:v>
              </c:pt>
              <c:pt idx="17">
                <c:v>130.30642772375381</c:v>
              </c:pt>
              <c:pt idx="18">
                <c:v>125.62058783597294</c:v>
              </c:pt>
              <c:pt idx="19">
                <c:v>126.9609151383865</c:v>
              </c:pt>
              <c:pt idx="20">
                <c:v>120.90173057100471</c:v>
              </c:pt>
              <c:pt idx="21">
                <c:v>124.72593621274339</c:v>
              </c:pt>
              <c:pt idx="22">
                <c:v>125.36571402724014</c:v>
              </c:pt>
              <c:pt idx="23">
                <c:v>121.64163062873969</c:v>
              </c:pt>
              <c:pt idx="24">
                <c:v>136.19015273971306</c:v>
              </c:pt>
              <c:pt idx="25">
                <c:v>123.96505422531948</c:v>
              </c:pt>
              <c:pt idx="26">
                <c:v>128.51954800942559</c:v>
              </c:pt>
              <c:pt idx="27">
                <c:v>123.41701610091187</c:v>
              </c:pt>
              <c:pt idx="28">
                <c:v>136.85580030885211</c:v>
              </c:pt>
              <c:pt idx="29">
                <c:v>127.12824381216868</c:v>
              </c:pt>
              <c:pt idx="30">
                <c:v>122.52585251360513</c:v>
              </c:pt>
              <c:pt idx="31">
                <c:v>128.88606233490722</c:v>
              </c:pt>
              <c:pt idx="32">
                <c:v>132.27645608282509</c:v>
              </c:pt>
              <c:pt idx="33">
                <c:v>129.80566785737852</c:v>
              </c:pt>
              <c:pt idx="34">
                <c:v>128.30377231937601</c:v>
              </c:pt>
              <c:pt idx="35">
                <c:v>135.79104686762437</c:v>
              </c:pt>
              <c:pt idx="36">
                <c:v>131.83099385850096</c:v>
              </c:pt>
              <c:pt idx="37">
                <c:v>135.10747164755176</c:v>
              </c:pt>
              <c:pt idx="38">
                <c:v>132.47692390691341</c:v>
              </c:pt>
              <c:pt idx="39">
                <c:v>131.422970637665</c:v>
              </c:pt>
              <c:pt idx="40">
                <c:v>131.22871833370851</c:v>
              </c:pt>
              <c:pt idx="41">
                <c:v>130.0415974696657</c:v>
              </c:pt>
              <c:pt idx="42">
                <c:v>137.91780091221111</c:v>
              </c:pt>
              <c:pt idx="43">
                <c:v>134.88734406811065</c:v>
              </c:pt>
              <c:pt idx="44">
                <c:v>134.08885543355103</c:v>
              </c:pt>
              <c:pt idx="45">
                <c:v>133.42602182586845</c:v>
              </c:pt>
              <c:pt idx="46">
                <c:v>139.10768290035008</c:v>
              </c:pt>
              <c:pt idx="47">
                <c:v>129.30073381450734</c:v>
              </c:pt>
              <c:pt idx="48">
                <c:v>137.0552002021991</c:v>
              </c:pt>
            </c:numLit>
          </c:val>
          <c:smooth val="0"/>
          <c:extLst>
            <c:ext xmlns:c16="http://schemas.microsoft.com/office/drawing/2014/chart" uri="{C3380CC4-5D6E-409C-BE32-E72D297353CC}">
              <c16:uniqueId val="{00000000-5D9F-48FB-B93A-F0D0F25E3266}"/>
            </c:ext>
          </c:extLst>
        </c:ser>
        <c:dLbls>
          <c:showLegendKey val="0"/>
          <c:showVal val="0"/>
          <c:showCatName val="0"/>
          <c:showSerName val="0"/>
          <c:showPercent val="0"/>
          <c:showBubbleSize val="0"/>
        </c:dLbls>
        <c:marker val="1"/>
        <c:smooth val="0"/>
        <c:axId val="479870192"/>
        <c:axId val="479867056"/>
      </c:lineChart>
      <c:dateAx>
        <c:axId val="4798701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7056"/>
        <c:crosses val="autoZero"/>
        <c:auto val="0"/>
        <c:lblOffset val="100"/>
        <c:baseTimeUnit val="months"/>
        <c:majorUnit val="6"/>
        <c:majorTimeUnit val="months"/>
        <c:minorUnit val="1"/>
        <c:minorTimeUnit val="months"/>
      </c:dateAx>
      <c:valAx>
        <c:axId val="479867056"/>
        <c:scaling>
          <c:orientation val="minMax"/>
          <c:max val="14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701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9525</xdr:rowOff>
    </xdr:from>
    <xdr:to>
      <xdr:col>8</xdr:col>
      <xdr:colOff>0</xdr:colOff>
      <xdr:row>17</xdr:row>
      <xdr:rowOff>128025</xdr:rowOff>
    </xdr:to>
    <xdr:graphicFrame macro="">
      <xdr:nvGraphicFramePr>
        <xdr:cNvPr id="2" name="Graphique 26">
          <a:extLst>
            <a:ext uri="{FF2B5EF4-FFF2-40B4-BE49-F238E27FC236}">
              <a16:creationId xmlns:a16="http://schemas.microsoft.com/office/drawing/2014/main" id="{97FDB861-D9D9-44CE-9C35-82239FA19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xdr:row>
      <xdr:rowOff>9525</xdr:rowOff>
    </xdr:from>
    <xdr:to>
      <xdr:col>11</xdr:col>
      <xdr:colOff>885375</xdr:colOff>
      <xdr:row>17</xdr:row>
      <xdr:rowOff>128025</xdr:rowOff>
    </xdr:to>
    <xdr:graphicFrame macro="">
      <xdr:nvGraphicFramePr>
        <xdr:cNvPr id="3" name="Graphique 42">
          <a:extLst>
            <a:ext uri="{FF2B5EF4-FFF2-40B4-BE49-F238E27FC236}">
              <a16:creationId xmlns:a16="http://schemas.microsoft.com/office/drawing/2014/main" id="{A135E654-97D5-46AF-8197-5318F770BD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9525</xdr:rowOff>
    </xdr:from>
    <xdr:to>
      <xdr:col>3</xdr:col>
      <xdr:colOff>885375</xdr:colOff>
      <xdr:row>17</xdr:row>
      <xdr:rowOff>128025</xdr:rowOff>
    </xdr:to>
    <xdr:graphicFrame macro="">
      <xdr:nvGraphicFramePr>
        <xdr:cNvPr id="4" name="Graphique 3">
          <a:extLst>
            <a:ext uri="{FF2B5EF4-FFF2-40B4-BE49-F238E27FC236}">
              <a16:creationId xmlns:a16="http://schemas.microsoft.com/office/drawing/2014/main" id="{48F0FF07-2DA7-4EAE-941B-3CB7882C9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xdr:row>
      <xdr:rowOff>9525</xdr:rowOff>
    </xdr:from>
    <xdr:to>
      <xdr:col>3</xdr:col>
      <xdr:colOff>885375</xdr:colOff>
      <xdr:row>32</xdr:row>
      <xdr:rowOff>128025</xdr:rowOff>
    </xdr:to>
    <xdr:graphicFrame macro="">
      <xdr:nvGraphicFramePr>
        <xdr:cNvPr id="5" name="Graphique 3">
          <a:extLst>
            <a:ext uri="{FF2B5EF4-FFF2-40B4-BE49-F238E27FC236}">
              <a16:creationId xmlns:a16="http://schemas.microsoft.com/office/drawing/2014/main" id="{210EF6BA-87BF-47E8-BE00-21D2E7C240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19</xdr:row>
      <xdr:rowOff>9525</xdr:rowOff>
    </xdr:from>
    <xdr:to>
      <xdr:col>8</xdr:col>
      <xdr:colOff>0</xdr:colOff>
      <xdr:row>32</xdr:row>
      <xdr:rowOff>128025</xdr:rowOff>
    </xdr:to>
    <xdr:graphicFrame macro="">
      <xdr:nvGraphicFramePr>
        <xdr:cNvPr id="6" name="Graphique 26">
          <a:extLst>
            <a:ext uri="{FF2B5EF4-FFF2-40B4-BE49-F238E27FC236}">
              <a16:creationId xmlns:a16="http://schemas.microsoft.com/office/drawing/2014/main" id="{F6D5583D-529A-4601-9122-E3041B0EAC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19</xdr:row>
      <xdr:rowOff>9525</xdr:rowOff>
    </xdr:from>
    <xdr:to>
      <xdr:col>11</xdr:col>
      <xdr:colOff>885375</xdr:colOff>
      <xdr:row>32</xdr:row>
      <xdr:rowOff>128025</xdr:rowOff>
    </xdr:to>
    <xdr:graphicFrame macro="">
      <xdr:nvGraphicFramePr>
        <xdr:cNvPr id="7" name="Graphique 42">
          <a:extLst>
            <a:ext uri="{FF2B5EF4-FFF2-40B4-BE49-F238E27FC236}">
              <a16:creationId xmlns:a16="http://schemas.microsoft.com/office/drawing/2014/main" id="{90D1E791-4054-4560-9830-D3E3B4AF9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79</xdr:row>
      <xdr:rowOff>9525</xdr:rowOff>
    </xdr:from>
    <xdr:to>
      <xdr:col>3</xdr:col>
      <xdr:colOff>885375</xdr:colOff>
      <xdr:row>92</xdr:row>
      <xdr:rowOff>128025</xdr:rowOff>
    </xdr:to>
    <xdr:graphicFrame macro="">
      <xdr:nvGraphicFramePr>
        <xdr:cNvPr id="8" name="Graphique 3">
          <a:extLst>
            <a:ext uri="{FF2B5EF4-FFF2-40B4-BE49-F238E27FC236}">
              <a16:creationId xmlns:a16="http://schemas.microsoft.com/office/drawing/2014/main" id="{49277476-479B-45C5-BA30-E1960052B8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79</xdr:row>
      <xdr:rowOff>9525</xdr:rowOff>
    </xdr:from>
    <xdr:to>
      <xdr:col>8</xdr:col>
      <xdr:colOff>0</xdr:colOff>
      <xdr:row>92</xdr:row>
      <xdr:rowOff>128025</xdr:rowOff>
    </xdr:to>
    <xdr:graphicFrame macro="">
      <xdr:nvGraphicFramePr>
        <xdr:cNvPr id="9" name="Graphique 26">
          <a:extLst>
            <a:ext uri="{FF2B5EF4-FFF2-40B4-BE49-F238E27FC236}">
              <a16:creationId xmlns:a16="http://schemas.microsoft.com/office/drawing/2014/main" id="{DC5DA741-DE1C-4771-87D7-BC39D52FA6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79</xdr:row>
      <xdr:rowOff>9525</xdr:rowOff>
    </xdr:from>
    <xdr:to>
      <xdr:col>11</xdr:col>
      <xdr:colOff>885375</xdr:colOff>
      <xdr:row>92</xdr:row>
      <xdr:rowOff>128025</xdr:rowOff>
    </xdr:to>
    <xdr:graphicFrame macro="">
      <xdr:nvGraphicFramePr>
        <xdr:cNvPr id="10" name="Graphique 42">
          <a:extLst>
            <a:ext uri="{FF2B5EF4-FFF2-40B4-BE49-F238E27FC236}">
              <a16:creationId xmlns:a16="http://schemas.microsoft.com/office/drawing/2014/main" id="{E689E33C-D46E-49E3-A6F4-68DC77ACE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94</xdr:row>
      <xdr:rowOff>9525</xdr:rowOff>
    </xdr:from>
    <xdr:to>
      <xdr:col>3</xdr:col>
      <xdr:colOff>885375</xdr:colOff>
      <xdr:row>107</xdr:row>
      <xdr:rowOff>128025</xdr:rowOff>
    </xdr:to>
    <xdr:graphicFrame macro="">
      <xdr:nvGraphicFramePr>
        <xdr:cNvPr id="11" name="Graphique 3">
          <a:extLst>
            <a:ext uri="{FF2B5EF4-FFF2-40B4-BE49-F238E27FC236}">
              <a16:creationId xmlns:a16="http://schemas.microsoft.com/office/drawing/2014/main" id="{53880DD5-1C30-4F79-BE78-B5AFE01977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94</xdr:row>
      <xdr:rowOff>9525</xdr:rowOff>
    </xdr:from>
    <xdr:to>
      <xdr:col>8</xdr:col>
      <xdr:colOff>0</xdr:colOff>
      <xdr:row>107</xdr:row>
      <xdr:rowOff>128025</xdr:rowOff>
    </xdr:to>
    <xdr:graphicFrame macro="">
      <xdr:nvGraphicFramePr>
        <xdr:cNvPr id="12" name="Graphique 26">
          <a:extLst>
            <a:ext uri="{FF2B5EF4-FFF2-40B4-BE49-F238E27FC236}">
              <a16:creationId xmlns:a16="http://schemas.microsoft.com/office/drawing/2014/main" id="{1EA282E6-4D99-46D3-AA12-38BDEE9E3A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94</xdr:row>
      <xdr:rowOff>9525</xdr:rowOff>
    </xdr:from>
    <xdr:to>
      <xdr:col>11</xdr:col>
      <xdr:colOff>885375</xdr:colOff>
      <xdr:row>107</xdr:row>
      <xdr:rowOff>128025</xdr:rowOff>
    </xdr:to>
    <xdr:graphicFrame macro="">
      <xdr:nvGraphicFramePr>
        <xdr:cNvPr id="13" name="Graphique 42">
          <a:extLst>
            <a:ext uri="{FF2B5EF4-FFF2-40B4-BE49-F238E27FC236}">
              <a16:creationId xmlns:a16="http://schemas.microsoft.com/office/drawing/2014/main" id="{7AE3136B-8BEF-4A88-9B96-AC272607E1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124</xdr:row>
      <xdr:rowOff>9525</xdr:rowOff>
    </xdr:from>
    <xdr:to>
      <xdr:col>3</xdr:col>
      <xdr:colOff>885375</xdr:colOff>
      <xdr:row>137</xdr:row>
      <xdr:rowOff>128025</xdr:rowOff>
    </xdr:to>
    <xdr:graphicFrame macro="">
      <xdr:nvGraphicFramePr>
        <xdr:cNvPr id="14" name="Graphique 3">
          <a:extLst>
            <a:ext uri="{FF2B5EF4-FFF2-40B4-BE49-F238E27FC236}">
              <a16:creationId xmlns:a16="http://schemas.microsoft.com/office/drawing/2014/main" id="{4167A230-A8B7-4FA4-8FE8-C6925168A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0</xdr:colOff>
      <xdr:row>124</xdr:row>
      <xdr:rowOff>9525</xdr:rowOff>
    </xdr:from>
    <xdr:to>
      <xdr:col>8</xdr:col>
      <xdr:colOff>0</xdr:colOff>
      <xdr:row>137</xdr:row>
      <xdr:rowOff>128025</xdr:rowOff>
    </xdr:to>
    <xdr:graphicFrame macro="">
      <xdr:nvGraphicFramePr>
        <xdr:cNvPr id="15" name="Graphique 26">
          <a:extLst>
            <a:ext uri="{FF2B5EF4-FFF2-40B4-BE49-F238E27FC236}">
              <a16:creationId xmlns:a16="http://schemas.microsoft.com/office/drawing/2014/main" id="{24FC7065-DCF5-4DA7-BB4A-FF49B5003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0</xdr:colOff>
      <xdr:row>124</xdr:row>
      <xdr:rowOff>9525</xdr:rowOff>
    </xdr:from>
    <xdr:to>
      <xdr:col>11</xdr:col>
      <xdr:colOff>885375</xdr:colOff>
      <xdr:row>137</xdr:row>
      <xdr:rowOff>128025</xdr:rowOff>
    </xdr:to>
    <xdr:graphicFrame macro="">
      <xdr:nvGraphicFramePr>
        <xdr:cNvPr id="16" name="Graphique 42">
          <a:extLst>
            <a:ext uri="{FF2B5EF4-FFF2-40B4-BE49-F238E27FC236}">
              <a16:creationId xmlns:a16="http://schemas.microsoft.com/office/drawing/2014/main" id="{7E9718BB-6AC5-4860-8DA8-7EF759958B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154</xdr:row>
      <xdr:rowOff>9525</xdr:rowOff>
    </xdr:from>
    <xdr:to>
      <xdr:col>3</xdr:col>
      <xdr:colOff>885375</xdr:colOff>
      <xdr:row>167</xdr:row>
      <xdr:rowOff>128025</xdr:rowOff>
    </xdr:to>
    <xdr:graphicFrame macro="">
      <xdr:nvGraphicFramePr>
        <xdr:cNvPr id="17" name="Graphique 3">
          <a:extLst>
            <a:ext uri="{FF2B5EF4-FFF2-40B4-BE49-F238E27FC236}">
              <a16:creationId xmlns:a16="http://schemas.microsoft.com/office/drawing/2014/main" id="{AD8E11A0-3D8B-4D93-815E-7C8EC3DF99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0</xdr:colOff>
      <xdr:row>154</xdr:row>
      <xdr:rowOff>9525</xdr:rowOff>
    </xdr:from>
    <xdr:to>
      <xdr:col>8</xdr:col>
      <xdr:colOff>0</xdr:colOff>
      <xdr:row>167</xdr:row>
      <xdr:rowOff>128025</xdr:rowOff>
    </xdr:to>
    <xdr:graphicFrame macro="">
      <xdr:nvGraphicFramePr>
        <xdr:cNvPr id="18" name="Graphique 17">
          <a:extLst>
            <a:ext uri="{FF2B5EF4-FFF2-40B4-BE49-F238E27FC236}">
              <a16:creationId xmlns:a16="http://schemas.microsoft.com/office/drawing/2014/main" id="{36E71ACD-E548-4CB5-921D-A35B8A43B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154</xdr:row>
      <xdr:rowOff>9525</xdr:rowOff>
    </xdr:from>
    <xdr:to>
      <xdr:col>11</xdr:col>
      <xdr:colOff>875850</xdr:colOff>
      <xdr:row>167</xdr:row>
      <xdr:rowOff>128025</xdr:rowOff>
    </xdr:to>
    <xdr:graphicFrame macro="">
      <xdr:nvGraphicFramePr>
        <xdr:cNvPr id="19" name="Graphique 42">
          <a:extLst>
            <a:ext uri="{FF2B5EF4-FFF2-40B4-BE49-F238E27FC236}">
              <a16:creationId xmlns:a16="http://schemas.microsoft.com/office/drawing/2014/main" id="{E9403971-848C-4BE6-8A7E-127630E72C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183</xdr:row>
      <xdr:rowOff>9525</xdr:rowOff>
    </xdr:from>
    <xdr:to>
      <xdr:col>3</xdr:col>
      <xdr:colOff>885375</xdr:colOff>
      <xdr:row>196</xdr:row>
      <xdr:rowOff>128025</xdr:rowOff>
    </xdr:to>
    <xdr:graphicFrame macro="">
      <xdr:nvGraphicFramePr>
        <xdr:cNvPr id="20" name="Graphique 3">
          <a:extLst>
            <a:ext uri="{FF2B5EF4-FFF2-40B4-BE49-F238E27FC236}">
              <a16:creationId xmlns:a16="http://schemas.microsoft.com/office/drawing/2014/main" id="{7531B2D4-FB36-4E3C-B187-4531ADFE7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183</xdr:row>
      <xdr:rowOff>9525</xdr:rowOff>
    </xdr:from>
    <xdr:to>
      <xdr:col>8</xdr:col>
      <xdr:colOff>0</xdr:colOff>
      <xdr:row>196</xdr:row>
      <xdr:rowOff>128025</xdr:rowOff>
    </xdr:to>
    <xdr:graphicFrame macro="">
      <xdr:nvGraphicFramePr>
        <xdr:cNvPr id="21" name="Graphique 26">
          <a:extLst>
            <a:ext uri="{FF2B5EF4-FFF2-40B4-BE49-F238E27FC236}">
              <a16:creationId xmlns:a16="http://schemas.microsoft.com/office/drawing/2014/main" id="{484DFA9E-F0D0-4759-9B7B-6F24F065A0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183</xdr:row>
      <xdr:rowOff>9525</xdr:rowOff>
    </xdr:from>
    <xdr:to>
      <xdr:col>11</xdr:col>
      <xdr:colOff>885375</xdr:colOff>
      <xdr:row>196</xdr:row>
      <xdr:rowOff>128025</xdr:rowOff>
    </xdr:to>
    <xdr:graphicFrame macro="">
      <xdr:nvGraphicFramePr>
        <xdr:cNvPr id="22" name="Graphique 42">
          <a:extLst>
            <a:ext uri="{FF2B5EF4-FFF2-40B4-BE49-F238E27FC236}">
              <a16:creationId xmlns:a16="http://schemas.microsoft.com/office/drawing/2014/main" id="{77FD9A7A-6CD4-4CE1-B672-D0CE331D47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895350</xdr:colOff>
      <xdr:row>34</xdr:row>
      <xdr:rowOff>19050</xdr:rowOff>
    </xdr:from>
    <xdr:to>
      <xdr:col>8</xdr:col>
      <xdr:colOff>0</xdr:colOff>
      <xdr:row>48</xdr:row>
      <xdr:rowOff>0</xdr:rowOff>
    </xdr:to>
    <xdr:graphicFrame macro="">
      <xdr:nvGraphicFramePr>
        <xdr:cNvPr id="23" name="Graphique 26">
          <a:extLst>
            <a:ext uri="{FF2B5EF4-FFF2-40B4-BE49-F238E27FC236}">
              <a16:creationId xmlns:a16="http://schemas.microsoft.com/office/drawing/2014/main" id="{BAD5BED7-4B57-4DBD-BAA9-049B890916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20707</xdr:colOff>
      <xdr:row>34</xdr:row>
      <xdr:rowOff>28575</xdr:rowOff>
    </xdr:from>
    <xdr:to>
      <xdr:col>11</xdr:col>
      <xdr:colOff>916057</xdr:colOff>
      <xdr:row>48</xdr:row>
      <xdr:rowOff>0</xdr:rowOff>
    </xdr:to>
    <xdr:graphicFrame macro="">
      <xdr:nvGraphicFramePr>
        <xdr:cNvPr id="24" name="Graphique 42">
          <a:extLst>
            <a:ext uri="{FF2B5EF4-FFF2-40B4-BE49-F238E27FC236}">
              <a16:creationId xmlns:a16="http://schemas.microsoft.com/office/drawing/2014/main" id="{35DC8842-70BE-43C4-B868-D571E00CD6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47626</xdr:colOff>
      <xdr:row>34</xdr:row>
      <xdr:rowOff>19050</xdr:rowOff>
    </xdr:from>
    <xdr:to>
      <xdr:col>3</xdr:col>
      <xdr:colOff>876301</xdr:colOff>
      <xdr:row>48</xdr:row>
      <xdr:rowOff>0</xdr:rowOff>
    </xdr:to>
    <xdr:graphicFrame macro="">
      <xdr:nvGraphicFramePr>
        <xdr:cNvPr id="25" name="Graphique 3">
          <a:extLst>
            <a:ext uri="{FF2B5EF4-FFF2-40B4-BE49-F238E27FC236}">
              <a16:creationId xmlns:a16="http://schemas.microsoft.com/office/drawing/2014/main" id="{8FBC5A7A-0BEE-44F0-9159-DE481FB6C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866776</xdr:colOff>
      <xdr:row>49</xdr:row>
      <xdr:rowOff>0</xdr:rowOff>
    </xdr:from>
    <xdr:to>
      <xdr:col>8</xdr:col>
      <xdr:colOff>0</xdr:colOff>
      <xdr:row>62</xdr:row>
      <xdr:rowOff>118500</xdr:rowOff>
    </xdr:to>
    <xdr:graphicFrame macro="">
      <xdr:nvGraphicFramePr>
        <xdr:cNvPr id="26" name="Graphique 26">
          <a:extLst>
            <a:ext uri="{FF2B5EF4-FFF2-40B4-BE49-F238E27FC236}">
              <a16:creationId xmlns:a16="http://schemas.microsoft.com/office/drawing/2014/main" id="{17A69A17-D70E-400F-B9B3-0920260469D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0</xdr:colOff>
      <xdr:row>49</xdr:row>
      <xdr:rowOff>0</xdr:rowOff>
    </xdr:from>
    <xdr:to>
      <xdr:col>11</xdr:col>
      <xdr:colOff>877187</xdr:colOff>
      <xdr:row>62</xdr:row>
      <xdr:rowOff>118500</xdr:rowOff>
    </xdr:to>
    <xdr:graphicFrame macro="">
      <xdr:nvGraphicFramePr>
        <xdr:cNvPr id="27" name="Graphique 26">
          <a:extLst>
            <a:ext uri="{FF2B5EF4-FFF2-40B4-BE49-F238E27FC236}">
              <a16:creationId xmlns:a16="http://schemas.microsoft.com/office/drawing/2014/main" id="{C2EB75C6-9B3B-495D-95BE-033618A1F5C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xdr:colOff>
      <xdr:row>49</xdr:row>
      <xdr:rowOff>0</xdr:rowOff>
    </xdr:from>
    <xdr:to>
      <xdr:col>3</xdr:col>
      <xdr:colOff>866775</xdr:colOff>
      <xdr:row>62</xdr:row>
      <xdr:rowOff>118500</xdr:rowOff>
    </xdr:to>
    <xdr:graphicFrame macro="">
      <xdr:nvGraphicFramePr>
        <xdr:cNvPr id="28" name="Graphique 27">
          <a:extLst>
            <a:ext uri="{FF2B5EF4-FFF2-40B4-BE49-F238E27FC236}">
              <a16:creationId xmlns:a16="http://schemas.microsoft.com/office/drawing/2014/main" id="{831BF997-1747-4966-8CCD-04A8D6DF426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47625</xdr:colOff>
      <xdr:row>64</xdr:row>
      <xdr:rowOff>9525</xdr:rowOff>
    </xdr:from>
    <xdr:to>
      <xdr:col>8</xdr:col>
      <xdr:colOff>0</xdr:colOff>
      <xdr:row>78</xdr:row>
      <xdr:rowOff>0</xdr:rowOff>
    </xdr:to>
    <xdr:graphicFrame macro="">
      <xdr:nvGraphicFramePr>
        <xdr:cNvPr id="29" name="Graphique 26">
          <a:extLst>
            <a:ext uri="{FF2B5EF4-FFF2-40B4-BE49-F238E27FC236}">
              <a16:creationId xmlns:a16="http://schemas.microsoft.com/office/drawing/2014/main" id="{531E934F-056D-4A63-8657-4DEB12551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0</xdr:colOff>
      <xdr:row>64</xdr:row>
      <xdr:rowOff>9525</xdr:rowOff>
    </xdr:from>
    <xdr:to>
      <xdr:col>11</xdr:col>
      <xdr:colOff>901212</xdr:colOff>
      <xdr:row>78</xdr:row>
      <xdr:rowOff>0</xdr:rowOff>
    </xdr:to>
    <xdr:graphicFrame macro="">
      <xdr:nvGraphicFramePr>
        <xdr:cNvPr id="30" name="Graphique 42">
          <a:extLst>
            <a:ext uri="{FF2B5EF4-FFF2-40B4-BE49-F238E27FC236}">
              <a16:creationId xmlns:a16="http://schemas.microsoft.com/office/drawing/2014/main" id="{5E837DF7-DDD6-4631-8030-ADD30FCE7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14287</xdr:colOff>
      <xdr:row>64</xdr:row>
      <xdr:rowOff>9525</xdr:rowOff>
    </xdr:from>
    <xdr:to>
      <xdr:col>3</xdr:col>
      <xdr:colOff>857250</xdr:colOff>
      <xdr:row>78</xdr:row>
      <xdr:rowOff>0</xdr:rowOff>
    </xdr:to>
    <xdr:graphicFrame macro="">
      <xdr:nvGraphicFramePr>
        <xdr:cNvPr id="31" name="Graphique 3">
          <a:extLst>
            <a:ext uri="{FF2B5EF4-FFF2-40B4-BE49-F238E27FC236}">
              <a16:creationId xmlns:a16="http://schemas.microsoft.com/office/drawing/2014/main" id="{3012CBC8-FC06-4F6E-B387-418B892C34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xdr:col>
      <xdr:colOff>1</xdr:colOff>
      <xdr:row>109</xdr:row>
      <xdr:rowOff>0</xdr:rowOff>
    </xdr:from>
    <xdr:to>
      <xdr:col>8</xdr:col>
      <xdr:colOff>0</xdr:colOff>
      <xdr:row>122</xdr:row>
      <xdr:rowOff>118500</xdr:rowOff>
    </xdr:to>
    <xdr:graphicFrame macro="">
      <xdr:nvGraphicFramePr>
        <xdr:cNvPr id="32" name="Graphique 26">
          <a:extLst>
            <a:ext uri="{FF2B5EF4-FFF2-40B4-BE49-F238E27FC236}">
              <a16:creationId xmlns:a16="http://schemas.microsoft.com/office/drawing/2014/main" id="{E1C267F5-51D6-45AD-9896-305F10F0317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904874</xdr:colOff>
      <xdr:row>109</xdr:row>
      <xdr:rowOff>0</xdr:rowOff>
    </xdr:from>
    <xdr:to>
      <xdr:col>11</xdr:col>
      <xdr:colOff>886558</xdr:colOff>
      <xdr:row>122</xdr:row>
      <xdr:rowOff>118500</xdr:rowOff>
    </xdr:to>
    <xdr:graphicFrame macro="">
      <xdr:nvGraphicFramePr>
        <xdr:cNvPr id="33" name="Graphique 42">
          <a:extLst>
            <a:ext uri="{FF2B5EF4-FFF2-40B4-BE49-F238E27FC236}">
              <a16:creationId xmlns:a16="http://schemas.microsoft.com/office/drawing/2014/main" id="{8DF2C699-A82A-46F2-9B1D-F69D1300876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xdr:colOff>
      <xdr:row>109</xdr:row>
      <xdr:rowOff>0</xdr:rowOff>
    </xdr:from>
    <xdr:to>
      <xdr:col>4</xdr:col>
      <xdr:colOff>0</xdr:colOff>
      <xdr:row>122</xdr:row>
      <xdr:rowOff>118500</xdr:rowOff>
    </xdr:to>
    <xdr:graphicFrame macro="">
      <xdr:nvGraphicFramePr>
        <xdr:cNvPr id="34" name="Graphique 33">
          <a:extLst>
            <a:ext uri="{FF2B5EF4-FFF2-40B4-BE49-F238E27FC236}">
              <a16:creationId xmlns:a16="http://schemas.microsoft.com/office/drawing/2014/main" id="{B9E91CFB-5668-4DE1-A559-ADD6F502012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1</xdr:colOff>
      <xdr:row>139</xdr:row>
      <xdr:rowOff>0</xdr:rowOff>
    </xdr:from>
    <xdr:to>
      <xdr:col>8</xdr:col>
      <xdr:colOff>0</xdr:colOff>
      <xdr:row>152</xdr:row>
      <xdr:rowOff>118500</xdr:rowOff>
    </xdr:to>
    <xdr:graphicFrame macro="">
      <xdr:nvGraphicFramePr>
        <xdr:cNvPr id="35" name="Graphique 26">
          <a:extLst>
            <a:ext uri="{FF2B5EF4-FFF2-40B4-BE49-F238E27FC236}">
              <a16:creationId xmlns:a16="http://schemas.microsoft.com/office/drawing/2014/main" id="{9C6AF64B-4BFF-4CE4-B579-D5F40B5C676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0</xdr:colOff>
      <xdr:row>139</xdr:row>
      <xdr:rowOff>0</xdr:rowOff>
    </xdr:from>
    <xdr:to>
      <xdr:col>11</xdr:col>
      <xdr:colOff>877187</xdr:colOff>
      <xdr:row>152</xdr:row>
      <xdr:rowOff>118500</xdr:rowOff>
    </xdr:to>
    <xdr:graphicFrame macro="">
      <xdr:nvGraphicFramePr>
        <xdr:cNvPr id="36" name="Graphique 42">
          <a:extLst>
            <a:ext uri="{FF2B5EF4-FFF2-40B4-BE49-F238E27FC236}">
              <a16:creationId xmlns:a16="http://schemas.microsoft.com/office/drawing/2014/main" id="{FB4E18EF-6C11-4E78-97DD-B6484D27772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1</xdr:colOff>
      <xdr:row>139</xdr:row>
      <xdr:rowOff>0</xdr:rowOff>
    </xdr:from>
    <xdr:to>
      <xdr:col>4</xdr:col>
      <xdr:colOff>0</xdr:colOff>
      <xdr:row>152</xdr:row>
      <xdr:rowOff>118500</xdr:rowOff>
    </xdr:to>
    <xdr:graphicFrame macro="">
      <xdr:nvGraphicFramePr>
        <xdr:cNvPr id="37" name="Graphique 3">
          <a:extLst>
            <a:ext uri="{FF2B5EF4-FFF2-40B4-BE49-F238E27FC236}">
              <a16:creationId xmlns:a16="http://schemas.microsoft.com/office/drawing/2014/main" id="{4ECEBB2D-BCE2-4FC5-8795-9EAF1814E09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1</xdr:colOff>
      <xdr:row>169</xdr:row>
      <xdr:rowOff>0</xdr:rowOff>
    </xdr:from>
    <xdr:to>
      <xdr:col>8</xdr:col>
      <xdr:colOff>0</xdr:colOff>
      <xdr:row>181</xdr:row>
      <xdr:rowOff>118500</xdr:rowOff>
    </xdr:to>
    <xdr:graphicFrame macro="">
      <xdr:nvGraphicFramePr>
        <xdr:cNvPr id="38" name="Graphique 26">
          <a:extLst>
            <a:ext uri="{FF2B5EF4-FFF2-40B4-BE49-F238E27FC236}">
              <a16:creationId xmlns:a16="http://schemas.microsoft.com/office/drawing/2014/main" id="{33D6D47B-476F-47D2-9848-D590BFCA64F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0</xdr:colOff>
      <xdr:row>169</xdr:row>
      <xdr:rowOff>0</xdr:rowOff>
    </xdr:from>
    <xdr:to>
      <xdr:col>11</xdr:col>
      <xdr:colOff>908538</xdr:colOff>
      <xdr:row>181</xdr:row>
      <xdr:rowOff>118500</xdr:rowOff>
    </xdr:to>
    <xdr:graphicFrame macro="">
      <xdr:nvGraphicFramePr>
        <xdr:cNvPr id="39" name="Graphique 42">
          <a:extLst>
            <a:ext uri="{FF2B5EF4-FFF2-40B4-BE49-F238E27FC236}">
              <a16:creationId xmlns:a16="http://schemas.microsoft.com/office/drawing/2014/main" id="{6BB87289-763E-421C-BC2C-5A36789591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1</xdr:colOff>
      <xdr:row>169</xdr:row>
      <xdr:rowOff>0</xdr:rowOff>
    </xdr:from>
    <xdr:to>
      <xdr:col>4</xdr:col>
      <xdr:colOff>0</xdr:colOff>
      <xdr:row>181</xdr:row>
      <xdr:rowOff>118500</xdr:rowOff>
    </xdr:to>
    <xdr:graphicFrame macro="">
      <xdr:nvGraphicFramePr>
        <xdr:cNvPr id="40" name="Graphique 3">
          <a:extLst>
            <a:ext uri="{FF2B5EF4-FFF2-40B4-BE49-F238E27FC236}">
              <a16:creationId xmlns:a16="http://schemas.microsoft.com/office/drawing/2014/main" id="{58D63BCE-BAAE-4D2F-B6FE-3EEF4B6191E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4</xdr:col>
      <xdr:colOff>1</xdr:colOff>
      <xdr:row>198</xdr:row>
      <xdr:rowOff>0</xdr:rowOff>
    </xdr:from>
    <xdr:to>
      <xdr:col>8</xdr:col>
      <xdr:colOff>0</xdr:colOff>
      <xdr:row>210</xdr:row>
      <xdr:rowOff>108974</xdr:rowOff>
    </xdr:to>
    <xdr:graphicFrame macro="">
      <xdr:nvGraphicFramePr>
        <xdr:cNvPr id="41" name="Graphique 26">
          <a:extLst>
            <a:ext uri="{FF2B5EF4-FFF2-40B4-BE49-F238E27FC236}">
              <a16:creationId xmlns:a16="http://schemas.microsoft.com/office/drawing/2014/main" id="{07AE661F-7249-4862-8BD0-EAE92B10E0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7</xdr:col>
      <xdr:colOff>904874</xdr:colOff>
      <xdr:row>197</xdr:row>
      <xdr:rowOff>152399</xdr:rowOff>
    </xdr:from>
    <xdr:to>
      <xdr:col>11</xdr:col>
      <xdr:colOff>886558</xdr:colOff>
      <xdr:row>210</xdr:row>
      <xdr:rowOff>108973</xdr:rowOff>
    </xdr:to>
    <xdr:graphicFrame macro="">
      <xdr:nvGraphicFramePr>
        <xdr:cNvPr id="42" name="Graphique 42">
          <a:extLst>
            <a:ext uri="{FF2B5EF4-FFF2-40B4-BE49-F238E27FC236}">
              <a16:creationId xmlns:a16="http://schemas.microsoft.com/office/drawing/2014/main" id="{239B3D47-B6CC-4B0D-9279-C37669228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23813</xdr:colOff>
      <xdr:row>198</xdr:row>
      <xdr:rowOff>3174</xdr:rowOff>
    </xdr:from>
    <xdr:to>
      <xdr:col>4</xdr:col>
      <xdr:colOff>0</xdr:colOff>
      <xdr:row>210</xdr:row>
      <xdr:rowOff>108974</xdr:rowOff>
    </xdr:to>
    <xdr:graphicFrame macro="">
      <xdr:nvGraphicFramePr>
        <xdr:cNvPr id="43" name="Graphique 3">
          <a:extLst>
            <a:ext uri="{FF2B5EF4-FFF2-40B4-BE49-F238E27FC236}">
              <a16:creationId xmlns:a16="http://schemas.microsoft.com/office/drawing/2014/main" id="{A51B4186-327A-4D63-8FCF-49DB4C5F0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1.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6.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7.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8.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9.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1-STATISTIQUES/04_STATS_PRESTATIONS_MALADIE/01_CONJONCTURE/04_SOINS_VILLE/01_DAT_REMB/02_CVS_CJO/03_RESULTATS/RESULTATS_DU_MOIS/SDV_CVS_C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NSA_R9"/>
      <sheetName val="SA_R9"/>
      <sheetName val="RA_R9"/>
      <sheetName val="NSA_INDICES"/>
      <sheetName val="SA_INDICES"/>
      <sheetName val="RA_INDICES"/>
      <sheetName val="RA_INDICES_PROV"/>
    </sheetNames>
    <sheetDataSet>
      <sheetData sheetId="0"/>
      <sheetData sheetId="1">
        <row r="4">
          <cell r="BA4">
            <v>496470.48424323974</v>
          </cell>
        </row>
      </sheetData>
      <sheetData sheetId="2">
        <row r="4">
          <cell r="BA4">
            <v>490767.91488883825</v>
          </cell>
        </row>
      </sheetData>
      <sheetData sheetId="3">
        <row r="4">
          <cell r="BA4">
            <v>987238.39913207805</v>
          </cell>
        </row>
      </sheetData>
      <sheetData sheetId="4">
        <row r="3">
          <cell r="O3">
            <v>41944</v>
          </cell>
          <cell r="BZ3">
            <v>44531</v>
          </cell>
          <cell r="CA3">
            <v>44562</v>
          </cell>
          <cell r="CB3">
            <v>44593</v>
          </cell>
          <cell r="CC3">
            <v>44621</v>
          </cell>
          <cell r="CD3">
            <v>44652</v>
          </cell>
          <cell r="CE3">
            <v>44682</v>
          </cell>
          <cell r="CF3">
            <v>44713</v>
          </cell>
          <cell r="CG3">
            <v>44743</v>
          </cell>
          <cell r="CH3">
            <v>44774</v>
          </cell>
          <cell r="CI3">
            <v>44805</v>
          </cell>
          <cell r="CJ3">
            <v>44835</v>
          </cell>
          <cell r="CK3">
            <v>44866</v>
          </cell>
          <cell r="CL3">
            <v>44896</v>
          </cell>
          <cell r="CM3">
            <v>44927</v>
          </cell>
          <cell r="CN3">
            <v>44958</v>
          </cell>
          <cell r="CO3">
            <v>44986</v>
          </cell>
          <cell r="CP3">
            <v>45017</v>
          </cell>
          <cell r="CQ3">
            <v>45047</v>
          </cell>
          <cell r="CR3">
            <v>45078</v>
          </cell>
          <cell r="CS3">
            <v>45108</v>
          </cell>
          <cell r="CT3">
            <v>45139</v>
          </cell>
          <cell r="CU3">
            <v>45170</v>
          </cell>
          <cell r="CV3">
            <v>45200</v>
          </cell>
          <cell r="CW3">
            <v>45231</v>
          </cell>
          <cell r="CX3">
            <v>45261</v>
          </cell>
          <cell r="CY3">
            <v>45292</v>
          </cell>
          <cell r="CZ3">
            <v>45323</v>
          </cell>
          <cell r="DA3">
            <v>45352</v>
          </cell>
          <cell r="DB3">
            <v>45383</v>
          </cell>
          <cell r="DC3">
            <v>45413</v>
          </cell>
          <cell r="DD3">
            <v>45444</v>
          </cell>
          <cell r="DE3">
            <v>45474</v>
          </cell>
          <cell r="DF3">
            <v>45505</v>
          </cell>
          <cell r="DG3">
            <v>45536</v>
          </cell>
          <cell r="DH3">
            <v>45566</v>
          </cell>
          <cell r="DI3">
            <v>45597</v>
          </cell>
          <cell r="DJ3">
            <v>45627</v>
          </cell>
          <cell r="DK3">
            <v>45658</v>
          </cell>
          <cell r="DL3">
            <v>45689</v>
          </cell>
          <cell r="DM3">
            <v>45717</v>
          </cell>
          <cell r="DN3">
            <v>45748</v>
          </cell>
          <cell r="DO3">
            <v>45778</v>
          </cell>
          <cell r="DP3">
            <v>45809</v>
          </cell>
          <cell r="DQ3">
            <v>45839</v>
          </cell>
          <cell r="DR3">
            <v>45870</v>
          </cell>
          <cell r="DS3">
            <v>45901</v>
          </cell>
          <cell r="DT3">
            <v>45931</v>
          </cell>
          <cell r="DU3">
            <v>45962</v>
          </cell>
          <cell r="DV3">
            <v>45992</v>
          </cell>
        </row>
        <row r="28">
          <cell r="E28" t="str">
            <v>TOTAL généralistes</v>
          </cell>
          <cell r="BZ28">
            <v>63.843218031344726</v>
          </cell>
          <cell r="CA28">
            <v>63.042658256121506</v>
          </cell>
          <cell r="CB28">
            <v>61.178921092620023</v>
          </cell>
          <cell r="CC28">
            <v>60.955685142777483</v>
          </cell>
          <cell r="CD28">
            <v>63.264125573478466</v>
          </cell>
          <cell r="CE28">
            <v>62.4031067062677</v>
          </cell>
          <cell r="CF28">
            <v>63.785060900035681</v>
          </cell>
          <cell r="CG28">
            <v>64.339915085287885</v>
          </cell>
          <cell r="CH28">
            <v>66.358130174653652</v>
          </cell>
          <cell r="CI28">
            <v>63.251968082645782</v>
          </cell>
          <cell r="CJ28">
            <v>64.223354233713977</v>
          </cell>
          <cell r="CK28">
            <v>63.086090218455425</v>
          </cell>
          <cell r="CL28">
            <v>61.012331743313489</v>
          </cell>
          <cell r="CM28">
            <v>61.899516958174608</v>
          </cell>
          <cell r="CN28">
            <v>59.328330348178639</v>
          </cell>
          <cell r="CO28">
            <v>60.703113676156249</v>
          </cell>
          <cell r="CP28">
            <v>60.331644883692938</v>
          </cell>
          <cell r="CQ28">
            <v>60.394044903415598</v>
          </cell>
          <cell r="CR28">
            <v>62.058509155031651</v>
          </cell>
          <cell r="CS28">
            <v>60.451024385654009</v>
          </cell>
          <cell r="CT28">
            <v>61.20291015245953</v>
          </cell>
          <cell r="CU28">
            <v>59.004351072307351</v>
          </cell>
          <cell r="CV28">
            <v>59.39437214892623</v>
          </cell>
          <cell r="CW28">
            <v>60.744177990167017</v>
          </cell>
          <cell r="CX28">
            <v>63.879463234735937</v>
          </cell>
          <cell r="CY28">
            <v>59.486927734042972</v>
          </cell>
          <cell r="CZ28">
            <v>61.25597204184119</v>
          </cell>
          <cell r="DA28">
            <v>57.914326181709541</v>
          </cell>
          <cell r="DB28">
            <v>60.510276616758418</v>
          </cell>
          <cell r="DC28">
            <v>59.884169557463437</v>
          </cell>
          <cell r="DD28">
            <v>57.624670231518962</v>
          </cell>
          <cell r="DE28">
            <v>57.967396075676639</v>
          </cell>
          <cell r="DF28">
            <v>55.880581920081553</v>
          </cell>
          <cell r="DG28">
            <v>57.270204250454967</v>
          </cell>
          <cell r="DH28">
            <v>56.276720502821867</v>
          </cell>
          <cell r="DI28">
            <v>56.456526426234134</v>
          </cell>
          <cell r="DJ28">
            <v>56.105446964159036</v>
          </cell>
          <cell r="DK28">
            <v>61.042241221121948</v>
          </cell>
          <cell r="DL28">
            <v>59.24725804067014</v>
          </cell>
          <cell r="DM28">
            <v>58.168085861537087</v>
          </cell>
          <cell r="DN28">
            <v>57.911483306578894</v>
          </cell>
          <cell r="DO28">
            <v>60.011428879462237</v>
          </cell>
          <cell r="DP28">
            <v>58.333467666271453</v>
          </cell>
          <cell r="DQ28">
            <v>58.805450974930963</v>
          </cell>
          <cell r="DR28">
            <v>56.747758761711786</v>
          </cell>
          <cell r="DS28">
            <v>58.073829771839158</v>
          </cell>
          <cell r="DT28">
            <v>57.258924330454889</v>
          </cell>
          <cell r="DU28">
            <v>55.488018890400973</v>
          </cell>
          <cell r="DV28">
            <v>56.937085248559249</v>
          </cell>
        </row>
        <row r="51">
          <cell r="E51" t="str">
            <v>TOTAL spécialistes</v>
          </cell>
          <cell r="BZ51">
            <v>91.227200526839596</v>
          </cell>
          <cell r="CA51">
            <v>91.117219196684687</v>
          </cell>
          <cell r="CB51">
            <v>88.16469326556097</v>
          </cell>
          <cell r="CC51">
            <v>88.194233221548984</v>
          </cell>
          <cell r="CD51">
            <v>86.606879413673184</v>
          </cell>
          <cell r="CE51">
            <v>94.935716943910137</v>
          </cell>
          <cell r="CF51">
            <v>90.34993728131596</v>
          </cell>
          <cell r="CG51">
            <v>91.532930737831208</v>
          </cell>
          <cell r="CH51">
            <v>92.798815161942741</v>
          </cell>
          <cell r="CI51">
            <v>93.39264611294864</v>
          </cell>
          <cell r="CJ51">
            <v>88.755598963474057</v>
          </cell>
          <cell r="CK51">
            <v>92.462691401664728</v>
          </cell>
          <cell r="CL51">
            <v>90.539403965736156</v>
          </cell>
          <cell r="CM51">
            <v>92.997194039486203</v>
          </cell>
          <cell r="CN51">
            <v>92.310710136331451</v>
          </cell>
          <cell r="CO51">
            <v>92.845822504438686</v>
          </cell>
          <cell r="CP51">
            <v>93.670368188923732</v>
          </cell>
          <cell r="CQ51">
            <v>92.591807844480542</v>
          </cell>
          <cell r="CR51">
            <v>95.796412351440765</v>
          </cell>
          <cell r="CS51">
            <v>92.26945591312365</v>
          </cell>
          <cell r="CT51">
            <v>93.497760729551729</v>
          </cell>
          <cell r="CU51">
            <v>91.294820390437948</v>
          </cell>
          <cell r="CV51">
            <v>94.25800886672198</v>
          </cell>
          <cell r="CW51">
            <v>92.65248189089327</v>
          </cell>
          <cell r="CX51">
            <v>96.061241541335534</v>
          </cell>
          <cell r="CY51">
            <v>93.441061229350737</v>
          </cell>
          <cell r="CZ51">
            <v>93.395090174229125</v>
          </cell>
          <cell r="DA51">
            <v>92.215155831646442</v>
          </cell>
          <cell r="DB51">
            <v>68.128010434130715</v>
          </cell>
          <cell r="DC51">
            <v>105.27242423851277</v>
          </cell>
          <cell r="DD51">
            <v>96.833496534173619</v>
          </cell>
          <cell r="DE51">
            <v>95.390996607521842</v>
          </cell>
          <cell r="DF51">
            <v>90.652763239799356</v>
          </cell>
          <cell r="DG51">
            <v>92.631879224252174</v>
          </cell>
          <cell r="DH51">
            <v>89.64219456288464</v>
          </cell>
          <cell r="DI51">
            <v>93.552511166516908</v>
          </cell>
          <cell r="DJ51">
            <v>94.093363791197746</v>
          </cell>
          <cell r="DK51">
            <v>93.41670465620696</v>
          </cell>
          <cell r="DL51">
            <v>94.67726876162854</v>
          </cell>
          <cell r="DM51">
            <v>95.877032412865546</v>
          </cell>
          <cell r="DN51">
            <v>66.831078329580052</v>
          </cell>
          <cell r="DO51">
            <v>126.1438301973168</v>
          </cell>
          <cell r="DP51">
            <v>95.369032200762291</v>
          </cell>
          <cell r="DQ51">
            <v>95.930082255644265</v>
          </cell>
          <cell r="DR51">
            <v>95.197356482093426</v>
          </cell>
          <cell r="DS51">
            <v>94.608528968371147</v>
          </cell>
          <cell r="DT51">
            <v>96.187166920929315</v>
          </cell>
          <cell r="DU51">
            <v>95.557222826814751</v>
          </cell>
          <cell r="DV51">
            <v>94.210447983317664</v>
          </cell>
        </row>
        <row r="55">
          <cell r="E55" t="str">
            <v>Honoraires de dentistes</v>
          </cell>
          <cell r="BZ55">
            <v>92.887300262168495</v>
          </cell>
          <cell r="CA55">
            <v>100.88332959465041</v>
          </cell>
          <cell r="CB55">
            <v>98.891425057035022</v>
          </cell>
          <cell r="CC55">
            <v>102.82241961486032</v>
          </cell>
          <cell r="CD55">
            <v>97.357559719186312</v>
          </cell>
          <cell r="CE55">
            <v>105.01787653880865</v>
          </cell>
          <cell r="CF55">
            <v>101.51644099940708</v>
          </cell>
          <cell r="CG55">
            <v>99.282214766391732</v>
          </cell>
          <cell r="CH55">
            <v>97.700112751138079</v>
          </cell>
          <cell r="CI55">
            <v>101.68767631609541</v>
          </cell>
          <cell r="CJ55">
            <v>106.11204831206959</v>
          </cell>
          <cell r="CK55">
            <v>102.27317986007655</v>
          </cell>
          <cell r="CL55">
            <v>97.034541368489286</v>
          </cell>
          <cell r="CM55">
            <v>104.91916384586321</v>
          </cell>
          <cell r="CN55">
            <v>99.525216384642917</v>
          </cell>
          <cell r="CO55">
            <v>107.69268727234783</v>
          </cell>
          <cell r="CP55">
            <v>100.83221787033207</v>
          </cell>
          <cell r="CQ55">
            <v>101.54927521069961</v>
          </cell>
          <cell r="CR55">
            <v>106.98278386374386</v>
          </cell>
          <cell r="CS55">
            <v>103.61678452392221</v>
          </cell>
          <cell r="CT55">
            <v>98.62258136155549</v>
          </cell>
          <cell r="CU55">
            <v>103.42044283256355</v>
          </cell>
          <cell r="CV55">
            <v>99.018648412124676</v>
          </cell>
          <cell r="CW55">
            <v>90.526590852866178</v>
          </cell>
          <cell r="CX55">
            <v>92.919726233035931</v>
          </cell>
          <cell r="CY55">
            <v>86.724902920954563</v>
          </cell>
          <cell r="CZ55">
            <v>89.884745294376572</v>
          </cell>
          <cell r="DA55">
            <v>86.213008472669188</v>
          </cell>
          <cell r="DB55">
            <v>91.886971687940218</v>
          </cell>
          <cell r="DC55">
            <v>91.655613969069577</v>
          </cell>
          <cell r="DD55">
            <v>88.410518469415578</v>
          </cell>
          <cell r="DE55">
            <v>88.742177579130271</v>
          </cell>
          <cell r="DF55">
            <v>91.563360675105983</v>
          </cell>
          <cell r="DG55">
            <v>90.525684713706113</v>
          </cell>
          <cell r="DH55">
            <v>89.677644946029247</v>
          </cell>
          <cell r="DI55">
            <v>92.853935439357272</v>
          </cell>
          <cell r="DJ55">
            <v>91.586985133365076</v>
          </cell>
          <cell r="DK55">
            <v>92.15640233139024</v>
          </cell>
          <cell r="DL55">
            <v>89.909553201889906</v>
          </cell>
          <cell r="DM55">
            <v>89.113298089802285</v>
          </cell>
          <cell r="DN55">
            <v>90.909085146569524</v>
          </cell>
          <cell r="DO55">
            <v>92.910500339753952</v>
          </cell>
          <cell r="DP55">
            <v>88.577194147056005</v>
          </cell>
          <cell r="DQ55">
            <v>93.678003437562793</v>
          </cell>
          <cell r="DR55">
            <v>96.120058167114877</v>
          </cell>
          <cell r="DS55">
            <v>93.536353037347666</v>
          </cell>
          <cell r="DT55">
            <v>91.798883737675069</v>
          </cell>
          <cell r="DU55">
            <v>92.856865952684629</v>
          </cell>
          <cell r="DV55">
            <v>91.058603334315919</v>
          </cell>
        </row>
        <row r="69">
          <cell r="E69" t="str">
            <v>TOTAL Infirmiers</v>
          </cell>
          <cell r="BZ69">
            <v>96.541350214077099</v>
          </cell>
          <cell r="CA69">
            <v>98.965261358755725</v>
          </cell>
          <cell r="CB69">
            <v>98.283797156055797</v>
          </cell>
          <cell r="CC69">
            <v>97.719836951655552</v>
          </cell>
          <cell r="CD69">
            <v>93.894386810760253</v>
          </cell>
          <cell r="CE69">
            <v>96.964106322748407</v>
          </cell>
          <cell r="CF69">
            <v>97.095615231528072</v>
          </cell>
          <cell r="CG69">
            <v>98.255454859957823</v>
          </cell>
          <cell r="CH69">
            <v>97.083831070984132</v>
          </cell>
          <cell r="CI69">
            <v>95.496572900360917</v>
          </cell>
          <cell r="CJ69">
            <v>96.60662758869303</v>
          </cell>
          <cell r="CK69">
            <v>94.837936078498629</v>
          </cell>
          <cell r="CL69">
            <v>93.782452696165208</v>
          </cell>
          <cell r="CM69">
            <v>94.091821266085134</v>
          </cell>
          <cell r="CN69">
            <v>91.648302187183759</v>
          </cell>
          <cell r="CO69">
            <v>93.129850068896829</v>
          </cell>
          <cell r="CP69">
            <v>90.990946972994578</v>
          </cell>
          <cell r="CQ69">
            <v>90.054827710749578</v>
          </cell>
          <cell r="CR69">
            <v>93.634749739213035</v>
          </cell>
          <cell r="CS69">
            <v>92.600406541700352</v>
          </cell>
          <cell r="CT69">
            <v>88.61347701507367</v>
          </cell>
          <cell r="CU69">
            <v>91.230643368161608</v>
          </cell>
          <cell r="CV69">
            <v>92.251111749173589</v>
          </cell>
          <cell r="CW69">
            <v>92.825089129323217</v>
          </cell>
          <cell r="CX69">
            <v>97.881017765348034</v>
          </cell>
          <cell r="CY69">
            <v>83.934497522235503</v>
          </cell>
          <cell r="CZ69">
            <v>91.072733575954032</v>
          </cell>
          <cell r="DA69">
            <v>89.137968892774182</v>
          </cell>
          <cell r="DB69">
            <v>93.192207753279618</v>
          </cell>
          <cell r="DC69">
            <v>90.054586274993653</v>
          </cell>
          <cell r="DD69">
            <v>87.357219341040377</v>
          </cell>
          <cell r="DE69">
            <v>87.990393167932652</v>
          </cell>
          <cell r="DF69">
            <v>90.700041592260106</v>
          </cell>
          <cell r="DG69">
            <v>90.291780082391668</v>
          </cell>
          <cell r="DH69">
            <v>90.058400488101455</v>
          </cell>
          <cell r="DI69">
            <v>88.730555295771879</v>
          </cell>
          <cell r="DJ69">
            <v>89.799876953484173</v>
          </cell>
          <cell r="DK69">
            <v>89.070128564759997</v>
          </cell>
          <cell r="DL69">
            <v>88.190759887295997</v>
          </cell>
          <cell r="DM69">
            <v>86.815524051309481</v>
          </cell>
          <cell r="DN69">
            <v>89.092013921997932</v>
          </cell>
          <cell r="DO69">
            <v>89.577464693146084</v>
          </cell>
          <cell r="DP69">
            <v>87.669042011561302</v>
          </cell>
          <cell r="DQ69">
            <v>88.7413100960881</v>
          </cell>
          <cell r="DR69">
            <v>87.939569899725427</v>
          </cell>
          <cell r="DS69">
            <v>85.392694688698526</v>
          </cell>
          <cell r="DT69">
            <v>87.901803135049022</v>
          </cell>
          <cell r="DU69">
            <v>85.933264261890983</v>
          </cell>
          <cell r="DV69">
            <v>87.436544061477534</v>
          </cell>
        </row>
        <row r="74">
          <cell r="E74" t="str">
            <v>Montants masseurs-kiné</v>
          </cell>
          <cell r="BZ74">
            <v>86.668112770192224</v>
          </cell>
          <cell r="CA74">
            <v>90.40942639947302</v>
          </cell>
          <cell r="CB74">
            <v>86.933216614066438</v>
          </cell>
          <cell r="CC74">
            <v>88.518812906144134</v>
          </cell>
          <cell r="CD74">
            <v>85.043622017662102</v>
          </cell>
          <cell r="CE74">
            <v>88.103120765218165</v>
          </cell>
          <cell r="CF74">
            <v>89.548587594325795</v>
          </cell>
          <cell r="CG74">
            <v>89.802391991625498</v>
          </cell>
          <cell r="CH74">
            <v>90.154633217814535</v>
          </cell>
          <cell r="CI74">
            <v>89.605037378108065</v>
          </cell>
          <cell r="CJ74">
            <v>89.067948638520207</v>
          </cell>
          <cell r="CK74">
            <v>89.351541643984774</v>
          </cell>
          <cell r="CL74">
            <v>86.968584656330364</v>
          </cell>
          <cell r="CM74">
            <v>91.041428265700347</v>
          </cell>
          <cell r="CN74">
            <v>89.966785330571454</v>
          </cell>
          <cell r="CO74">
            <v>92.567003085185434</v>
          </cell>
          <cell r="CP74">
            <v>90.172077729835351</v>
          </cell>
          <cell r="CQ74">
            <v>87.237666310425794</v>
          </cell>
          <cell r="CR74">
            <v>92.600788299847409</v>
          </cell>
          <cell r="CS74">
            <v>89.352716003225993</v>
          </cell>
          <cell r="CT74">
            <v>87.405193044779878</v>
          </cell>
          <cell r="CU74">
            <v>89.82308246792428</v>
          </cell>
          <cell r="CV74">
            <v>88.813284597896384</v>
          </cell>
          <cell r="CW74">
            <v>88.000778475676967</v>
          </cell>
          <cell r="CX74">
            <v>93.02422433675612</v>
          </cell>
          <cell r="CY74">
            <v>86.783569894022989</v>
          </cell>
          <cell r="CZ74">
            <v>88.804917827693345</v>
          </cell>
          <cell r="DA74">
            <v>88.672128731713983</v>
          </cell>
          <cell r="DB74">
            <v>89.785711280836651</v>
          </cell>
          <cell r="DC74">
            <v>89.810336215102623</v>
          </cell>
          <cell r="DD74">
            <v>87.815217726133525</v>
          </cell>
          <cell r="DE74">
            <v>88.387682596762701</v>
          </cell>
          <cell r="DF74">
            <v>89.331415651699174</v>
          </cell>
          <cell r="DG74">
            <v>89.149726437822181</v>
          </cell>
          <cell r="DH74">
            <v>88.073883894130844</v>
          </cell>
          <cell r="DI74">
            <v>89.671588794227318</v>
          </cell>
          <cell r="DJ74">
            <v>87.835312602476748</v>
          </cell>
          <cell r="DK74">
            <v>88.10975835285943</v>
          </cell>
          <cell r="DL74">
            <v>88.821337279209231</v>
          </cell>
          <cell r="DM74">
            <v>85.986232206945658</v>
          </cell>
          <cell r="DN74">
            <v>88.507149094834261</v>
          </cell>
          <cell r="DO74">
            <v>89.34468727670027</v>
          </cell>
          <cell r="DP74">
            <v>87.433851764712472</v>
          </cell>
          <cell r="DQ74">
            <v>88.557081484624746</v>
          </cell>
          <cell r="DR74">
            <v>88.932379774870327</v>
          </cell>
          <cell r="DS74">
            <v>86.244179036374504</v>
          </cell>
          <cell r="DT74">
            <v>88.661912912149162</v>
          </cell>
          <cell r="DU74">
            <v>87.893294604342572</v>
          </cell>
          <cell r="DV74">
            <v>88.6491029649886</v>
          </cell>
        </row>
        <row r="83">
          <cell r="E83" t="str">
            <v>TOTAL Laboratoires</v>
          </cell>
          <cell r="BZ83">
            <v>101.61368563478825</v>
          </cell>
          <cell r="CA83">
            <v>115.80500787309265</v>
          </cell>
          <cell r="CB83">
            <v>107.74749027332075</v>
          </cell>
          <cell r="CC83">
            <v>99.465777132425458</v>
          </cell>
          <cell r="CD83">
            <v>99.016803942591807</v>
          </cell>
          <cell r="CE83">
            <v>95.950268932314856</v>
          </cell>
          <cell r="CF83">
            <v>90.7739562455467</v>
          </cell>
          <cell r="CG83">
            <v>94.941857267418158</v>
          </cell>
          <cell r="CH83">
            <v>89.708779434704326</v>
          </cell>
          <cell r="CI83">
            <v>85.121607601606712</v>
          </cell>
          <cell r="CJ83">
            <v>88.195633864441604</v>
          </cell>
          <cell r="CK83">
            <v>81.380375789096931</v>
          </cell>
          <cell r="CL83">
            <v>81.253534901130337</v>
          </cell>
          <cell r="CM83">
            <v>80.332158559866301</v>
          </cell>
          <cell r="CN83">
            <v>75.904035409780107</v>
          </cell>
          <cell r="CO83">
            <v>75.434565748448762</v>
          </cell>
          <cell r="CP83">
            <v>73.60245827444119</v>
          </cell>
          <cell r="CQ83">
            <v>71.467481837454187</v>
          </cell>
          <cell r="CR83">
            <v>74.217819613243108</v>
          </cell>
          <cell r="CS83">
            <v>71.481351100323664</v>
          </cell>
          <cell r="CT83">
            <v>71.958814886530178</v>
          </cell>
          <cell r="CU83">
            <v>70.697901302733527</v>
          </cell>
          <cell r="CV83">
            <v>70.623527380175929</v>
          </cell>
          <cell r="CW83">
            <v>68.493908292888804</v>
          </cell>
          <cell r="CX83">
            <v>68.486006228201376</v>
          </cell>
          <cell r="CY83">
            <v>67.454810261146989</v>
          </cell>
          <cell r="CZ83">
            <v>68.395781499951383</v>
          </cell>
          <cell r="DA83">
            <v>65.413932978716559</v>
          </cell>
          <cell r="DB83">
            <v>64.612947841630913</v>
          </cell>
          <cell r="DC83">
            <v>65.06150905996256</v>
          </cell>
          <cell r="DD83">
            <v>63.592272859755298</v>
          </cell>
          <cell r="DE83">
            <v>63.261847645327471</v>
          </cell>
          <cell r="DF83">
            <v>59.823644237736509</v>
          </cell>
          <cell r="DG83">
            <v>58.817012557976234</v>
          </cell>
          <cell r="DH83">
            <v>56.92309676435309</v>
          </cell>
          <cell r="DI83">
            <v>59.780176582137457</v>
          </cell>
          <cell r="DJ83">
            <v>56.638891341945211</v>
          </cell>
          <cell r="DK83">
            <v>53.672351402272596</v>
          </cell>
          <cell r="DL83">
            <v>53.812939914692123</v>
          </cell>
          <cell r="DM83">
            <v>54.385571764460863</v>
          </cell>
          <cell r="DN83">
            <v>51.427546065124105</v>
          </cell>
          <cell r="DO83">
            <v>61.45061433050715</v>
          </cell>
          <cell r="DP83">
            <v>59.009212832676639</v>
          </cell>
          <cell r="DQ83">
            <v>58.074025357288107</v>
          </cell>
          <cell r="DR83">
            <v>55.295850987133278</v>
          </cell>
          <cell r="DS83">
            <v>58.526185663781327</v>
          </cell>
          <cell r="DT83">
            <v>56.235740585664082</v>
          </cell>
          <cell r="DU83">
            <v>55.582456668886827</v>
          </cell>
          <cell r="DV83">
            <v>54.600366434335598</v>
          </cell>
        </row>
        <row r="89">
          <cell r="E89" t="str">
            <v>TOTAL transports</v>
          </cell>
          <cell r="BZ89">
            <v>86.708808987657974</v>
          </cell>
          <cell r="CA89">
            <v>87.841182858757108</v>
          </cell>
          <cell r="CB89">
            <v>86.542144101663169</v>
          </cell>
          <cell r="CC89">
            <v>86.702762413475597</v>
          </cell>
          <cell r="CD89">
            <v>86.737222654141434</v>
          </cell>
          <cell r="CE89">
            <v>87.98535540731406</v>
          </cell>
          <cell r="CF89">
            <v>86.465718430394318</v>
          </cell>
          <cell r="CG89">
            <v>86.422307536043576</v>
          </cell>
          <cell r="CH89">
            <v>90.864812911417957</v>
          </cell>
          <cell r="CI89">
            <v>91.850235389968319</v>
          </cell>
          <cell r="CJ89">
            <v>90.462462505488233</v>
          </cell>
          <cell r="CK89">
            <v>90.949537145397542</v>
          </cell>
          <cell r="CL89">
            <v>93.980102183951246</v>
          </cell>
          <cell r="CM89">
            <v>89.892052365688954</v>
          </cell>
          <cell r="CN89">
            <v>90.135563974678121</v>
          </cell>
          <cell r="CO89">
            <v>91.165809450229673</v>
          </cell>
          <cell r="CP89">
            <v>91.787179336908252</v>
          </cell>
          <cell r="CQ89">
            <v>89.485880621272003</v>
          </cell>
          <cell r="CR89">
            <v>89.937420731573567</v>
          </cell>
          <cell r="CS89">
            <v>89.855586146624844</v>
          </cell>
          <cell r="CT89">
            <v>89.961350716033621</v>
          </cell>
          <cell r="CU89">
            <v>89.859845036040582</v>
          </cell>
          <cell r="CV89">
            <v>92.007978071507097</v>
          </cell>
          <cell r="CW89">
            <v>90.487096284848022</v>
          </cell>
          <cell r="CX89">
            <v>93.378360086786941</v>
          </cell>
          <cell r="CY89">
            <v>90.14079347567538</v>
          </cell>
          <cell r="CZ89">
            <v>91.077900403889231</v>
          </cell>
          <cell r="DA89">
            <v>88.42946457922524</v>
          </cell>
          <cell r="DB89">
            <v>91.804709773935471</v>
          </cell>
          <cell r="DC89">
            <v>90.81224131369521</v>
          </cell>
          <cell r="DD89">
            <v>94.003497332713863</v>
          </cell>
          <cell r="DE89">
            <v>93.532276017761546</v>
          </cell>
          <cell r="DF89">
            <v>89.170062669000359</v>
          </cell>
          <cell r="DG89">
            <v>91.815320571179058</v>
          </cell>
          <cell r="DH89">
            <v>90.770001528235014</v>
          </cell>
          <cell r="DI89">
            <v>91.273127337736142</v>
          </cell>
          <cell r="DJ89">
            <v>91.199373202585733</v>
          </cell>
          <cell r="DK89">
            <v>90.537630188877841</v>
          </cell>
          <cell r="DL89">
            <v>92.245242918328145</v>
          </cell>
          <cell r="DM89">
            <v>94.721272252923555</v>
          </cell>
          <cell r="DN89">
            <v>90.843247975529678</v>
          </cell>
          <cell r="DO89">
            <v>91.224066733727355</v>
          </cell>
          <cell r="DP89">
            <v>88.584431091731815</v>
          </cell>
          <cell r="DQ89">
            <v>90.12961224116232</v>
          </cell>
          <cell r="DR89">
            <v>89.008936717931249</v>
          </cell>
          <cell r="DS89">
            <v>88.216063402162249</v>
          </cell>
          <cell r="DT89">
            <v>88.05468051919469</v>
          </cell>
          <cell r="DU89">
            <v>87.430540770997567</v>
          </cell>
          <cell r="DV89">
            <v>83.648079232195713</v>
          </cell>
        </row>
        <row r="90">
          <cell r="E90" t="str">
            <v>IJ maladie</v>
          </cell>
          <cell r="BZ90">
            <v>96.377480760731885</v>
          </cell>
          <cell r="CA90">
            <v>99.79755800690522</v>
          </cell>
          <cell r="CB90">
            <v>107.29505368448918</v>
          </cell>
          <cell r="CC90">
            <v>102.43423645455709</v>
          </cell>
          <cell r="CD90">
            <v>103.59844985251073</v>
          </cell>
          <cell r="CE90">
            <v>102.59718475109946</v>
          </cell>
          <cell r="CF90">
            <v>105.60469196674349</v>
          </cell>
          <cell r="CG90">
            <v>98.522150534307798</v>
          </cell>
          <cell r="CH90">
            <v>105.12969656799227</v>
          </cell>
          <cell r="CI90">
            <v>107.24920165539706</v>
          </cell>
          <cell r="CJ90">
            <v>111.7570983329653</v>
          </cell>
          <cell r="CK90">
            <v>104.70822895173247</v>
          </cell>
          <cell r="CL90">
            <v>105.49808772963286</v>
          </cell>
          <cell r="CM90">
            <v>103.53913266394032</v>
          </cell>
          <cell r="CN90">
            <v>105.57618524962488</v>
          </cell>
          <cell r="CO90">
            <v>102.53106870760176</v>
          </cell>
          <cell r="CP90">
            <v>102.18137986798273</v>
          </cell>
          <cell r="CQ90">
            <v>112.01629748747506</v>
          </cell>
          <cell r="CR90">
            <v>103.49546306815532</v>
          </cell>
          <cell r="CS90">
            <v>111.18878867429646</v>
          </cell>
          <cell r="CT90">
            <v>108.03958645210727</v>
          </cell>
          <cell r="CU90">
            <v>107.74807316748152</v>
          </cell>
          <cell r="CV90">
            <v>108.62247216278951</v>
          </cell>
          <cell r="CW90">
            <v>105.73127825505357</v>
          </cell>
          <cell r="CX90">
            <v>111.45759740983661</v>
          </cell>
          <cell r="CY90">
            <v>114.7927409248847</v>
          </cell>
          <cell r="CZ90">
            <v>108.25480917143121</v>
          </cell>
          <cell r="DA90">
            <v>111.32766116779457</v>
          </cell>
          <cell r="DB90">
            <v>115.12386550635412</v>
          </cell>
          <cell r="DC90">
            <v>113.99650113345419</v>
          </cell>
          <cell r="DD90">
            <v>107.09433953864824</v>
          </cell>
          <cell r="DE90">
            <v>113.47843757982783</v>
          </cell>
          <cell r="DF90">
            <v>113.56005380216313</v>
          </cell>
          <cell r="DG90">
            <v>115.85490003756395</v>
          </cell>
          <cell r="DH90">
            <v>112.88770822028633</v>
          </cell>
          <cell r="DI90">
            <v>122.59945867894717</v>
          </cell>
          <cell r="DJ90">
            <v>121.33422143450856</v>
          </cell>
          <cell r="DK90">
            <v>119.95139457811106</v>
          </cell>
          <cell r="DL90">
            <v>117.28380751284664</v>
          </cell>
          <cell r="DM90">
            <v>118.52744449732219</v>
          </cell>
          <cell r="DN90">
            <v>112.11101781231388</v>
          </cell>
          <cell r="DO90">
            <v>113.00702355054817</v>
          </cell>
          <cell r="DP90">
            <v>120.56525736745284</v>
          </cell>
          <cell r="DQ90">
            <v>113.19635734752653</v>
          </cell>
          <cell r="DR90">
            <v>115.19395576755636</v>
          </cell>
          <cell r="DS90">
            <v>117.61548469175469</v>
          </cell>
          <cell r="DT90">
            <v>117.94368665714565</v>
          </cell>
          <cell r="DU90">
            <v>115.39439357673258</v>
          </cell>
          <cell r="DV90">
            <v>123.42968672641086</v>
          </cell>
        </row>
        <row r="91">
          <cell r="E91" t="str">
            <v>IJ AT</v>
          </cell>
          <cell r="BZ91">
            <v>94.766415487754443</v>
          </cell>
          <cell r="CA91">
            <v>95.019415152299999</v>
          </cell>
          <cell r="CB91">
            <v>94.392528117495843</v>
          </cell>
          <cell r="CC91">
            <v>93.366249852124469</v>
          </cell>
          <cell r="CD91">
            <v>93.346327014783824</v>
          </cell>
          <cell r="CE91">
            <v>91.692307520440437</v>
          </cell>
          <cell r="CF91">
            <v>95.236637162078821</v>
          </cell>
          <cell r="CG91">
            <v>94.9035349272216</v>
          </cell>
          <cell r="CH91">
            <v>97.437403759520109</v>
          </cell>
          <cell r="CI91">
            <v>98.32406254921878</v>
          </cell>
          <cell r="CJ91">
            <v>101.8785943146995</v>
          </cell>
          <cell r="CK91">
            <v>97.056876957314188</v>
          </cell>
          <cell r="CL91">
            <v>86.284485424929841</v>
          </cell>
          <cell r="CM91">
            <v>91.58123300149775</v>
          </cell>
          <cell r="CN91">
            <v>90.349306764163941</v>
          </cell>
          <cell r="CO91">
            <v>95.2799701768581</v>
          </cell>
          <cell r="CP91">
            <v>97.621181875131327</v>
          </cell>
          <cell r="CQ91">
            <v>98.361400514147505</v>
          </cell>
          <cell r="CR91">
            <v>101.65424705238986</v>
          </cell>
          <cell r="CS91">
            <v>97.498575960682786</v>
          </cell>
          <cell r="CT91">
            <v>96.442391800325268</v>
          </cell>
          <cell r="CU91">
            <v>98.047921642435867</v>
          </cell>
          <cell r="CV91">
            <v>98.811866261291357</v>
          </cell>
          <cell r="CW91">
            <v>96.460331900117382</v>
          </cell>
          <cell r="CX91">
            <v>97.672499301135346</v>
          </cell>
          <cell r="CY91">
            <v>92.796580834554504</v>
          </cell>
          <cell r="CZ91">
            <v>94.431143123439469</v>
          </cell>
          <cell r="DA91">
            <v>96.468620682676843</v>
          </cell>
          <cell r="DB91">
            <v>97.322688595996283</v>
          </cell>
          <cell r="DC91">
            <v>101.92100182648187</v>
          </cell>
          <cell r="DD91">
            <v>98.406858220905761</v>
          </cell>
          <cell r="DE91">
            <v>100.32528243916308</v>
          </cell>
          <cell r="DF91">
            <v>98.561720467144781</v>
          </cell>
          <cell r="DG91">
            <v>98.814834652966425</v>
          </cell>
          <cell r="DH91">
            <v>98.049506407461848</v>
          </cell>
          <cell r="DI91">
            <v>98.8859300179694</v>
          </cell>
          <cell r="DJ91">
            <v>101.78080653541841</v>
          </cell>
          <cell r="DK91">
            <v>101.73458857884434</v>
          </cell>
          <cell r="DL91">
            <v>102.48298929445934</v>
          </cell>
          <cell r="DM91">
            <v>102.0839212741581</v>
          </cell>
          <cell r="DN91">
            <v>99.55675409542782</v>
          </cell>
          <cell r="DO91">
            <v>99.338683828970815</v>
          </cell>
          <cell r="DP91">
            <v>97.748306951864635</v>
          </cell>
          <cell r="DQ91">
            <v>98.199771833883034</v>
          </cell>
          <cell r="DR91">
            <v>95.039600103782632</v>
          </cell>
          <cell r="DS91">
            <v>96.19796284637421</v>
          </cell>
          <cell r="DT91">
            <v>97.73990013511208</v>
          </cell>
          <cell r="DU91">
            <v>95.941574304774306</v>
          </cell>
          <cell r="DV91">
            <v>92.967877170352708</v>
          </cell>
        </row>
        <row r="107">
          <cell r="E107" t="str">
            <v>Médicaments de ville</v>
          </cell>
          <cell r="BZ107">
            <v>105.94539862139823</v>
          </cell>
          <cell r="CA107">
            <v>112.66007842822393</v>
          </cell>
          <cell r="CB107">
            <v>109.877644889341</v>
          </cell>
          <cell r="CC107">
            <v>107.30806194363205</v>
          </cell>
          <cell r="CD107">
            <v>107.9526157362105</v>
          </cell>
          <cell r="CE107">
            <v>108.38410623640269</v>
          </cell>
          <cell r="CF107">
            <v>105.8074643738385</v>
          </cell>
          <cell r="CG107">
            <v>105.87752002304094</v>
          </cell>
          <cell r="CH107">
            <v>107.35454984119883</v>
          </cell>
          <cell r="CI107">
            <v>104.3832204065767</v>
          </cell>
          <cell r="CJ107">
            <v>106.71346625624682</v>
          </cell>
          <cell r="CK107">
            <v>105.99782252834775</v>
          </cell>
          <cell r="CL107">
            <v>107.3929198023858</v>
          </cell>
          <cell r="CM107">
            <v>108.3149874182111</v>
          </cell>
          <cell r="CN107">
            <v>107.22252680005798</v>
          </cell>
          <cell r="CO107">
            <v>108.57323499038517</v>
          </cell>
          <cell r="CP107">
            <v>108.07778425718104</v>
          </cell>
          <cell r="CQ107">
            <v>105.74294737659274</v>
          </cell>
          <cell r="CR107">
            <v>113.09443265842738</v>
          </cell>
          <cell r="CS107">
            <v>109.85440077779775</v>
          </cell>
          <cell r="CT107">
            <v>109.43682839489979</v>
          </cell>
          <cell r="CU107">
            <v>109.6564096888662</v>
          </cell>
          <cell r="CV107">
            <v>109.65967593129274</v>
          </cell>
          <cell r="CW107">
            <v>111.02735937134398</v>
          </cell>
          <cell r="CX107">
            <v>115.20413510437109</v>
          </cell>
          <cell r="CY107">
            <v>109.61479575873696</v>
          </cell>
          <cell r="CZ107">
            <v>112.50388541698693</v>
          </cell>
          <cell r="DA107">
            <v>111.30834212107401</v>
          </cell>
          <cell r="DB107">
            <v>112.17528095932488</v>
          </cell>
          <cell r="DC107">
            <v>108.92764067268692</v>
          </cell>
          <cell r="DD107">
            <v>111.45741072821711</v>
          </cell>
          <cell r="DE107">
            <v>112.89958859838659</v>
          </cell>
          <cell r="DF107">
            <v>112.29249282627156</v>
          </cell>
          <cell r="DG107">
            <v>111.82012838445614</v>
          </cell>
          <cell r="DH107">
            <v>111.16946893589679</v>
          </cell>
          <cell r="DI107">
            <v>112.92314620457</v>
          </cell>
          <cell r="DJ107">
            <v>112.40452080090961</v>
          </cell>
          <cell r="DK107">
            <v>112.01154292080639</v>
          </cell>
          <cell r="DL107">
            <v>115.13569801940129</v>
          </cell>
          <cell r="DM107">
            <v>114.89275416245819</v>
          </cell>
          <cell r="DN107">
            <v>116.10833602942793</v>
          </cell>
          <cell r="DO107">
            <v>118.15632355894311</v>
          </cell>
          <cell r="DP107">
            <v>116.05042647551944</v>
          </cell>
          <cell r="DQ107">
            <v>117.72757266510858</v>
          </cell>
          <cell r="DR107">
            <v>116.47618853204142</v>
          </cell>
          <cell r="DS107">
            <v>118.98259109110556</v>
          </cell>
          <cell r="DT107">
            <v>119.7784788226236</v>
          </cell>
          <cell r="DU107">
            <v>118.82462964761741</v>
          </cell>
          <cell r="DV107">
            <v>117.45772015744353</v>
          </cell>
        </row>
        <row r="108">
          <cell r="E108" t="str">
            <v>Médicaments rétrocédés</v>
          </cell>
          <cell r="BZ108">
            <v>100.94597724031841</v>
          </cell>
          <cell r="CA108">
            <v>83.528064586674915</v>
          </cell>
          <cell r="CB108">
            <v>73.141781128707549</v>
          </cell>
          <cell r="CC108">
            <v>83.954665982458593</v>
          </cell>
          <cell r="CD108">
            <v>90.30731166290748</v>
          </cell>
          <cell r="CE108">
            <v>73.140118095671312</v>
          </cell>
          <cell r="CF108">
            <v>78.373371283451803</v>
          </cell>
          <cell r="CG108">
            <v>75.551134509116096</v>
          </cell>
          <cell r="CH108">
            <v>75.635939983983235</v>
          </cell>
          <cell r="CI108">
            <v>75.737199520633993</v>
          </cell>
          <cell r="CJ108">
            <v>73.184184036737705</v>
          </cell>
          <cell r="CK108">
            <v>78.410249296004409</v>
          </cell>
          <cell r="CL108">
            <v>71.908887579041675</v>
          </cell>
          <cell r="CM108">
            <v>78.43140481011288</v>
          </cell>
          <cell r="CN108">
            <v>76.621151891162668</v>
          </cell>
          <cell r="CO108">
            <v>71.569568227455051</v>
          </cell>
          <cell r="CP108">
            <v>71.085982828161988</v>
          </cell>
          <cell r="CQ108">
            <v>67.971482926855757</v>
          </cell>
          <cell r="CR108">
            <v>68.507407054631628</v>
          </cell>
          <cell r="CS108">
            <v>70.091227218171014</v>
          </cell>
          <cell r="CT108">
            <v>72.676059023749843</v>
          </cell>
          <cell r="CU108">
            <v>69.892894701450501</v>
          </cell>
          <cell r="CV108">
            <v>69.445899089106902</v>
          </cell>
          <cell r="CW108">
            <v>71.28849668205406</v>
          </cell>
          <cell r="CX108">
            <v>60.09173862805175</v>
          </cell>
          <cell r="CY108">
            <v>59.986990292104956</v>
          </cell>
          <cell r="CZ108">
            <v>70.057218365320168</v>
          </cell>
          <cell r="DA108">
            <v>63.364154104288751</v>
          </cell>
          <cell r="DB108">
            <v>62.574710901917527</v>
          </cell>
          <cell r="DC108">
            <v>66.11840392906754</v>
          </cell>
          <cell r="DD108">
            <v>61.263796329926478</v>
          </cell>
          <cell r="DE108">
            <v>61.318217099876328</v>
          </cell>
          <cell r="DF108">
            <v>55.85355838155597</v>
          </cell>
          <cell r="DG108">
            <v>59.357666119782508</v>
          </cell>
          <cell r="DH108">
            <v>52.754546551378503</v>
          </cell>
          <cell r="DI108">
            <v>52.708989094772676</v>
          </cell>
          <cell r="DJ108">
            <v>55.967068608326841</v>
          </cell>
          <cell r="DK108">
            <v>56.863650626023187</v>
          </cell>
          <cell r="DL108">
            <v>55.489475131242038</v>
          </cell>
          <cell r="DM108">
            <v>55.767792456621002</v>
          </cell>
          <cell r="DN108">
            <v>45.746422974984334</v>
          </cell>
          <cell r="DO108">
            <v>90.246820195844052</v>
          </cell>
          <cell r="DP108">
            <v>56.346729611434952</v>
          </cell>
          <cell r="DQ108">
            <v>57.876893870636877</v>
          </cell>
          <cell r="DR108">
            <v>69.281276652453911</v>
          </cell>
          <cell r="DS108">
            <v>61.441937958368996</v>
          </cell>
          <cell r="DT108">
            <v>61.424971549046688</v>
          </cell>
          <cell r="DU108">
            <v>53.576581448239239</v>
          </cell>
          <cell r="DV108">
            <v>59.686822397637371</v>
          </cell>
        </row>
        <row r="118">
          <cell r="E118" t="str">
            <v>TOTAL médicaments</v>
          </cell>
          <cell r="BZ118">
            <v>105.54925799355136</v>
          </cell>
          <cell r="CA118">
            <v>110.35173644742812</v>
          </cell>
          <cell r="CB118">
            <v>106.96679440778169</v>
          </cell>
          <cell r="CC118">
            <v>105.45760201372364</v>
          </cell>
          <cell r="CD118">
            <v>106.55444956830145</v>
          </cell>
          <cell r="CE118">
            <v>105.59146794375269</v>
          </cell>
          <cell r="CF118">
            <v>103.63366104084406</v>
          </cell>
          <cell r="CG118">
            <v>103.47453926145185</v>
          </cell>
          <cell r="CH118">
            <v>104.84125298832321</v>
          </cell>
          <cell r="CI118">
            <v>102.11338719307379</v>
          </cell>
          <cell r="CJ118">
            <v>104.05669662287336</v>
          </cell>
          <cell r="CK118">
            <v>103.81185784403637</v>
          </cell>
          <cell r="CL118">
            <v>104.58126106589867</v>
          </cell>
          <cell r="CM118">
            <v>105.94709316119038</v>
          </cell>
          <cell r="CN118">
            <v>104.79775662260025</v>
          </cell>
          <cell r="CO118">
            <v>105.64116452327504</v>
          </cell>
          <cell r="CP118">
            <v>105.14665396703677</v>
          </cell>
          <cell r="CQ118">
            <v>102.7500386975123</v>
          </cell>
          <cell r="CR118">
            <v>109.5614773481677</v>
          </cell>
          <cell r="CS118">
            <v>106.70367445600648</v>
          </cell>
          <cell r="CT118">
            <v>106.52400446012764</v>
          </cell>
          <cell r="CU118">
            <v>106.50565631326043</v>
          </cell>
          <cell r="CV118">
            <v>106.47324502417921</v>
          </cell>
          <cell r="CW118">
            <v>107.8785593771624</v>
          </cell>
          <cell r="CX118">
            <v>110.83717787510095</v>
          </cell>
          <cell r="CY118">
            <v>105.68242268640211</v>
          </cell>
          <cell r="CZ118">
            <v>109.14052632917546</v>
          </cell>
          <cell r="DA118">
            <v>107.5093743416317</v>
          </cell>
          <cell r="DB118">
            <v>108.24506594715089</v>
          </cell>
          <cell r="DC118">
            <v>105.53555254316036</v>
          </cell>
          <cell r="DD118">
            <v>107.48020448653253</v>
          </cell>
          <cell r="DE118">
            <v>108.81242023767348</v>
          </cell>
          <cell r="DF118">
            <v>107.82042431639366</v>
          </cell>
          <cell r="DG118">
            <v>107.66314477459863</v>
          </cell>
          <cell r="DH118">
            <v>106.54082848630328</v>
          </cell>
          <cell r="DI118">
            <v>108.15193926189926</v>
          </cell>
          <cell r="DJ118">
            <v>107.93256974068153</v>
          </cell>
          <cell r="DK118">
            <v>107.64177309888996</v>
          </cell>
          <cell r="DL118">
            <v>110.40949264830979</v>
          </cell>
          <cell r="DM118">
            <v>110.20785211755135</v>
          </cell>
          <cell r="DN118">
            <v>110.53304835326227</v>
          </cell>
          <cell r="DO118">
            <v>115.94485000182438</v>
          </cell>
          <cell r="DP118">
            <v>111.31966702203073</v>
          </cell>
          <cell r="DQ118">
            <v>112.98516676101139</v>
          </cell>
          <cell r="DR118">
            <v>112.73659136707532</v>
          </cell>
          <cell r="DS118">
            <v>114.42322537230764</v>
          </cell>
          <cell r="DT118">
            <v>115.15470474030607</v>
          </cell>
          <cell r="DU118">
            <v>113.65455079063156</v>
          </cell>
          <cell r="DV118">
            <v>112.88011047716023</v>
          </cell>
        </row>
        <row r="126">
          <cell r="E126" t="str">
            <v>Produits de LPP</v>
          </cell>
          <cell r="BZ126">
            <v>93.657091936157641</v>
          </cell>
          <cell r="CA126">
            <v>93.356067629860547</v>
          </cell>
          <cell r="CB126">
            <v>98.35846129839409</v>
          </cell>
          <cell r="CC126">
            <v>96.255346517369716</v>
          </cell>
          <cell r="CD126">
            <v>96.297246481716343</v>
          </cell>
          <cell r="CE126">
            <v>97.280017705140224</v>
          </cell>
          <cell r="CF126">
            <v>96.608953395905232</v>
          </cell>
          <cell r="CG126">
            <v>96.101318551397625</v>
          </cell>
          <cell r="CH126">
            <v>97.313349769104491</v>
          </cell>
          <cell r="CI126">
            <v>96.07412588112966</v>
          </cell>
          <cell r="CJ126">
            <v>94.649652371090724</v>
          </cell>
          <cell r="CK126">
            <v>95.820935163729956</v>
          </cell>
          <cell r="CL126">
            <v>93.425022957308911</v>
          </cell>
          <cell r="CM126">
            <v>96.181213851534153</v>
          </cell>
          <cell r="CN126">
            <v>94.311654116887595</v>
          </cell>
          <cell r="CO126">
            <v>94.317157960022939</v>
          </cell>
          <cell r="CP126">
            <v>91.958255815658447</v>
          </cell>
          <cell r="CQ126">
            <v>91.036710281045814</v>
          </cell>
          <cell r="CR126">
            <v>94.957772107281485</v>
          </cell>
          <cell r="CS126">
            <v>95.463089076283183</v>
          </cell>
          <cell r="CT126">
            <v>91.999869283982022</v>
          </cell>
          <cell r="CU126">
            <v>92.160000418436724</v>
          </cell>
          <cell r="CV126">
            <v>92.850643480112979</v>
          </cell>
          <cell r="CW126">
            <v>91.681474968171642</v>
          </cell>
          <cell r="CX126">
            <v>97.668117937982529</v>
          </cell>
          <cell r="CY126">
            <v>88.985611934777324</v>
          </cell>
          <cell r="CZ126">
            <v>96.543702600051901</v>
          </cell>
          <cell r="DA126">
            <v>92.201977521678288</v>
          </cell>
          <cell r="DB126">
            <v>93.662469595450304</v>
          </cell>
          <cell r="DC126">
            <v>93.615254177929316</v>
          </cell>
          <cell r="DD126">
            <v>91.466615762679453</v>
          </cell>
          <cell r="DE126">
            <v>92.256572935906277</v>
          </cell>
          <cell r="DF126">
            <v>93.660569754584301</v>
          </cell>
          <cell r="DG126">
            <v>93.94007493812822</v>
          </cell>
          <cell r="DH126">
            <v>91.74340866366083</v>
          </cell>
          <cell r="DI126">
            <v>92.593856359560363</v>
          </cell>
          <cell r="DJ126">
            <v>93.464979173057401</v>
          </cell>
          <cell r="DK126">
            <v>93.347180851010009</v>
          </cell>
          <cell r="DL126">
            <v>93.932765803117164</v>
          </cell>
          <cell r="DM126">
            <v>93.679641050419306</v>
          </cell>
          <cell r="DN126">
            <v>92.470028958307111</v>
          </cell>
          <cell r="DO126">
            <v>94.370395813927317</v>
          </cell>
          <cell r="DP126">
            <v>92.752581741990014</v>
          </cell>
          <cell r="DQ126">
            <v>93.527461974516399</v>
          </cell>
          <cell r="DR126">
            <v>93.917588850996964</v>
          </cell>
          <cell r="DS126">
            <v>90.827079464861356</v>
          </cell>
          <cell r="DT126">
            <v>95.014462317726625</v>
          </cell>
          <cell r="DU126">
            <v>94.730512289307811</v>
          </cell>
          <cell r="DV126">
            <v>94.855181411364825</v>
          </cell>
        </row>
        <row r="134">
          <cell r="E134" t="str">
            <v xml:space="preserve">TOTAL SOINS DE VILLE </v>
          </cell>
          <cell r="BZ134">
            <v>94.433552937660707</v>
          </cell>
          <cell r="CA134">
            <v>97.256551682734695</v>
          </cell>
          <cell r="CB134">
            <v>95.778556972244203</v>
          </cell>
          <cell r="CC134">
            <v>94.763435770893622</v>
          </cell>
          <cell r="CD134">
            <v>93.979354039173828</v>
          </cell>
          <cell r="CE134">
            <v>95.552584424280667</v>
          </cell>
          <cell r="CF134">
            <v>94.457058907797048</v>
          </cell>
          <cell r="CG134">
            <v>94.658825070935222</v>
          </cell>
          <cell r="CH134">
            <v>95.607196374245461</v>
          </cell>
          <cell r="CI134">
            <v>94.253934696913291</v>
          </cell>
          <cell r="CJ134">
            <v>94.639765667270566</v>
          </cell>
          <cell r="CK134">
            <v>94.106220578569165</v>
          </cell>
          <cell r="CL134">
            <v>93.301795638557223</v>
          </cell>
          <cell r="CM134">
            <v>94.509652717849661</v>
          </cell>
          <cell r="CN134">
            <v>92.88450236327634</v>
          </cell>
          <cell r="CO134">
            <v>94.021330175290146</v>
          </cell>
          <cell r="CP134">
            <v>92.972514218141882</v>
          </cell>
          <cell r="CQ134">
            <v>91.733724965041404</v>
          </cell>
          <cell r="CR134">
            <v>95.68737117518684</v>
          </cell>
          <cell r="CS134">
            <v>94.053644162879522</v>
          </cell>
          <cell r="CT134">
            <v>92.728742655648873</v>
          </cell>
          <cell r="CU134">
            <v>93.018714976296934</v>
          </cell>
          <cell r="CV134">
            <v>93.625651671235119</v>
          </cell>
          <cell r="CW134">
            <v>93.346580038439356</v>
          </cell>
          <cell r="CX134">
            <v>97.129506677472705</v>
          </cell>
          <cell r="CY134">
            <v>90.744687287489853</v>
          </cell>
          <cell r="CZ134">
            <v>94.196099658731981</v>
          </cell>
          <cell r="DA134">
            <v>92.17335309842602</v>
          </cell>
          <cell r="DB134">
            <v>91.474124784195553</v>
          </cell>
          <cell r="DC134">
            <v>94.104085269256927</v>
          </cell>
          <cell r="DD134">
            <v>92.489173904866675</v>
          </cell>
          <cell r="DE134">
            <v>93.113897672078011</v>
          </cell>
          <cell r="DF134">
            <v>92.512959229624514</v>
          </cell>
          <cell r="DG134">
            <v>92.891105561405112</v>
          </cell>
          <cell r="DH134">
            <v>91.628722411149809</v>
          </cell>
          <cell r="DI134">
            <v>92.943964260423257</v>
          </cell>
          <cell r="DJ134">
            <v>92.977770953666536</v>
          </cell>
          <cell r="DK134">
            <v>92.884426863889956</v>
          </cell>
          <cell r="DL134">
            <v>93.519436302403406</v>
          </cell>
          <cell r="DM134">
            <v>93.300301060670861</v>
          </cell>
          <cell r="DN134">
            <v>90.101733837462803</v>
          </cell>
          <cell r="DO134">
            <v>99.122707645963644</v>
          </cell>
          <cell r="DP134">
            <v>93.440834862041527</v>
          </cell>
          <cell r="DQ134">
            <v>94.418113889122694</v>
          </cell>
          <cell r="DR134">
            <v>93.830182590587114</v>
          </cell>
          <cell r="DS134">
            <v>93.489726771428167</v>
          </cell>
          <cell r="DT134">
            <v>94.705359820006123</v>
          </cell>
          <cell r="DU134">
            <v>93.539844738438674</v>
          </cell>
          <cell r="DV134">
            <v>93.400091780922892</v>
          </cell>
        </row>
      </sheetData>
      <sheetData sheetId="5">
        <row r="3">
          <cell r="O3">
            <v>41944</v>
          </cell>
          <cell r="BZ3">
            <v>44531</v>
          </cell>
          <cell r="CA3">
            <v>44562</v>
          </cell>
          <cell r="CB3">
            <v>44593</v>
          </cell>
          <cell r="CC3">
            <v>44621</v>
          </cell>
          <cell r="CD3">
            <v>44652</v>
          </cell>
          <cell r="CE3">
            <v>44682</v>
          </cell>
          <cell r="CF3">
            <v>44713</v>
          </cell>
          <cell r="CG3">
            <v>44743</v>
          </cell>
          <cell r="CH3">
            <v>44774</v>
          </cell>
          <cell r="CI3">
            <v>44805</v>
          </cell>
          <cell r="CJ3">
            <v>44835</v>
          </cell>
          <cell r="CK3">
            <v>44866</v>
          </cell>
          <cell r="CL3">
            <v>44896</v>
          </cell>
          <cell r="CM3">
            <v>44927</v>
          </cell>
          <cell r="CN3">
            <v>44958</v>
          </cell>
          <cell r="CO3">
            <v>44986</v>
          </cell>
          <cell r="CP3">
            <v>45017</v>
          </cell>
          <cell r="CQ3">
            <v>45047</v>
          </cell>
          <cell r="CR3">
            <v>45078</v>
          </cell>
          <cell r="CS3">
            <v>45108</v>
          </cell>
          <cell r="CT3">
            <v>45139</v>
          </cell>
          <cell r="CU3">
            <v>45170</v>
          </cell>
          <cell r="CV3">
            <v>45200</v>
          </cell>
          <cell r="CW3">
            <v>45231</v>
          </cell>
          <cell r="CX3">
            <v>45261</v>
          </cell>
          <cell r="CY3">
            <v>45292</v>
          </cell>
          <cell r="CZ3">
            <v>45323</v>
          </cell>
          <cell r="DA3">
            <v>45352</v>
          </cell>
          <cell r="DB3">
            <v>45383</v>
          </cell>
          <cell r="DC3">
            <v>45413</v>
          </cell>
          <cell r="DD3">
            <v>45444</v>
          </cell>
          <cell r="DE3">
            <v>45474</v>
          </cell>
          <cell r="DF3">
            <v>45505</v>
          </cell>
          <cell r="DG3">
            <v>45536</v>
          </cell>
          <cell r="DH3">
            <v>45566</v>
          </cell>
          <cell r="DI3">
            <v>45597</v>
          </cell>
          <cell r="DJ3">
            <v>45627</v>
          </cell>
          <cell r="DK3">
            <v>45658</v>
          </cell>
          <cell r="DL3">
            <v>45689</v>
          </cell>
          <cell r="DM3">
            <v>45717</v>
          </cell>
          <cell r="DN3">
            <v>45748</v>
          </cell>
          <cell r="DO3">
            <v>45778</v>
          </cell>
          <cell r="DP3">
            <v>45809</v>
          </cell>
          <cell r="DQ3">
            <v>45839</v>
          </cell>
          <cell r="DR3">
            <v>45870</v>
          </cell>
          <cell r="DS3">
            <v>45901</v>
          </cell>
          <cell r="DT3">
            <v>45931</v>
          </cell>
          <cell r="DU3">
            <v>45962</v>
          </cell>
          <cell r="DV3">
            <v>45992</v>
          </cell>
        </row>
        <row r="28">
          <cell r="E28" t="str">
            <v>TOTAL généralistes</v>
          </cell>
          <cell r="BZ28">
            <v>94.370440737843452</v>
          </cell>
          <cell r="CA28">
            <v>96.686677179970474</v>
          </cell>
          <cell r="CB28">
            <v>89.057878310446284</v>
          </cell>
          <cell r="CC28">
            <v>93.556810240717098</v>
          </cell>
          <cell r="CD28">
            <v>94.318573959569051</v>
          </cell>
          <cell r="CE28">
            <v>93.146994973873561</v>
          </cell>
          <cell r="CF28">
            <v>95.348630102399426</v>
          </cell>
          <cell r="CG28">
            <v>95.573091061214711</v>
          </cell>
          <cell r="CH28">
            <v>96.440266842605155</v>
          </cell>
          <cell r="CI28">
            <v>94.072939890150892</v>
          </cell>
          <cell r="CJ28">
            <v>97.121100778877249</v>
          </cell>
          <cell r="CK28">
            <v>95.715890795499789</v>
          </cell>
          <cell r="CL28">
            <v>93.046907468697398</v>
          </cell>
          <cell r="CM28">
            <v>92.519285540375137</v>
          </cell>
          <cell r="CN28">
            <v>90.312076825990644</v>
          </cell>
          <cell r="CO28">
            <v>92.544285994524756</v>
          </cell>
          <cell r="CP28">
            <v>90.496904873427013</v>
          </cell>
          <cell r="CQ28">
            <v>92.69241976459864</v>
          </cell>
          <cell r="CR28">
            <v>94.746729200712124</v>
          </cell>
          <cell r="CS28">
            <v>92.825886652295566</v>
          </cell>
          <cell r="CT28">
            <v>94.745162279552403</v>
          </cell>
          <cell r="CU28">
            <v>90.990048222427319</v>
          </cell>
          <cell r="CV28">
            <v>92.600143188569007</v>
          </cell>
          <cell r="CW28">
            <v>97.181112746395101</v>
          </cell>
          <cell r="CX28">
            <v>101.53603249437226</v>
          </cell>
          <cell r="CY28">
            <v>94.38539025024636</v>
          </cell>
          <cell r="CZ28">
            <v>96.367285696008665</v>
          </cell>
          <cell r="DA28">
            <v>92.555249718361623</v>
          </cell>
          <cell r="DB28">
            <v>97.291401413600383</v>
          </cell>
          <cell r="DC28">
            <v>97.295258239979233</v>
          </cell>
          <cell r="DD28">
            <v>93.846815098043521</v>
          </cell>
          <cell r="DE28">
            <v>94.493298100899153</v>
          </cell>
          <cell r="DF28">
            <v>91.664019716814295</v>
          </cell>
          <cell r="DG28">
            <v>94.163120742424056</v>
          </cell>
          <cell r="DH28">
            <v>91.644882785740137</v>
          </cell>
          <cell r="DI28">
            <v>94.022408956887517</v>
          </cell>
          <cell r="DJ28">
            <v>95.286957294681045</v>
          </cell>
          <cell r="DK28">
            <v>105.50318407327524</v>
          </cell>
          <cell r="DL28">
            <v>103.24289594608653</v>
          </cell>
          <cell r="DM28">
            <v>100.04012463008011</v>
          </cell>
          <cell r="DN28">
            <v>98.940325488103412</v>
          </cell>
          <cell r="DO28">
            <v>105.58707187928049</v>
          </cell>
          <cell r="DP28">
            <v>102.10574676446036</v>
          </cell>
          <cell r="DQ28">
            <v>102.93060300371953</v>
          </cell>
          <cell r="DR28">
            <v>101.25611528393455</v>
          </cell>
          <cell r="DS28">
            <v>101.78429683536746</v>
          </cell>
          <cell r="DT28">
            <v>100.36349153071708</v>
          </cell>
          <cell r="DU28">
            <v>98.974246965339091</v>
          </cell>
          <cell r="DV28">
            <v>101.67780792604464</v>
          </cell>
        </row>
        <row r="51">
          <cell r="E51" t="str">
            <v>TOTAL spécialistes</v>
          </cell>
          <cell r="BZ51">
            <v>118.44077156391049</v>
          </cell>
          <cell r="CA51">
            <v>119.13023740741377</v>
          </cell>
          <cell r="CB51">
            <v>114.59435747650772</v>
          </cell>
          <cell r="CC51">
            <v>117.11256424728815</v>
          </cell>
          <cell r="CD51">
            <v>113.60840843901352</v>
          </cell>
          <cell r="CE51">
            <v>125.06360371689911</v>
          </cell>
          <cell r="CF51">
            <v>119.18807923400729</v>
          </cell>
          <cell r="CG51">
            <v>120.31050016362308</v>
          </cell>
          <cell r="CH51">
            <v>123.66444947709931</v>
          </cell>
          <cell r="CI51">
            <v>122.0831447538758</v>
          </cell>
          <cell r="CJ51">
            <v>119.30236690831862</v>
          </cell>
          <cell r="CK51">
            <v>124.28365838336045</v>
          </cell>
          <cell r="CL51">
            <v>121.22552314918804</v>
          </cell>
          <cell r="CM51">
            <v>125.2093168884749</v>
          </cell>
          <cell r="CN51">
            <v>123.71248645390871</v>
          </cell>
          <cell r="CO51">
            <v>124.57328608991267</v>
          </cell>
          <cell r="CP51">
            <v>124.32347126537147</v>
          </cell>
          <cell r="CQ51">
            <v>126.36687212365759</v>
          </cell>
          <cell r="CR51">
            <v>133.25169213558871</v>
          </cell>
          <cell r="CS51">
            <v>126.65797607943499</v>
          </cell>
          <cell r="CT51">
            <v>127.39337296535425</v>
          </cell>
          <cell r="CU51">
            <v>127.31149987626212</v>
          </cell>
          <cell r="CV51">
            <v>130.04906430615185</v>
          </cell>
          <cell r="CW51">
            <v>129.34130046316363</v>
          </cell>
          <cell r="CX51">
            <v>134.11418581595765</v>
          </cell>
          <cell r="CY51">
            <v>128.52076977188545</v>
          </cell>
          <cell r="CZ51">
            <v>132.79085609790121</v>
          </cell>
          <cell r="DA51">
            <v>131.19614497701829</v>
          </cell>
          <cell r="DB51">
            <v>100.61100749263994</v>
          </cell>
          <cell r="DC51">
            <v>148.92756053778356</v>
          </cell>
          <cell r="DD51">
            <v>137.92606280069512</v>
          </cell>
          <cell r="DE51">
            <v>136.51622390694715</v>
          </cell>
          <cell r="DF51">
            <v>131.44797167936724</v>
          </cell>
          <cell r="DG51">
            <v>133.71900747505688</v>
          </cell>
          <cell r="DH51">
            <v>131.02868275094536</v>
          </cell>
          <cell r="DI51">
            <v>137.13000399897797</v>
          </cell>
          <cell r="DJ51">
            <v>138.32440776358956</v>
          </cell>
          <cell r="DK51">
            <v>140.02145678186159</v>
          </cell>
          <cell r="DL51">
            <v>141.03144743170139</v>
          </cell>
          <cell r="DM51">
            <v>141.69700499281149</v>
          </cell>
          <cell r="DN51">
            <v>101.1938068428515</v>
          </cell>
          <cell r="DO51">
            <v>191.45445810791091</v>
          </cell>
          <cell r="DP51">
            <v>140.87926706354031</v>
          </cell>
          <cell r="DQ51">
            <v>143.81578634090974</v>
          </cell>
          <cell r="DR51">
            <v>143.32630906672833</v>
          </cell>
          <cell r="DS51">
            <v>143.93971203161439</v>
          </cell>
          <cell r="DT51">
            <v>147.24256627271174</v>
          </cell>
          <cell r="DU51">
            <v>144.4266711715791</v>
          </cell>
          <cell r="DV51">
            <v>139.24013774682101</v>
          </cell>
        </row>
        <row r="55">
          <cell r="E55" t="str">
            <v>Honoraires de dentistes</v>
          </cell>
          <cell r="BZ55">
            <v>112.2405149758788</v>
          </cell>
          <cell r="CA55">
            <v>120.29441050665939</v>
          </cell>
          <cell r="CB55">
            <v>116.7572664990217</v>
          </cell>
          <cell r="CC55">
            <v>121.54251017584319</v>
          </cell>
          <cell r="CD55">
            <v>115.80772605387864</v>
          </cell>
          <cell r="CE55">
            <v>119.78980141018918</v>
          </cell>
          <cell r="CF55">
            <v>119.90166237969999</v>
          </cell>
          <cell r="CG55">
            <v>118.13557610288396</v>
          </cell>
          <cell r="CH55">
            <v>120.77935109295585</v>
          </cell>
          <cell r="CI55">
            <v>125.6579741634381</v>
          </cell>
          <cell r="CJ55">
            <v>126.0479467129902</v>
          </cell>
          <cell r="CK55">
            <v>121.31231169648674</v>
          </cell>
          <cell r="CL55">
            <v>116.46987795500021</v>
          </cell>
          <cell r="CM55">
            <v>126.9831843845574</v>
          </cell>
          <cell r="CN55">
            <v>123.03922060523588</v>
          </cell>
          <cell r="CO55">
            <v>127.00544391434705</v>
          </cell>
          <cell r="CP55">
            <v>123.20116284413294</v>
          </cell>
          <cell r="CQ55">
            <v>123.01016775699638</v>
          </cell>
          <cell r="CR55">
            <v>130.42071551525143</v>
          </cell>
          <cell r="CS55">
            <v>126.22630665283829</v>
          </cell>
          <cell r="CT55">
            <v>125.83273226192698</v>
          </cell>
          <cell r="CU55">
            <v>129.68500862841748</v>
          </cell>
          <cell r="CV55">
            <v>123.55797615101005</v>
          </cell>
          <cell r="CW55">
            <v>113.57714476531413</v>
          </cell>
          <cell r="CX55">
            <v>117.79568767953448</v>
          </cell>
          <cell r="CY55">
            <v>110.86461563055106</v>
          </cell>
          <cell r="CZ55">
            <v>115.9730589408223</v>
          </cell>
          <cell r="DA55">
            <v>112.70005784772353</v>
          </cell>
          <cell r="DB55">
            <v>118.47650113579739</v>
          </cell>
          <cell r="DC55">
            <v>115.36753612491604</v>
          </cell>
          <cell r="DD55">
            <v>114.43982570378589</v>
          </cell>
          <cell r="DE55">
            <v>114.46429465347659</v>
          </cell>
          <cell r="DF55">
            <v>114.64284593409847</v>
          </cell>
          <cell r="DG55">
            <v>116.9510861265309</v>
          </cell>
          <cell r="DH55">
            <v>118.16810132794757</v>
          </cell>
          <cell r="DI55">
            <v>123.29981964286129</v>
          </cell>
          <cell r="DJ55">
            <v>122.3847371701445</v>
          </cell>
          <cell r="DK55">
            <v>124.91438889590236</v>
          </cell>
          <cell r="DL55">
            <v>123.15060601314214</v>
          </cell>
          <cell r="DM55">
            <v>123.50710706776209</v>
          </cell>
          <cell r="DN55">
            <v>124.52175917659811</v>
          </cell>
          <cell r="DO55">
            <v>129.31181792636897</v>
          </cell>
          <cell r="DP55">
            <v>123.28754442994736</v>
          </cell>
          <cell r="DQ55">
            <v>131.50451753423104</v>
          </cell>
          <cell r="DR55">
            <v>127.32935036273525</v>
          </cell>
          <cell r="DS55">
            <v>132.48312401197987</v>
          </cell>
          <cell r="DT55">
            <v>130.8022660339733</v>
          </cell>
          <cell r="DU55">
            <v>131.87856504363731</v>
          </cell>
          <cell r="DV55">
            <v>128.30699304255367</v>
          </cell>
        </row>
        <row r="69">
          <cell r="E69" t="str">
            <v>TOTAL Infirmiers</v>
          </cell>
          <cell r="BZ69">
            <v>118.92477381981135</v>
          </cell>
          <cell r="CA69">
            <v>134.69132793152454</v>
          </cell>
          <cell r="CB69">
            <v>131.009007964462</v>
          </cell>
          <cell r="CC69">
            <v>125.56120650083326</v>
          </cell>
          <cell r="CD69">
            <v>123.41872956924975</v>
          </cell>
          <cell r="CE69">
            <v>120.64811479558668</v>
          </cell>
          <cell r="CF69">
            <v>126.61357873248802</v>
          </cell>
          <cell r="CG69">
            <v>121.43559187103818</v>
          </cell>
          <cell r="CH69">
            <v>129.87721156600756</v>
          </cell>
          <cell r="CI69">
            <v>124.917723592638</v>
          </cell>
          <cell r="CJ69">
            <v>126.53717505264193</v>
          </cell>
          <cell r="CK69">
            <v>121.89911297575797</v>
          </cell>
          <cell r="CL69">
            <v>124.27851372086145</v>
          </cell>
          <cell r="CM69">
            <v>122.14990255385192</v>
          </cell>
          <cell r="CN69">
            <v>121.80844612027735</v>
          </cell>
          <cell r="CO69">
            <v>123.38854159902711</v>
          </cell>
          <cell r="CP69">
            <v>117.24605516164057</v>
          </cell>
          <cell r="CQ69">
            <v>130.30642772375381</v>
          </cell>
          <cell r="CR69">
            <v>125.62058783597294</v>
          </cell>
          <cell r="CS69">
            <v>126.9609151383865</v>
          </cell>
          <cell r="CT69">
            <v>120.90173057100471</v>
          </cell>
          <cell r="CU69">
            <v>124.72593621274339</v>
          </cell>
          <cell r="CV69">
            <v>125.36571402724014</v>
          </cell>
          <cell r="CW69">
            <v>121.64163062873969</v>
          </cell>
          <cell r="CX69">
            <v>136.19015273971306</v>
          </cell>
          <cell r="CY69">
            <v>123.96505422531948</v>
          </cell>
          <cell r="CZ69">
            <v>128.51954800942559</v>
          </cell>
          <cell r="DA69">
            <v>123.41701610091187</v>
          </cell>
          <cell r="DB69">
            <v>136.85580030885211</v>
          </cell>
          <cell r="DC69">
            <v>127.12824381216868</v>
          </cell>
          <cell r="DD69">
            <v>122.52585251360513</v>
          </cell>
          <cell r="DE69">
            <v>128.88606233490722</v>
          </cell>
          <cell r="DF69">
            <v>132.27645608282509</v>
          </cell>
          <cell r="DG69">
            <v>129.80566785737852</v>
          </cell>
          <cell r="DH69">
            <v>128.30377231937601</v>
          </cell>
          <cell r="DI69">
            <v>135.79104686762437</v>
          </cell>
          <cell r="DJ69">
            <v>131.83099385850096</v>
          </cell>
          <cell r="DK69">
            <v>135.10747164755176</v>
          </cell>
          <cell r="DL69">
            <v>132.47692390691341</v>
          </cell>
          <cell r="DM69">
            <v>131.422970637665</v>
          </cell>
          <cell r="DN69">
            <v>131.22871833370851</v>
          </cell>
          <cell r="DO69">
            <v>130.0415974696657</v>
          </cell>
          <cell r="DP69">
            <v>137.91780091221111</v>
          </cell>
          <cell r="DQ69">
            <v>134.88734406811065</v>
          </cell>
          <cell r="DR69">
            <v>134.08885543355103</v>
          </cell>
          <cell r="DS69">
            <v>133.42602182586845</v>
          </cell>
          <cell r="DT69">
            <v>139.10768290035008</v>
          </cell>
          <cell r="DU69">
            <v>129.30073381450734</v>
          </cell>
          <cell r="DV69">
            <v>137.0552002021991</v>
          </cell>
        </row>
        <row r="74">
          <cell r="E74" t="str">
            <v>Montants masseurs-kiné</v>
          </cell>
          <cell r="BZ74">
            <v>110.52204907807128</v>
          </cell>
          <cell r="CA74">
            <v>113.77881801873266</v>
          </cell>
          <cell r="CB74">
            <v>109.10768384695871</v>
          </cell>
          <cell r="CC74">
            <v>113.0412908660014</v>
          </cell>
          <cell r="CD74">
            <v>110.04053324595124</v>
          </cell>
          <cell r="CE74">
            <v>118.91722756881589</v>
          </cell>
          <cell r="CF74">
            <v>114.52831671388573</v>
          </cell>
          <cell r="CG74">
            <v>113.96448959401965</v>
          </cell>
          <cell r="CH74">
            <v>115.30148585433973</v>
          </cell>
          <cell r="CI74">
            <v>117.00717762764793</v>
          </cell>
          <cell r="CJ74">
            <v>116.04787018017333</v>
          </cell>
          <cell r="CK74">
            <v>115.64501399270672</v>
          </cell>
          <cell r="CL74">
            <v>115.74066070703557</v>
          </cell>
          <cell r="CM74">
            <v>122.01842497623203</v>
          </cell>
          <cell r="CN74">
            <v>117.2527398962883</v>
          </cell>
          <cell r="CO74">
            <v>122.353800264258</v>
          </cell>
          <cell r="CP74">
            <v>119.69753121569637</v>
          </cell>
          <cell r="CQ74">
            <v>111.61744727621034</v>
          </cell>
          <cell r="CR74">
            <v>124.27654616227876</v>
          </cell>
          <cell r="CS74">
            <v>119.23368592934311</v>
          </cell>
          <cell r="CT74">
            <v>119.07853923492976</v>
          </cell>
          <cell r="CU74">
            <v>123.29189802838516</v>
          </cell>
          <cell r="CV74">
            <v>119.53870287232648</v>
          </cell>
          <cell r="CW74">
            <v>122.22880939933816</v>
          </cell>
          <cell r="CX74">
            <v>126.78123480035039</v>
          </cell>
          <cell r="CY74">
            <v>117.01437629316878</v>
          </cell>
          <cell r="CZ74">
            <v>126.01470361717256</v>
          </cell>
          <cell r="DA74">
            <v>123.77775869296899</v>
          </cell>
          <cell r="DB74">
            <v>125.89533307071994</v>
          </cell>
          <cell r="DC74">
            <v>124.06146644408179</v>
          </cell>
          <cell r="DD74">
            <v>126.98140177957401</v>
          </cell>
          <cell r="DE74">
            <v>129.34007097772528</v>
          </cell>
          <cell r="DF74">
            <v>126.33071528556199</v>
          </cell>
          <cell r="DG74">
            <v>126.7897039590715</v>
          </cell>
          <cell r="DH74">
            <v>128.03996677164119</v>
          </cell>
          <cell r="DI74">
            <v>130.92944347122597</v>
          </cell>
          <cell r="DJ74">
            <v>128.13719841726501</v>
          </cell>
          <cell r="DK74">
            <v>129.75820188295711</v>
          </cell>
          <cell r="DL74">
            <v>130.93749476038082</v>
          </cell>
          <cell r="DM74">
            <v>127.36356836576471</v>
          </cell>
          <cell r="DN74">
            <v>132.58040731582065</v>
          </cell>
          <cell r="DO74">
            <v>135.67282478047028</v>
          </cell>
          <cell r="DP74">
            <v>127.06560327807985</v>
          </cell>
          <cell r="DQ74">
            <v>134.11741622920124</v>
          </cell>
          <cell r="DR74">
            <v>136.98676981640503</v>
          </cell>
          <cell r="DS74">
            <v>131.48496511897062</v>
          </cell>
          <cell r="DT74">
            <v>137.13614449704363</v>
          </cell>
          <cell r="DU74">
            <v>137.24106650511385</v>
          </cell>
          <cell r="DV74">
            <v>138.31204830384459</v>
          </cell>
        </row>
        <row r="83">
          <cell r="E83" t="str">
            <v>TOTAL Laboratoires</v>
          </cell>
          <cell r="BZ83">
            <v>180.17213504065253</v>
          </cell>
          <cell r="CA83">
            <v>216.18777951726628</v>
          </cell>
          <cell r="CB83">
            <v>192.05120447742263</v>
          </cell>
          <cell r="CC83">
            <v>166.57140056132727</v>
          </cell>
          <cell r="CD83">
            <v>163.5029369186463</v>
          </cell>
          <cell r="CE83">
            <v>150.14657267093415</v>
          </cell>
          <cell r="CF83">
            <v>139.87718155108175</v>
          </cell>
          <cell r="CG83">
            <v>153.89509828502534</v>
          </cell>
          <cell r="CH83">
            <v>144.1871449021701</v>
          </cell>
          <cell r="CI83">
            <v>128.92649759283725</v>
          </cell>
          <cell r="CJ83">
            <v>133.55507087657952</v>
          </cell>
          <cell r="CK83">
            <v>124.40812819541389</v>
          </cell>
          <cell r="CL83">
            <v>122.02454911402849</v>
          </cell>
          <cell r="CM83">
            <v>121.71260478678295</v>
          </cell>
          <cell r="CN83">
            <v>114.01355070584228</v>
          </cell>
          <cell r="CO83">
            <v>111.76025650907317</v>
          </cell>
          <cell r="CP83">
            <v>105.60211011109386</v>
          </cell>
          <cell r="CQ83">
            <v>107.11876823127106</v>
          </cell>
          <cell r="CR83">
            <v>109.32480579463592</v>
          </cell>
          <cell r="CS83">
            <v>108.54192208986686</v>
          </cell>
          <cell r="CT83">
            <v>110.45989074456082</v>
          </cell>
          <cell r="CU83">
            <v>109.17274443576169</v>
          </cell>
          <cell r="CV83">
            <v>109.30918622685839</v>
          </cell>
          <cell r="CW83">
            <v>105.34153747388571</v>
          </cell>
          <cell r="CX83">
            <v>106.90060749013257</v>
          </cell>
          <cell r="CY83">
            <v>106.32541615095251</v>
          </cell>
          <cell r="CZ83">
            <v>106.94530071720936</v>
          </cell>
          <cell r="DA83">
            <v>101.31638785389094</v>
          </cell>
          <cell r="DB83">
            <v>103.79198655016695</v>
          </cell>
          <cell r="DC83">
            <v>102.7687919595954</v>
          </cell>
          <cell r="DD83">
            <v>102.27326874075871</v>
          </cell>
          <cell r="DE83">
            <v>104.15816366911568</v>
          </cell>
          <cell r="DF83">
            <v>97.62125362418621</v>
          </cell>
          <cell r="DG83">
            <v>97.292376106181351</v>
          </cell>
          <cell r="DH83">
            <v>94.383407176123995</v>
          </cell>
          <cell r="DI83">
            <v>99.224605556686726</v>
          </cell>
          <cell r="DJ83">
            <v>96.301551450785638</v>
          </cell>
          <cell r="DK83">
            <v>91.766285295123012</v>
          </cell>
          <cell r="DL83">
            <v>93.655269398108885</v>
          </cell>
          <cell r="DM83">
            <v>93.091458368601621</v>
          </cell>
          <cell r="DN83">
            <v>89.488640899061494</v>
          </cell>
          <cell r="DO83">
            <v>108.43759865131564</v>
          </cell>
          <cell r="DP83">
            <v>104.10541451012556</v>
          </cell>
          <cell r="DQ83">
            <v>102.68330398551385</v>
          </cell>
          <cell r="DR83">
            <v>100.86665260269059</v>
          </cell>
          <cell r="DS83">
            <v>105.26390042448837</v>
          </cell>
          <cell r="DT83">
            <v>99.893513122438435</v>
          </cell>
          <cell r="DU83">
            <v>99.794515902543921</v>
          </cell>
          <cell r="DV83">
            <v>102.79615942297744</v>
          </cell>
        </row>
        <row r="89">
          <cell r="E89" t="str">
            <v>TOTAL transports</v>
          </cell>
          <cell r="BZ89">
            <v>120.58011409497415</v>
          </cell>
          <cell r="CA89">
            <v>121.48743317037768</v>
          </cell>
          <cell r="CB89">
            <v>119.38835617614269</v>
          </cell>
          <cell r="CC89">
            <v>121.19191150264967</v>
          </cell>
          <cell r="CD89">
            <v>120.71176485664179</v>
          </cell>
          <cell r="CE89">
            <v>126.1709212005369</v>
          </cell>
          <cell r="CF89">
            <v>121.78353359682204</v>
          </cell>
          <cell r="CG89">
            <v>122.41760006774582</v>
          </cell>
          <cell r="CH89">
            <v>126.00023379258791</v>
          </cell>
          <cell r="CI89">
            <v>128.57707725102455</v>
          </cell>
          <cell r="CJ89">
            <v>130.43181955534146</v>
          </cell>
          <cell r="CK89">
            <v>131.53655849883884</v>
          </cell>
          <cell r="CL89">
            <v>134.58045159938138</v>
          </cell>
          <cell r="CM89">
            <v>133.65394229191614</v>
          </cell>
          <cell r="CN89">
            <v>132.09476814417062</v>
          </cell>
          <cell r="CO89">
            <v>133.43853232850353</v>
          </cell>
          <cell r="CP89">
            <v>136.56401382721265</v>
          </cell>
          <cell r="CQ89">
            <v>130.00070621922734</v>
          </cell>
          <cell r="CR89">
            <v>135.58281447114427</v>
          </cell>
          <cell r="CS89">
            <v>134.65244372736339</v>
          </cell>
          <cell r="CT89">
            <v>134.95848258305395</v>
          </cell>
          <cell r="CU89">
            <v>138.34636897902405</v>
          </cell>
          <cell r="CV89">
            <v>137.20225987332327</v>
          </cell>
          <cell r="CW89">
            <v>138.71899456061541</v>
          </cell>
          <cell r="CX89">
            <v>141.78734461783796</v>
          </cell>
          <cell r="CY89">
            <v>136.9933756995016</v>
          </cell>
          <cell r="CZ89">
            <v>140.7645140726851</v>
          </cell>
          <cell r="DA89">
            <v>138.90330930160522</v>
          </cell>
          <cell r="DB89">
            <v>143.11754765157403</v>
          </cell>
          <cell r="DC89">
            <v>139.92516347225637</v>
          </cell>
          <cell r="DD89">
            <v>145.97215090963118</v>
          </cell>
          <cell r="DE89">
            <v>145.40558527998175</v>
          </cell>
          <cell r="DF89">
            <v>142.61010297968303</v>
          </cell>
          <cell r="DG89">
            <v>143.6668583819343</v>
          </cell>
          <cell r="DH89">
            <v>143.67803686945854</v>
          </cell>
          <cell r="DI89">
            <v>144.85583691839213</v>
          </cell>
          <cell r="DJ89">
            <v>146.90548386290635</v>
          </cell>
          <cell r="DK89">
            <v>143.38287651922755</v>
          </cell>
          <cell r="DL89">
            <v>148.4119882570389</v>
          </cell>
          <cell r="DM89">
            <v>150.62403393445678</v>
          </cell>
          <cell r="DN89">
            <v>146.03710910619685</v>
          </cell>
          <cell r="DO89">
            <v>150.95065603558052</v>
          </cell>
          <cell r="DP89">
            <v>144.68376139225401</v>
          </cell>
          <cell r="DQ89">
            <v>148.0027083795639</v>
          </cell>
          <cell r="DR89">
            <v>147.15775720418642</v>
          </cell>
          <cell r="DS89">
            <v>147.3710944661004</v>
          </cell>
          <cell r="DT89">
            <v>146.80350770239363</v>
          </cell>
          <cell r="DU89">
            <v>146.37941638669923</v>
          </cell>
          <cell r="DV89">
            <v>141.90978537863396</v>
          </cell>
        </row>
        <row r="90">
          <cell r="E90" t="str">
            <v>IJ maladie</v>
          </cell>
          <cell r="BZ90">
            <v>135.86744760732111</v>
          </cell>
          <cell r="CA90">
            <v>140.39856792626907</v>
          </cell>
          <cell r="CB90">
            <v>161.31139963131346</v>
          </cell>
          <cell r="CC90">
            <v>156.80575544567438</v>
          </cell>
          <cell r="CD90">
            <v>155.64042620478804</v>
          </cell>
          <cell r="CE90">
            <v>148.6304670758347</v>
          </cell>
          <cell r="CF90">
            <v>148.12504660320428</v>
          </cell>
          <cell r="CG90">
            <v>144.81944659945918</v>
          </cell>
          <cell r="CH90">
            <v>145.98981956125078</v>
          </cell>
          <cell r="CI90">
            <v>151.93092244057686</v>
          </cell>
          <cell r="CJ90">
            <v>148.59079734679295</v>
          </cell>
          <cell r="CK90">
            <v>146.80015369507996</v>
          </cell>
          <cell r="CL90">
            <v>144.21862568188865</v>
          </cell>
          <cell r="CM90">
            <v>142.05277639110992</v>
          </cell>
          <cell r="CN90">
            <v>140.00740772798054</v>
          </cell>
          <cell r="CO90">
            <v>141.01780619461803</v>
          </cell>
          <cell r="CP90">
            <v>137.51669113861888</v>
          </cell>
          <cell r="CQ90">
            <v>145.40350783520461</v>
          </cell>
          <cell r="CR90">
            <v>141.93691983025775</v>
          </cell>
          <cell r="CS90">
            <v>139.21564984940142</v>
          </cell>
          <cell r="CT90">
            <v>144.43654367441593</v>
          </cell>
          <cell r="CU90">
            <v>141.17413528018693</v>
          </cell>
          <cell r="CV90">
            <v>141.77175080357554</v>
          </cell>
          <cell r="CW90">
            <v>140.47258741129755</v>
          </cell>
          <cell r="CX90">
            <v>145.45196457698594</v>
          </cell>
          <cell r="CY90">
            <v>145.59324173746714</v>
          </cell>
          <cell r="CZ90">
            <v>146.55178104993786</v>
          </cell>
          <cell r="DA90">
            <v>143.12235308351242</v>
          </cell>
          <cell r="DB90">
            <v>149.08905600528192</v>
          </cell>
          <cell r="DC90">
            <v>147.69567118720127</v>
          </cell>
          <cell r="DD90">
            <v>144.12056100123277</v>
          </cell>
          <cell r="DE90">
            <v>150.88494382640513</v>
          </cell>
          <cell r="DF90">
            <v>148.574985116775</v>
          </cell>
          <cell r="DG90">
            <v>148.67038635591081</v>
          </cell>
          <cell r="DH90">
            <v>145.816339920882</v>
          </cell>
          <cell r="DI90">
            <v>150.08624297576935</v>
          </cell>
          <cell r="DJ90">
            <v>152.62369574761286</v>
          </cell>
          <cell r="DK90">
            <v>151.55862794747395</v>
          </cell>
          <cell r="DL90">
            <v>154.22945999929817</v>
          </cell>
          <cell r="DM90">
            <v>154.00918384946641</v>
          </cell>
          <cell r="DN90">
            <v>148.09380745008264</v>
          </cell>
          <cell r="DO90">
            <v>147.8102918911093</v>
          </cell>
          <cell r="DP90">
            <v>154.27159928177846</v>
          </cell>
          <cell r="DQ90">
            <v>150.41028082091771</v>
          </cell>
          <cell r="DR90">
            <v>147.40861696596957</v>
          </cell>
          <cell r="DS90">
            <v>147.76841379120106</v>
          </cell>
          <cell r="DT90">
            <v>149.15725497827509</v>
          </cell>
          <cell r="DU90">
            <v>144.21694130034086</v>
          </cell>
          <cell r="DV90">
            <v>147.82885320815313</v>
          </cell>
        </row>
        <row r="91">
          <cell r="E91" t="str">
            <v>IJ AT</v>
          </cell>
          <cell r="BZ91">
            <v>127.71954124355938</v>
          </cell>
          <cell r="CA91">
            <v>131.44956602677243</v>
          </cell>
          <cell r="CB91">
            <v>125.64211261172315</v>
          </cell>
          <cell r="CC91">
            <v>127.95336278379632</v>
          </cell>
          <cell r="CD91">
            <v>130.29464728737898</v>
          </cell>
          <cell r="CE91">
            <v>122.41577635597697</v>
          </cell>
          <cell r="CF91">
            <v>127.95941862568117</v>
          </cell>
          <cell r="CG91">
            <v>128.10528126484752</v>
          </cell>
          <cell r="CH91">
            <v>137.29293514272513</v>
          </cell>
          <cell r="CI91">
            <v>136.15171223594538</v>
          </cell>
          <cell r="CJ91">
            <v>134.70211220405807</v>
          </cell>
          <cell r="CK91">
            <v>128.23898010973974</v>
          </cell>
          <cell r="CL91">
            <v>132.22015057581996</v>
          </cell>
          <cell r="CM91">
            <v>127.12577635861504</v>
          </cell>
          <cell r="CN91">
            <v>125.19369663568234</v>
          </cell>
          <cell r="CO91">
            <v>132.25975912119171</v>
          </cell>
          <cell r="CP91">
            <v>132.86191730772254</v>
          </cell>
          <cell r="CQ91">
            <v>133.98747361706018</v>
          </cell>
          <cell r="CR91">
            <v>135.91163558951681</v>
          </cell>
          <cell r="CS91">
            <v>141.70204801837875</v>
          </cell>
          <cell r="CT91">
            <v>132.99025180909209</v>
          </cell>
          <cell r="CU91">
            <v>132.99423119493878</v>
          </cell>
          <cell r="CV91">
            <v>130.57038765071428</v>
          </cell>
          <cell r="CW91">
            <v>130.49325787016991</v>
          </cell>
          <cell r="CX91">
            <v>137.29647889670019</v>
          </cell>
          <cell r="CY91">
            <v>137.15508514728069</v>
          </cell>
          <cell r="CZ91">
            <v>136.59969399833813</v>
          </cell>
          <cell r="DA91">
            <v>136.00744951764321</v>
          </cell>
          <cell r="DB91">
            <v>145.22088718948879</v>
          </cell>
          <cell r="DC91">
            <v>139.59405499943392</v>
          </cell>
          <cell r="DD91">
            <v>137.07466065665818</v>
          </cell>
          <cell r="DE91">
            <v>139.02111723797157</v>
          </cell>
          <cell r="DF91">
            <v>132.31450354017673</v>
          </cell>
          <cell r="DG91">
            <v>131.83584317882321</v>
          </cell>
          <cell r="DH91">
            <v>137.12795964444155</v>
          </cell>
          <cell r="DI91">
            <v>143.7380910624789</v>
          </cell>
          <cell r="DJ91">
            <v>141.61757467363881</v>
          </cell>
          <cell r="DK91">
            <v>135.93573412840036</v>
          </cell>
          <cell r="DL91">
            <v>139.45571626566507</v>
          </cell>
          <cell r="DM91">
            <v>142.692238442508</v>
          </cell>
          <cell r="DN91">
            <v>140.62451164450005</v>
          </cell>
          <cell r="DO91">
            <v>139.3163042043669</v>
          </cell>
          <cell r="DP91">
            <v>146.0942858300096</v>
          </cell>
          <cell r="DQ91">
            <v>138.60929452276554</v>
          </cell>
          <cell r="DR91">
            <v>138.1168096202359</v>
          </cell>
          <cell r="DS91">
            <v>137.38510002302195</v>
          </cell>
          <cell r="DT91">
            <v>139.86447792147999</v>
          </cell>
          <cell r="DU91">
            <v>133.91996639919142</v>
          </cell>
          <cell r="DV91">
            <v>133.3219797112246</v>
          </cell>
        </row>
        <row r="107">
          <cell r="E107" t="str">
            <v>Médicaments de ville</v>
          </cell>
          <cell r="BZ107">
            <v>134.59685613662347</v>
          </cell>
          <cell r="CA107">
            <v>163.53137404303791</v>
          </cell>
          <cell r="CB107">
            <v>148.66014839349248</v>
          </cell>
          <cell r="CC107">
            <v>136.08400882166262</v>
          </cell>
          <cell r="CD107">
            <v>136.01425929588714</v>
          </cell>
          <cell r="CE107">
            <v>134.33703860472554</v>
          </cell>
          <cell r="CF107">
            <v>135.13047520360499</v>
          </cell>
          <cell r="CG107">
            <v>135.30094270377219</v>
          </cell>
          <cell r="CH107">
            <v>138.53599673623756</v>
          </cell>
          <cell r="CI107">
            <v>134.50596150443644</v>
          </cell>
          <cell r="CJ107">
            <v>137.78104185348076</v>
          </cell>
          <cell r="CK107">
            <v>136.60014792499257</v>
          </cell>
          <cell r="CL107">
            <v>134.98025282736282</v>
          </cell>
          <cell r="CM107">
            <v>138.20215871702669</v>
          </cell>
          <cell r="CN107">
            <v>138.44732782547842</v>
          </cell>
          <cell r="CO107">
            <v>139.95759031523863</v>
          </cell>
          <cell r="CP107">
            <v>136.50372574460098</v>
          </cell>
          <cell r="CQ107">
            <v>140.12881302841262</v>
          </cell>
          <cell r="CR107">
            <v>148.05722480176098</v>
          </cell>
          <cell r="CS107">
            <v>142.49726517214125</v>
          </cell>
          <cell r="CT107">
            <v>142.4361025768963</v>
          </cell>
          <cell r="CU107">
            <v>142.36394218464258</v>
          </cell>
          <cell r="CV107">
            <v>143.80784100359233</v>
          </cell>
          <cell r="CW107">
            <v>144.67542729251423</v>
          </cell>
          <cell r="CX107">
            <v>149.25256017242239</v>
          </cell>
          <cell r="CY107">
            <v>143.62835199584805</v>
          </cell>
          <cell r="CZ107">
            <v>148.1943491763783</v>
          </cell>
          <cell r="DA107">
            <v>144.50909726803479</v>
          </cell>
          <cell r="DB107">
            <v>148.31644776908541</v>
          </cell>
          <cell r="DC107">
            <v>147.90058113160609</v>
          </cell>
          <cell r="DD107">
            <v>145.63280028790771</v>
          </cell>
          <cell r="DE107">
            <v>149.48883836848009</v>
          </cell>
          <cell r="DF107">
            <v>148.42510753933712</v>
          </cell>
          <cell r="DG107">
            <v>151.48418826929844</v>
          </cell>
          <cell r="DH107">
            <v>147.17811739769678</v>
          </cell>
          <cell r="DI107">
            <v>157.10498300994323</v>
          </cell>
          <cell r="DJ107">
            <v>152.81560021056521</v>
          </cell>
          <cell r="DK107">
            <v>154.53439224644313</v>
          </cell>
          <cell r="DL107">
            <v>155.72024073493191</v>
          </cell>
          <cell r="DM107">
            <v>156.7751567313386</v>
          </cell>
          <cell r="DN107">
            <v>156.76732117671656</v>
          </cell>
          <cell r="DO107">
            <v>161.4202053376533</v>
          </cell>
          <cell r="DP107">
            <v>162.080414700631</v>
          </cell>
          <cell r="DQ107">
            <v>161.04178511657346</v>
          </cell>
          <cell r="DR107">
            <v>162.06871026225303</v>
          </cell>
          <cell r="DS107">
            <v>166.80263532117914</v>
          </cell>
          <cell r="DT107">
            <v>165.70422488474756</v>
          </cell>
          <cell r="DU107">
            <v>164.84104037892985</v>
          </cell>
          <cell r="DV107">
            <v>166.54974057418511</v>
          </cell>
        </row>
        <row r="108">
          <cell r="E108" t="str">
            <v>Médicaments rétrocédés</v>
          </cell>
          <cell r="BZ108">
            <v>106.25012816340067</v>
          </cell>
          <cell r="CA108">
            <v>96.638556567233408</v>
          </cell>
          <cell r="CB108">
            <v>80.873903635997095</v>
          </cell>
          <cell r="CC108">
            <v>105.82710191819102</v>
          </cell>
          <cell r="CD108">
            <v>114.07678861402405</v>
          </cell>
          <cell r="CE108">
            <v>93.236576654867605</v>
          </cell>
          <cell r="CF108">
            <v>95.29968634378379</v>
          </cell>
          <cell r="CG108">
            <v>85.566046926676322</v>
          </cell>
          <cell r="CH108">
            <v>86.217813204991174</v>
          </cell>
          <cell r="CI108">
            <v>93.471624078657541</v>
          </cell>
          <cell r="CJ108">
            <v>89.186179590594236</v>
          </cell>
          <cell r="CK108">
            <v>98.300823869774604</v>
          </cell>
          <cell r="CL108">
            <v>83.588100318905106</v>
          </cell>
          <cell r="CM108">
            <v>89.447763839803315</v>
          </cell>
          <cell r="CN108">
            <v>91.42371839825725</v>
          </cell>
          <cell r="CO108">
            <v>93.626192182427928</v>
          </cell>
          <cell r="CP108">
            <v>80.719350170234378</v>
          </cell>
          <cell r="CQ108">
            <v>80.186730300782841</v>
          </cell>
          <cell r="CR108">
            <v>95.285902433647067</v>
          </cell>
          <cell r="CS108">
            <v>87.350128107553431</v>
          </cell>
          <cell r="CT108">
            <v>93.146581400459013</v>
          </cell>
          <cell r="CU108">
            <v>92.514468705604671</v>
          </cell>
          <cell r="CV108">
            <v>76.176154701433944</v>
          </cell>
          <cell r="CW108">
            <v>93.94740320740199</v>
          </cell>
          <cell r="CX108">
            <v>90.049800293049316</v>
          </cell>
          <cell r="CY108">
            <v>88.990342617289187</v>
          </cell>
          <cell r="CZ108">
            <v>105.25829776290361</v>
          </cell>
          <cell r="DA108">
            <v>82.628463771264265</v>
          </cell>
          <cell r="DB108">
            <v>93.692306904571353</v>
          </cell>
          <cell r="DC108">
            <v>92.929597851093888</v>
          </cell>
          <cell r="DD108">
            <v>89.46061446137432</v>
          </cell>
          <cell r="DE108">
            <v>93.824429537895725</v>
          </cell>
          <cell r="DF108">
            <v>88.757415615965456</v>
          </cell>
          <cell r="DG108">
            <v>91.432262516191415</v>
          </cell>
          <cell r="DH108">
            <v>88.785932286985428</v>
          </cell>
          <cell r="DI108">
            <v>84.841333569208743</v>
          </cell>
          <cell r="DJ108">
            <v>86.144180302891385</v>
          </cell>
          <cell r="DK108">
            <v>88.649241849141021</v>
          </cell>
          <cell r="DL108">
            <v>78.312488160851373</v>
          </cell>
          <cell r="DM108">
            <v>88.619883032292051</v>
          </cell>
          <cell r="DN108">
            <v>67.488062781355737</v>
          </cell>
          <cell r="DO108">
            <v>151.62000501529508</v>
          </cell>
          <cell r="DP108">
            <v>83.876556182019996</v>
          </cell>
          <cell r="DQ108">
            <v>94.983345394504198</v>
          </cell>
          <cell r="DR108">
            <v>98.661085366268992</v>
          </cell>
          <cell r="DS108">
            <v>101.56383555424762</v>
          </cell>
          <cell r="DT108">
            <v>96.813612697353136</v>
          </cell>
          <cell r="DU108">
            <v>86.404937951630586</v>
          </cell>
          <cell r="DV108">
            <v>92.312498585192955</v>
          </cell>
        </row>
        <row r="118">
          <cell r="E118" t="str">
            <v>TOTAL médicaments</v>
          </cell>
          <cell r="BZ118">
            <v>131.40632859898514</v>
          </cell>
          <cell r="CA118">
            <v>156.00234365800105</v>
          </cell>
          <cell r="CB118">
            <v>141.0305595119757</v>
          </cell>
          <cell r="CC118">
            <v>132.67848368414144</v>
          </cell>
          <cell r="CD118">
            <v>133.54511702370903</v>
          </cell>
          <cell r="CE118">
            <v>129.71103182946209</v>
          </cell>
          <cell r="CF118">
            <v>130.647374761707</v>
          </cell>
          <cell r="CG118">
            <v>129.70309893470329</v>
          </cell>
          <cell r="CH118">
            <v>132.64739451613872</v>
          </cell>
          <cell r="CI118">
            <v>129.88739728533636</v>
          </cell>
          <cell r="CJ118">
            <v>132.31151301107116</v>
          </cell>
          <cell r="CK118">
            <v>132.28941942798451</v>
          </cell>
          <cell r="CL118">
            <v>129.19587877362255</v>
          </cell>
          <cell r="CM118">
            <v>132.71467389748724</v>
          </cell>
          <cell r="CN118">
            <v>133.1546492158547</v>
          </cell>
          <cell r="CO118">
            <v>134.74282260943303</v>
          </cell>
          <cell r="CP118">
            <v>130.22499097817212</v>
          </cell>
          <cell r="CQ118">
            <v>133.38211316991197</v>
          </cell>
          <cell r="CR118">
            <v>142.1176201541945</v>
          </cell>
          <cell r="CS118">
            <v>136.29025392228237</v>
          </cell>
          <cell r="CT118">
            <v>136.88838734221443</v>
          </cell>
          <cell r="CU118">
            <v>136.75320227766349</v>
          </cell>
          <cell r="CV118">
            <v>136.19564823948258</v>
          </cell>
          <cell r="CW118">
            <v>138.96580331311108</v>
          </cell>
          <cell r="CX118">
            <v>142.58907379481437</v>
          </cell>
          <cell r="CY118">
            <v>137.47864492247064</v>
          </cell>
          <cell r="CZ118">
            <v>143.36174011752854</v>
          </cell>
          <cell r="DA118">
            <v>137.54420645578824</v>
          </cell>
          <cell r="DB118">
            <v>142.1683016475049</v>
          </cell>
          <cell r="DC118">
            <v>141.71339663210384</v>
          </cell>
          <cell r="DD118">
            <v>139.31041606429687</v>
          </cell>
          <cell r="DE118">
            <v>143.22360629625985</v>
          </cell>
          <cell r="DF118">
            <v>141.70929136582077</v>
          </cell>
          <cell r="DG118">
            <v>144.72512517797836</v>
          </cell>
          <cell r="DH118">
            <v>140.60586416428706</v>
          </cell>
          <cell r="DI118">
            <v>148.97144591427914</v>
          </cell>
          <cell r="DJ118">
            <v>145.31148892866273</v>
          </cell>
          <cell r="DK118">
            <v>147.11877846334249</v>
          </cell>
          <cell r="DL118">
            <v>147.00771608490538</v>
          </cell>
          <cell r="DM118">
            <v>149.10403229759453</v>
          </cell>
          <cell r="DN118">
            <v>146.71861528306266</v>
          </cell>
          <cell r="DO118">
            <v>160.31715707640802</v>
          </cell>
          <cell r="DP118">
            <v>153.2782854252911</v>
          </cell>
          <cell r="DQ118">
            <v>153.60666698845034</v>
          </cell>
          <cell r="DR118">
            <v>154.93195100319562</v>
          </cell>
          <cell r="DS118">
            <v>159.45977065702849</v>
          </cell>
          <cell r="DT118">
            <v>157.95033542433887</v>
          </cell>
          <cell r="DU118">
            <v>156.01277120529841</v>
          </cell>
          <cell r="DV118">
            <v>158.19406844483237</v>
          </cell>
        </row>
        <row r="126">
          <cell r="E126" t="str">
            <v>Produits de LPP</v>
          </cell>
          <cell r="BZ126">
            <v>116.8145321334443</v>
          </cell>
          <cell r="CA126">
            <v>119.82676315199916</v>
          </cell>
          <cell r="CB126">
            <v>126.26453989042467</v>
          </cell>
          <cell r="CC126">
            <v>121.47162887641736</v>
          </cell>
          <cell r="CD126">
            <v>128.56168010823444</v>
          </cell>
          <cell r="CE126">
            <v>125.30344968933815</v>
          </cell>
          <cell r="CF126">
            <v>125.26074844580603</v>
          </cell>
          <cell r="CG126">
            <v>125.69844106304244</v>
          </cell>
          <cell r="CH126">
            <v>131.8133129767433</v>
          </cell>
          <cell r="CI126">
            <v>128.60627255836076</v>
          </cell>
          <cell r="CJ126">
            <v>125.13051434224258</v>
          </cell>
          <cell r="CK126">
            <v>129.91516820307527</v>
          </cell>
          <cell r="CL126">
            <v>127.75018444548311</v>
          </cell>
          <cell r="CM126">
            <v>132.82408467891909</v>
          </cell>
          <cell r="CN126">
            <v>131.87097197445254</v>
          </cell>
          <cell r="CO126">
            <v>132.45327092591285</v>
          </cell>
          <cell r="CP126">
            <v>127.75664689386048</v>
          </cell>
          <cell r="CQ126">
            <v>128.85558748408238</v>
          </cell>
          <cell r="CR126">
            <v>131.54421265679272</v>
          </cell>
          <cell r="CS126">
            <v>135.54909227115567</v>
          </cell>
          <cell r="CT126">
            <v>130.34917283996717</v>
          </cell>
          <cell r="CU126">
            <v>131.92877330746796</v>
          </cell>
          <cell r="CV126">
            <v>132.53762232458178</v>
          </cell>
          <cell r="CW126">
            <v>127.0679995691419</v>
          </cell>
          <cell r="CX126">
            <v>138.15309704164423</v>
          </cell>
          <cell r="CY126">
            <v>131.87405687073343</v>
          </cell>
          <cell r="CZ126">
            <v>138.8342518329066</v>
          </cell>
          <cell r="DA126">
            <v>136.28001995328464</v>
          </cell>
          <cell r="DB126">
            <v>139.82543687608873</v>
          </cell>
          <cell r="DC126">
            <v>141.63854544821027</v>
          </cell>
          <cell r="DD126">
            <v>136.67745427919328</v>
          </cell>
          <cell r="DE126">
            <v>142.24848245024552</v>
          </cell>
          <cell r="DF126">
            <v>142.30713782495778</v>
          </cell>
          <cell r="DG126">
            <v>141.98558250778629</v>
          </cell>
          <cell r="DH126">
            <v>135.90461734268052</v>
          </cell>
          <cell r="DI126">
            <v>143.89410187978643</v>
          </cell>
          <cell r="DJ126">
            <v>146.48610603030266</v>
          </cell>
          <cell r="DK126">
            <v>145.87630386367363</v>
          </cell>
          <cell r="DL126">
            <v>147.54211738039635</v>
          </cell>
          <cell r="DM126">
            <v>146.10544139332384</v>
          </cell>
          <cell r="DN126">
            <v>145.74210237307364</v>
          </cell>
          <cell r="DO126">
            <v>148.09601004379175</v>
          </cell>
          <cell r="DP126">
            <v>151.58878449321094</v>
          </cell>
          <cell r="DQ126">
            <v>150.10375831519073</v>
          </cell>
          <cell r="DR126">
            <v>152.40881242225527</v>
          </cell>
          <cell r="DS126">
            <v>151.80322694118175</v>
          </cell>
          <cell r="DT126">
            <v>154.54239271858933</v>
          </cell>
          <cell r="DU126">
            <v>152.73652981802547</v>
          </cell>
          <cell r="DV126">
            <v>156.19158245522527</v>
          </cell>
        </row>
        <row r="134">
          <cell r="E134" t="str">
            <v xml:space="preserve">TOTAL SOINS DE VILLE </v>
          </cell>
          <cell r="BZ134">
            <v>125.03446979049254</v>
          </cell>
          <cell r="CA134">
            <v>135.90065591455547</v>
          </cell>
          <cell r="CB134">
            <v>131.92285875329208</v>
          </cell>
          <cell r="CC134">
            <v>128.80379147920777</v>
          </cell>
          <cell r="CD134">
            <v>128.54504175806264</v>
          </cell>
          <cell r="CE134">
            <v>127.23490947825135</v>
          </cell>
          <cell r="CF134">
            <v>127.15740632113477</v>
          </cell>
          <cell r="CG134">
            <v>126.62584105482595</v>
          </cell>
          <cell r="CH134">
            <v>129.97416315649508</v>
          </cell>
          <cell r="CI134">
            <v>128.72257916869634</v>
          </cell>
          <cell r="CJ134">
            <v>128.81561916741177</v>
          </cell>
          <cell r="CK134">
            <v>128.11013844777185</v>
          </cell>
          <cell r="CL134">
            <v>126.58243012784219</v>
          </cell>
          <cell r="CM134">
            <v>128.16873904449128</v>
          </cell>
          <cell r="CN134">
            <v>126.70473720695183</v>
          </cell>
          <cell r="CO134">
            <v>128.64546482203204</v>
          </cell>
          <cell r="CP134">
            <v>125.72288983478825</v>
          </cell>
          <cell r="CQ134">
            <v>128.56766106178225</v>
          </cell>
          <cell r="CR134">
            <v>132.53590638674169</v>
          </cell>
          <cell r="CS134">
            <v>130.31800157183116</v>
          </cell>
          <cell r="CT134">
            <v>129.73892015517626</v>
          </cell>
          <cell r="CU134">
            <v>129.90812481085607</v>
          </cell>
          <cell r="CV134">
            <v>129.79698219614301</v>
          </cell>
          <cell r="CW134">
            <v>129.41390741023989</v>
          </cell>
          <cell r="CX134">
            <v>135.26988181369833</v>
          </cell>
          <cell r="CY134">
            <v>130.2544963724838</v>
          </cell>
          <cell r="CZ134">
            <v>134.33663747729739</v>
          </cell>
          <cell r="DA134">
            <v>130.58997025217965</v>
          </cell>
          <cell r="DB134">
            <v>132.12909053490628</v>
          </cell>
          <cell r="DC134">
            <v>136.06081814930866</v>
          </cell>
          <cell r="DD134">
            <v>132.85297276311132</v>
          </cell>
          <cell r="DE134">
            <v>135.8729118107978</v>
          </cell>
          <cell r="DF134">
            <v>133.62210957687762</v>
          </cell>
          <cell r="DG134">
            <v>134.78316704395655</v>
          </cell>
          <cell r="DH134">
            <v>132.72860452385169</v>
          </cell>
          <cell r="DI134">
            <v>138.76175334196836</v>
          </cell>
          <cell r="DJ134">
            <v>137.95141709691038</v>
          </cell>
          <cell r="DK134">
            <v>138.84258005426301</v>
          </cell>
          <cell r="DL134">
            <v>139.63450434514502</v>
          </cell>
          <cell r="DM134">
            <v>140.02427297306417</v>
          </cell>
          <cell r="DN134">
            <v>133.41107716068399</v>
          </cell>
          <cell r="DO134">
            <v>149.68593665213112</v>
          </cell>
          <cell r="DP134">
            <v>142.55652097504193</v>
          </cell>
          <cell r="DQ134">
            <v>142.42749786924151</v>
          </cell>
          <cell r="DR134">
            <v>142.05100553714024</v>
          </cell>
          <cell r="DS134">
            <v>143.32340579810844</v>
          </cell>
          <cell r="DT134">
            <v>144.30427450975043</v>
          </cell>
          <cell r="DU134">
            <v>141.31203357943417</v>
          </cell>
          <cell r="DV134">
            <v>142.57054631068499</v>
          </cell>
        </row>
      </sheetData>
      <sheetData sheetId="6">
        <row r="3">
          <cell r="O3">
            <v>41944</v>
          </cell>
          <cell r="BZ3">
            <v>44531</v>
          </cell>
          <cell r="CA3">
            <v>44562</v>
          </cell>
          <cell r="CB3">
            <v>44593</v>
          </cell>
          <cell r="CC3">
            <v>44621</v>
          </cell>
          <cell r="CD3">
            <v>44652</v>
          </cell>
          <cell r="CE3">
            <v>44682</v>
          </cell>
          <cell r="CF3">
            <v>44713</v>
          </cell>
          <cell r="CG3">
            <v>44743</v>
          </cell>
          <cell r="CH3">
            <v>44774</v>
          </cell>
          <cell r="CI3">
            <v>44805</v>
          </cell>
          <cell r="CJ3">
            <v>44835</v>
          </cell>
          <cell r="CK3">
            <v>44866</v>
          </cell>
          <cell r="CL3">
            <v>44896</v>
          </cell>
          <cell r="CM3">
            <v>44927</v>
          </cell>
          <cell r="CN3">
            <v>44958</v>
          </cell>
          <cell r="CO3">
            <v>44986</v>
          </cell>
          <cell r="CP3">
            <v>45017</v>
          </cell>
          <cell r="CQ3">
            <v>45047</v>
          </cell>
          <cell r="CR3">
            <v>45078</v>
          </cell>
          <cell r="CS3">
            <v>45108</v>
          </cell>
          <cell r="CT3">
            <v>45139</v>
          </cell>
          <cell r="CU3">
            <v>45170</v>
          </cell>
          <cell r="CV3">
            <v>45200</v>
          </cell>
          <cell r="CW3">
            <v>45231</v>
          </cell>
          <cell r="CX3">
            <v>45261</v>
          </cell>
          <cell r="CY3">
            <v>45292</v>
          </cell>
          <cell r="CZ3">
            <v>45323</v>
          </cell>
          <cell r="DA3">
            <v>45352</v>
          </cell>
          <cell r="DB3">
            <v>45383</v>
          </cell>
          <cell r="DC3">
            <v>45413</v>
          </cell>
          <cell r="DD3">
            <v>45444</v>
          </cell>
          <cell r="DE3">
            <v>45474</v>
          </cell>
          <cell r="DF3">
            <v>45505</v>
          </cell>
          <cell r="DG3">
            <v>45536</v>
          </cell>
          <cell r="DH3">
            <v>45566</v>
          </cell>
          <cell r="DI3">
            <v>45597</v>
          </cell>
          <cell r="DJ3">
            <v>45627</v>
          </cell>
          <cell r="DK3">
            <v>45658</v>
          </cell>
          <cell r="DL3">
            <v>45689</v>
          </cell>
          <cell r="DM3">
            <v>45717</v>
          </cell>
          <cell r="DN3">
            <v>45748</v>
          </cell>
          <cell r="DO3">
            <v>45778</v>
          </cell>
          <cell r="DP3">
            <v>45809</v>
          </cell>
          <cell r="DQ3">
            <v>45839</v>
          </cell>
          <cell r="DR3">
            <v>45870</v>
          </cell>
          <cell r="DS3">
            <v>45901</v>
          </cell>
          <cell r="DT3">
            <v>45931</v>
          </cell>
          <cell r="DU3">
            <v>45962</v>
          </cell>
          <cell r="DV3">
            <v>45992</v>
          </cell>
        </row>
        <row r="28">
          <cell r="E28" t="str">
            <v>TOTAL généralistes</v>
          </cell>
          <cell r="BZ28">
            <v>77.040760631910771</v>
          </cell>
          <cell r="CA28">
            <v>77.587655594094969</v>
          </cell>
          <cell r="CB28">
            <v>73.231564370362207</v>
          </cell>
          <cell r="CC28">
            <v>75.049818154584258</v>
          </cell>
          <cell r="CD28">
            <v>76.689598616110061</v>
          </cell>
          <cell r="CE28">
            <v>75.694318259305419</v>
          </cell>
          <cell r="CF28">
            <v>77.430637282109615</v>
          </cell>
          <cell r="CG28">
            <v>77.842655719650281</v>
          </cell>
          <cell r="CH28">
            <v>79.363252979579599</v>
          </cell>
          <cell r="CI28">
            <v>76.576504426195996</v>
          </cell>
          <cell r="CJ28">
            <v>78.445722762508751</v>
          </cell>
          <cell r="CK28">
            <v>77.192620226239029</v>
          </cell>
          <cell r="CL28">
            <v>74.861533876490554</v>
          </cell>
          <cell r="CM28">
            <v>75.137069033196425</v>
          </cell>
          <cell r="CN28">
            <v>72.723237510139754</v>
          </cell>
          <cell r="CO28">
            <v>74.468703561742984</v>
          </cell>
          <cell r="CP28">
            <v>73.372703600341794</v>
          </cell>
          <cell r="CQ28">
            <v>74.357292797197019</v>
          </cell>
          <cell r="CR28">
            <v>76.190295093675402</v>
          </cell>
          <cell r="CS28">
            <v>74.447339348839364</v>
          </cell>
          <cell r="CT28">
            <v>75.703911623254896</v>
          </cell>
          <cell r="CU28">
            <v>72.832421997922467</v>
          </cell>
          <cell r="CV28">
            <v>73.749905965208683</v>
          </cell>
          <cell r="CW28">
            <v>76.49660995237744</v>
          </cell>
          <cell r="CX28">
            <v>80.159168132011743</v>
          </cell>
          <cell r="CY28">
            <v>74.574246688013943</v>
          </cell>
          <cell r="CZ28">
            <v>76.435310895161294</v>
          </cell>
          <cell r="DA28">
            <v>72.890305768630569</v>
          </cell>
          <cell r="DB28">
            <v>76.411508971568082</v>
          </cell>
          <cell r="DC28">
            <v>76.057748181631851</v>
          </cell>
          <cell r="DD28">
            <v>73.284244132359461</v>
          </cell>
          <cell r="DE28">
            <v>73.758290407487408</v>
          </cell>
          <cell r="DF28">
            <v>71.350493783912867</v>
          </cell>
          <cell r="DG28">
            <v>73.219766440998953</v>
          </cell>
          <cell r="DH28">
            <v>71.567100270424461</v>
          </cell>
          <cell r="DI28">
            <v>72.697025596196809</v>
          </cell>
          <cell r="DJ28">
            <v>73.044415068568398</v>
          </cell>
          <cell r="DK28">
            <v>80.263615959142612</v>
          </cell>
          <cell r="DL28">
            <v>78.26747193560152</v>
          </cell>
          <cell r="DM28">
            <v>76.270224425971861</v>
          </cell>
          <cell r="DN28">
            <v>75.649090744654117</v>
          </cell>
          <cell r="DO28">
            <v>79.714711284849372</v>
          </cell>
          <cell r="DP28">
            <v>77.257118981568979</v>
          </cell>
          <cell r="DQ28">
            <v>77.881656473717442</v>
          </cell>
          <cell r="DR28">
            <v>75.989631398824258</v>
          </cell>
          <cell r="DS28">
            <v>76.970758480612517</v>
          </cell>
          <cell r="DT28">
            <v>75.893910138820573</v>
          </cell>
          <cell r="DU28">
            <v>74.288004499139348</v>
          </cell>
          <cell r="DV28">
            <v>76.279414526044576</v>
          </cell>
        </row>
        <row r="51">
          <cell r="E51" t="str">
            <v>TOTAL spécialistes</v>
          </cell>
          <cell r="BZ51">
            <v>104.11061190149165</v>
          </cell>
          <cell r="CA51">
            <v>104.37910375284281</v>
          </cell>
          <cell r="CB51">
            <v>100.67698854866454</v>
          </cell>
          <cell r="CC51">
            <v>101.88470972554926</v>
          </cell>
          <cell r="CD51">
            <v>99.389906150744508</v>
          </cell>
          <cell r="CE51">
            <v>109.19881966632057</v>
          </cell>
          <cell r="CF51">
            <v>104.0024507846347</v>
          </cell>
          <cell r="CG51">
            <v>105.15676807876815</v>
          </cell>
          <cell r="CH51">
            <v>107.41118131117196</v>
          </cell>
          <cell r="CI51">
            <v>106.97526252265983</v>
          </cell>
          <cell r="CJ51">
            <v>103.21700783419409</v>
          </cell>
          <cell r="CK51">
            <v>107.52732982805671</v>
          </cell>
          <cell r="CL51">
            <v>105.06678430819359</v>
          </cell>
          <cell r="CM51">
            <v>108.24701293863126</v>
          </cell>
          <cell r="CN51">
            <v>107.17689589501236</v>
          </cell>
          <cell r="CO51">
            <v>107.86619468158281</v>
          </cell>
          <cell r="CP51">
            <v>108.18211809140898</v>
          </cell>
          <cell r="CQ51">
            <v>108.58155232605557</v>
          </cell>
          <cell r="CR51">
            <v>113.52843939612836</v>
          </cell>
          <cell r="CS51">
            <v>108.54962183712485</v>
          </cell>
          <cell r="CT51">
            <v>109.54457485896769</v>
          </cell>
          <cell r="CU51">
            <v>108.34578726034157</v>
          </cell>
          <cell r="CV51">
            <v>111.20216111087318</v>
          </cell>
          <cell r="CW51">
            <v>110.02165192273669</v>
          </cell>
          <cell r="CX51">
            <v>114.07621408715968</v>
          </cell>
          <cell r="CY51">
            <v>110.04844860386036</v>
          </cell>
          <cell r="CZ51">
            <v>112.0457794984185</v>
          </cell>
          <cell r="DA51">
            <v>110.66948210387856</v>
          </cell>
          <cell r="DB51">
            <v>83.506066229024711</v>
          </cell>
          <cell r="DC51">
            <v>125.93957882817917</v>
          </cell>
          <cell r="DD51">
            <v>116.28748274313421</v>
          </cell>
          <cell r="DE51">
            <v>114.86044515776237</v>
          </cell>
          <cell r="DF51">
            <v>109.96597471526771</v>
          </cell>
          <cell r="DG51">
            <v>112.08329097529079</v>
          </cell>
          <cell r="DH51">
            <v>109.23532888372149</v>
          </cell>
          <cell r="DI51">
            <v>114.1829078929061</v>
          </cell>
          <cell r="DJ51">
            <v>115.03316379945065</v>
          </cell>
          <cell r="DK51">
            <v>115.48026231391322</v>
          </cell>
          <cell r="DL51">
            <v>116.62220027859678</v>
          </cell>
          <cell r="DM51">
            <v>117.56906081731783</v>
          </cell>
          <cell r="DN51">
            <v>83.099034004669321</v>
          </cell>
          <cell r="DO51">
            <v>157.06309784369853</v>
          </cell>
          <cell r="DP51">
            <v>116.91442500112261</v>
          </cell>
          <cell r="DQ51">
            <v>118.60006642842833</v>
          </cell>
          <cell r="DR51">
            <v>117.98249902491922</v>
          </cell>
          <cell r="DS51">
            <v>117.96282981100097</v>
          </cell>
          <cell r="DT51">
            <v>120.35774386763478</v>
          </cell>
          <cell r="DU51">
            <v>118.69292985402728</v>
          </cell>
          <cell r="DV51">
            <v>115.5283417836535</v>
          </cell>
        </row>
        <row r="55">
          <cell r="E55" t="str">
            <v>Honoraires de dentistes</v>
          </cell>
          <cell r="BZ55">
            <v>103.32123141016399</v>
          </cell>
          <cell r="CA55">
            <v>111.34845824330802</v>
          </cell>
          <cell r="CB55">
            <v>108.52346615533564</v>
          </cell>
          <cell r="CC55">
            <v>112.91501347520555</v>
          </cell>
          <cell r="CD55">
            <v>107.30462887813421</v>
          </cell>
          <cell r="CE55">
            <v>112.98188920085789</v>
          </cell>
          <cell r="CF55">
            <v>111.42849627602911</v>
          </cell>
          <cell r="CG55">
            <v>109.44665912373578</v>
          </cell>
          <cell r="CH55">
            <v>110.14286127477797</v>
          </cell>
          <cell r="CI55">
            <v>114.61082324728397</v>
          </cell>
          <cell r="CJ55">
            <v>116.86012269483766</v>
          </cell>
          <cell r="CK55">
            <v>112.53777897900137</v>
          </cell>
          <cell r="CL55">
            <v>107.5127470196731</v>
          </cell>
          <cell r="CM55">
            <v>116.81457629047401</v>
          </cell>
          <cell r="CN55">
            <v>112.20236096659887</v>
          </cell>
          <cell r="CO55">
            <v>118.10480619220147</v>
          </cell>
          <cell r="CP55">
            <v>112.89202473769426</v>
          </cell>
          <cell r="CQ55">
            <v>113.11952224795067</v>
          </cell>
          <cell r="CR55">
            <v>119.61891531378195</v>
          </cell>
          <cell r="CS55">
            <v>115.80629415691716</v>
          </cell>
          <cell r="CT55">
            <v>113.29243570983158</v>
          </cell>
          <cell r="CU55">
            <v>117.58050229554253</v>
          </cell>
          <cell r="CV55">
            <v>112.24857738429901</v>
          </cell>
          <cell r="CW55">
            <v>102.95387469193082</v>
          </cell>
          <cell r="CX55">
            <v>106.33114510129671</v>
          </cell>
          <cell r="CY55">
            <v>99.739386771324362</v>
          </cell>
          <cell r="CZ55">
            <v>103.94978164006908</v>
          </cell>
          <cell r="DA55">
            <v>100.49301588131388</v>
          </cell>
          <cell r="DB55">
            <v>106.22222935032744</v>
          </cell>
          <cell r="DC55">
            <v>104.43946237981763</v>
          </cell>
          <cell r="DD55">
            <v>102.4437425890778</v>
          </cell>
          <cell r="DE55">
            <v>102.60978575196165</v>
          </cell>
          <cell r="DF55">
            <v>104.00624231961693</v>
          </cell>
          <cell r="DG55">
            <v>104.77245575295002</v>
          </cell>
          <cell r="DH55">
            <v>105.03775253855822</v>
          </cell>
          <cell r="DI55">
            <v>109.26827611704115</v>
          </cell>
          <cell r="DJ55">
            <v>108.19102890688599</v>
          </cell>
          <cell r="DK55">
            <v>109.81727063762288</v>
          </cell>
          <cell r="DL55">
            <v>107.83085782492918</v>
          </cell>
          <cell r="DM55">
            <v>107.65609008079463</v>
          </cell>
          <cell r="DN55">
            <v>109.03074254134238</v>
          </cell>
          <cell r="DO55">
            <v>112.535603818092</v>
          </cell>
          <cell r="DP55">
            <v>107.29064358333638</v>
          </cell>
          <cell r="DQ55">
            <v>114.07147550366443</v>
          </cell>
          <cell r="DR55">
            <v>112.94597627756131</v>
          </cell>
          <cell r="DS55">
            <v>114.53379107528671</v>
          </cell>
          <cell r="DT55">
            <v>112.82684273252997</v>
          </cell>
          <cell r="DU55">
            <v>113.89470011180055</v>
          </cell>
          <cell r="DV55">
            <v>111.14039022805247</v>
          </cell>
        </row>
        <row r="69">
          <cell r="E69" t="str">
            <v>TOTAL Infirmiers</v>
          </cell>
          <cell r="BZ69">
            <v>102.69904108020707</v>
          </cell>
          <cell r="CA69">
            <v>108.79351988134974</v>
          </cell>
          <cell r="CB69">
            <v>107.2865187788319</v>
          </cell>
          <cell r="CC69">
            <v>105.37901143690279</v>
          </cell>
          <cell r="CD69">
            <v>102.01654805538179</v>
          </cell>
          <cell r="CE69">
            <v>103.47958872684228</v>
          </cell>
          <cell r="CF69">
            <v>105.21602153925906</v>
          </cell>
          <cell r="CG69">
            <v>104.63232197657729</v>
          </cell>
          <cell r="CH69">
            <v>106.10530620814767</v>
          </cell>
          <cell r="CI69">
            <v>103.5903459567068</v>
          </cell>
          <cell r="CJ69">
            <v>104.8405359479939</v>
          </cell>
          <cell r="CK69">
            <v>102.28247918066697</v>
          </cell>
          <cell r="CL69">
            <v>102.17193411475422</v>
          </cell>
          <cell r="CM69">
            <v>101.81061325742968</v>
          </cell>
          <cell r="CN69">
            <v>99.945372648308322</v>
          </cell>
          <cell r="CO69">
            <v>101.45403102253765</v>
          </cell>
          <cell r="CP69">
            <v>98.213740176133641</v>
          </cell>
          <cell r="CQ69">
            <v>101.12806271326708</v>
          </cell>
          <cell r="CR69">
            <v>102.43406956459813</v>
          </cell>
          <cell r="CS69">
            <v>102.05299939202692</v>
          </cell>
          <cell r="CT69">
            <v>97.495991482329288</v>
          </cell>
          <cell r="CU69">
            <v>100.44521493864251</v>
          </cell>
          <cell r="CV69">
            <v>101.36095515717392</v>
          </cell>
          <cell r="CW69">
            <v>100.75253389871739</v>
          </cell>
          <cell r="CX69">
            <v>108.4198796783467</v>
          </cell>
          <cell r="CY69">
            <v>94.946923401247602</v>
          </cell>
          <cell r="CZ69">
            <v>101.37437068313811</v>
          </cell>
          <cell r="DA69">
            <v>98.56815167496093</v>
          </cell>
          <cell r="DB69">
            <v>105.20408358593778</v>
          </cell>
          <cell r="DC69">
            <v>100.25356773608746</v>
          </cell>
          <cell r="DD69">
            <v>97.032127660494211</v>
          </cell>
          <cell r="DE69">
            <v>99.240811912151912</v>
          </cell>
          <cell r="DF69">
            <v>102.13773371052028</v>
          </cell>
          <cell r="DG69">
            <v>101.16207008463192</v>
          </cell>
          <cell r="DH69">
            <v>100.57972112900877</v>
          </cell>
          <cell r="DI69">
            <v>101.6769197220496</v>
          </cell>
          <cell r="DJ69">
            <v>101.36265793007075</v>
          </cell>
          <cell r="DK69">
            <v>101.7350243374145</v>
          </cell>
          <cell r="DL69">
            <v>100.37390543656177</v>
          </cell>
          <cell r="DM69">
            <v>99.087054593036527</v>
          </cell>
          <cell r="DN69">
            <v>100.68384207371723</v>
          </cell>
          <cell r="DO69">
            <v>100.70916756365843</v>
          </cell>
          <cell r="DP69">
            <v>101.49250035140309</v>
          </cell>
          <cell r="DQ69">
            <v>101.43610678594084</v>
          </cell>
          <cell r="DR69">
            <v>100.63526109583279</v>
          </cell>
          <cell r="DS69">
            <v>98.606686658479774</v>
          </cell>
          <cell r="DT69">
            <v>101.9885658964957</v>
          </cell>
          <cell r="DU69">
            <v>97.86367651048478</v>
          </cell>
          <cell r="DV69">
            <v>101.08666082150222</v>
          </cell>
        </row>
        <row r="74">
          <cell r="E74" t="str">
            <v>Montants masseurs-kiné</v>
          </cell>
          <cell r="BZ74">
            <v>95.850237241764859</v>
          </cell>
          <cell r="CA74">
            <v>99.405034499679601</v>
          </cell>
          <cell r="CB74">
            <v>95.468861029113043</v>
          </cell>
          <cell r="CC74">
            <v>97.958279922094533</v>
          </cell>
          <cell r="CD74">
            <v>94.66571320381108</v>
          </cell>
          <cell r="CE74">
            <v>99.964432059887415</v>
          </cell>
          <cell r="CF74">
            <v>99.164064850639491</v>
          </cell>
          <cell r="CG74">
            <v>99.10313736194783</v>
          </cell>
          <cell r="CH74">
            <v>99.834441531069757</v>
          </cell>
          <cell r="CI74">
            <v>100.15297627218726</v>
          </cell>
          <cell r="CJ74">
            <v>99.45336237616381</v>
          </cell>
          <cell r="CK74">
            <v>99.472719665914539</v>
          </cell>
          <cell r="CL74">
            <v>98.043854590536839</v>
          </cell>
          <cell r="CM74">
            <v>102.96544096869596</v>
          </cell>
          <cell r="CN74">
            <v>100.47000072925312</v>
          </cell>
          <cell r="CO74">
            <v>104.03287084711926</v>
          </cell>
          <cell r="CP74">
            <v>101.53734614875272</v>
          </cell>
          <cell r="CQ74">
            <v>96.622204800350829</v>
          </cell>
          <cell r="CR74">
            <v>104.7937759757712</v>
          </cell>
          <cell r="CS74">
            <v>100.8548337942549</v>
          </cell>
          <cell r="CT74">
            <v>99.597252392783801</v>
          </cell>
          <cell r="CU74">
            <v>102.7062740060333</v>
          </cell>
          <cell r="CV74">
            <v>100.64045691007206</v>
          </cell>
          <cell r="CW74">
            <v>101.17621569917972</v>
          </cell>
          <cell r="CX74">
            <v>106.01835108650018</v>
          </cell>
          <cell r="CY74">
            <v>98.420350660528356</v>
          </cell>
          <cell r="CZ74">
            <v>103.12812554778353</v>
          </cell>
          <cell r="DA74">
            <v>102.18538121116916</v>
          </cell>
          <cell r="DB74">
            <v>103.68543154573075</v>
          </cell>
          <cell r="DC74">
            <v>102.99466508205992</v>
          </cell>
          <cell r="DD74">
            <v>102.89150418944679</v>
          </cell>
          <cell r="DE74">
            <v>104.15153484608639</v>
          </cell>
          <cell r="DF74">
            <v>103.57360068205514</v>
          </cell>
          <cell r="DG74">
            <v>103.63852838004708</v>
          </cell>
          <cell r="DH74">
            <v>103.45807637649588</v>
          </cell>
          <cell r="DI74">
            <v>105.55302455328589</v>
          </cell>
          <cell r="DJ74">
            <v>103.34876611447683</v>
          </cell>
          <cell r="DK74">
            <v>104.14154395020361</v>
          </cell>
          <cell r="DL74">
            <v>105.03316057181769</v>
          </cell>
          <cell r="DM74">
            <v>101.91366011689973</v>
          </cell>
          <cell r="DN74">
            <v>105.47232153554332</v>
          </cell>
          <cell r="DO74">
            <v>107.17783311918498</v>
          </cell>
          <cell r="DP74">
            <v>102.68934967186405</v>
          </cell>
          <cell r="DQ74">
            <v>106.09467608501934</v>
          </cell>
          <cell r="DR74">
            <v>107.43001408863041</v>
          </cell>
          <cell r="DS74">
            <v>103.65876938492748</v>
          </cell>
          <cell r="DT74">
            <v>107.32115733753658</v>
          </cell>
          <cell r="DU74">
            <v>106.88879195703691</v>
          </cell>
          <cell r="DV74">
            <v>107.76592040931374</v>
          </cell>
        </row>
        <row r="83">
          <cell r="E83" t="str">
            <v>TOTAL Laboratoires</v>
          </cell>
          <cell r="BZ83">
            <v>135.07408628487886</v>
          </cell>
          <cell r="CA83">
            <v>158.56104217600333</v>
          </cell>
          <cell r="CB83">
            <v>143.65497158047361</v>
          </cell>
          <cell r="CC83">
            <v>128.0480755711921</v>
          </cell>
          <cell r="CD83">
            <v>126.48338280295219</v>
          </cell>
          <cell r="CE83">
            <v>119.0341007869802</v>
          </cell>
          <cell r="CF83">
            <v>111.68849318410577</v>
          </cell>
          <cell r="CG83">
            <v>120.05181143516477</v>
          </cell>
          <cell r="CH83">
            <v>112.91274984259519</v>
          </cell>
          <cell r="CI83">
            <v>103.77942455987146</v>
          </cell>
          <cell r="CJ83">
            <v>107.51557904115209</v>
          </cell>
          <cell r="CK83">
            <v>99.707186532904629</v>
          </cell>
          <cell r="CL83">
            <v>98.619133137750737</v>
          </cell>
          <cell r="CM83">
            <v>97.957332176503414</v>
          </cell>
          <cell r="CN83">
            <v>92.136021402770012</v>
          </cell>
          <cell r="CO83">
            <v>90.906767350369051</v>
          </cell>
          <cell r="CP83">
            <v>87.232070101248425</v>
          </cell>
          <cell r="CQ83">
            <v>86.65243438489064</v>
          </cell>
          <cell r="CR83">
            <v>89.170938369160268</v>
          </cell>
          <cell r="CS83">
            <v>87.266560240903672</v>
          </cell>
          <cell r="CT83">
            <v>88.357578271147958</v>
          </cell>
          <cell r="CU83">
            <v>87.085491382692609</v>
          </cell>
          <cell r="CV83">
            <v>87.100910197842524</v>
          </cell>
          <cell r="CW83">
            <v>84.188419128155999</v>
          </cell>
          <cell r="CX83">
            <v>84.847937487778196</v>
          </cell>
          <cell r="CY83">
            <v>84.010967573584651</v>
          </cell>
          <cell r="CZ83">
            <v>84.815178364746572</v>
          </cell>
          <cell r="DA83">
            <v>80.705865718359675</v>
          </cell>
          <cell r="DB83">
            <v>81.300475945707319</v>
          </cell>
          <cell r="DC83">
            <v>81.122172206832673</v>
          </cell>
          <cell r="DD83">
            <v>80.067669580432693</v>
          </cell>
          <cell r="DE83">
            <v>80.680815682730255</v>
          </cell>
          <cell r="DF83">
            <v>75.922780145475315</v>
          </cell>
          <cell r="DG83">
            <v>75.204824298373595</v>
          </cell>
          <cell r="DH83">
            <v>72.87856691854185</v>
          </cell>
          <cell r="DI83">
            <v>76.580742363212281</v>
          </cell>
          <cell r="DJ83">
            <v>73.532408310867197</v>
          </cell>
          <cell r="DK83">
            <v>69.897700808134104</v>
          </cell>
          <cell r="DL83">
            <v>70.782983461001294</v>
          </cell>
          <cell r="DM83">
            <v>70.871570190937518</v>
          </cell>
          <cell r="DN83">
            <v>67.638908330499603</v>
          </cell>
          <cell r="DO83">
            <v>81.46378073850417</v>
          </cell>
          <cell r="DP83">
            <v>78.217038182295724</v>
          </cell>
          <cell r="DQ83">
            <v>77.074455570725249</v>
          </cell>
          <cell r="DR83">
            <v>74.705822690170962</v>
          </cell>
          <cell r="DS83">
            <v>78.433180687109399</v>
          </cell>
          <cell r="DT83">
            <v>74.830895806000498</v>
          </cell>
          <cell r="DU83">
            <v>74.4136992241055</v>
          </cell>
          <cell r="DV83">
            <v>75.128400722756794</v>
          </cell>
        </row>
        <row r="89">
          <cell r="E89" t="str">
            <v>TOTAL transports</v>
          </cell>
          <cell r="BZ89">
            <v>99.583849429407095</v>
          </cell>
          <cell r="CA89">
            <v>100.63067626926518</v>
          </cell>
          <cell r="CB89">
            <v>99.027529813176443</v>
          </cell>
          <cell r="CC89">
            <v>99.812655519682366</v>
          </cell>
          <cell r="CD89">
            <v>99.651505214591722</v>
          </cell>
          <cell r="CE89">
            <v>102.50031732924548</v>
          </cell>
          <cell r="CF89">
            <v>99.890601148709123</v>
          </cell>
          <cell r="CG89">
            <v>100.10471054915197</v>
          </cell>
          <cell r="CH89">
            <v>104.22036456051067</v>
          </cell>
          <cell r="CI89">
            <v>105.81071234119999</v>
          </cell>
          <cell r="CJ89">
            <v>105.65547283730494</v>
          </cell>
          <cell r="CK89">
            <v>106.37733184300484</v>
          </cell>
          <cell r="CL89">
            <v>109.41296309724089</v>
          </cell>
          <cell r="CM89">
            <v>106.52666685197416</v>
          </cell>
          <cell r="CN89">
            <v>106.0849479406693</v>
          </cell>
          <cell r="CO89">
            <v>107.23436703654683</v>
          </cell>
          <cell r="CP89">
            <v>108.80759095345536</v>
          </cell>
          <cell r="CQ89">
            <v>104.88623252419929</v>
          </cell>
          <cell r="CR89">
            <v>107.28798601137422</v>
          </cell>
          <cell r="CS89">
            <v>106.88360886933663</v>
          </cell>
          <cell r="CT89">
            <v>107.06550099058173</v>
          </cell>
          <cell r="CU89">
            <v>108.2903706584769</v>
          </cell>
          <cell r="CV89">
            <v>109.18706828047881</v>
          </cell>
          <cell r="CW89">
            <v>108.82083450117383</v>
          </cell>
          <cell r="CX89">
            <v>111.77941170279517</v>
          </cell>
          <cell r="CY89">
            <v>107.95023096327432</v>
          </cell>
          <cell r="CZ89">
            <v>109.96459987922573</v>
          </cell>
          <cell r="DA89">
            <v>107.61540353233747</v>
          </cell>
          <cell r="DB89">
            <v>111.30956383144301</v>
          </cell>
          <cell r="DC89">
            <v>109.48087120559057</v>
          </cell>
          <cell r="DD89">
            <v>113.75763772931569</v>
          </cell>
          <cell r="DE89">
            <v>113.25017447140526</v>
          </cell>
          <cell r="DF89">
            <v>109.4835013755628</v>
          </cell>
          <cell r="DG89">
            <v>111.52494333786002</v>
          </cell>
          <cell r="DH89">
            <v>110.88121639147943</v>
          </cell>
          <cell r="DI89">
            <v>111.64079698151464</v>
          </cell>
          <cell r="DJ89">
            <v>112.37418253844625</v>
          </cell>
          <cell r="DK89">
            <v>110.62497791586235</v>
          </cell>
          <cell r="DL89">
            <v>113.59514707543499</v>
          </cell>
          <cell r="DM89">
            <v>115.97083187794482</v>
          </cell>
          <cell r="DN89">
            <v>111.82334283582868</v>
          </cell>
          <cell r="DO89">
            <v>113.92712616036276</v>
          </cell>
          <cell r="DP89">
            <v>109.90870968347267</v>
          </cell>
          <cell r="DQ89">
            <v>112.12812841614752</v>
          </cell>
          <cell r="DR89">
            <v>111.11226025472736</v>
          </cell>
          <cell r="DS89">
            <v>110.70186413726937</v>
          </cell>
          <cell r="DT89">
            <v>110.38607647493053</v>
          </cell>
          <cell r="DU89">
            <v>109.83797842783176</v>
          </cell>
          <cell r="DV89">
            <v>105.79431246602138</v>
          </cell>
        </row>
        <row r="90">
          <cell r="E90" t="str">
            <v>IJ maladie</v>
          </cell>
          <cell r="BZ90">
            <v>128.00483465641736</v>
          </cell>
          <cell r="CA90">
            <v>132.31474178248149</v>
          </cell>
          <cell r="CB90">
            <v>150.55652554261366</v>
          </cell>
          <cell r="CC90">
            <v>145.98016495985223</v>
          </cell>
          <cell r="CD90">
            <v>145.27865712942648</v>
          </cell>
          <cell r="CE90">
            <v>139.46505341050687</v>
          </cell>
          <cell r="CF90">
            <v>139.65907112288977</v>
          </cell>
          <cell r="CG90">
            <v>135.60146672503129</v>
          </cell>
          <cell r="CH90">
            <v>137.8544029509919</v>
          </cell>
          <cell r="CI90">
            <v>143.03461017272892</v>
          </cell>
          <cell r="CJ90">
            <v>141.25705812080457</v>
          </cell>
          <cell r="CK90">
            <v>138.41948034832342</v>
          </cell>
          <cell r="CL90">
            <v>136.50920915206291</v>
          </cell>
          <cell r="CM90">
            <v>134.38455334265501</v>
          </cell>
          <cell r="CN90">
            <v>133.15201134779468</v>
          </cell>
          <cell r="CO90">
            <v>133.35494028796856</v>
          </cell>
          <cell r="CP90">
            <v>130.48128700419593</v>
          </cell>
          <cell r="CQ90">
            <v>138.75597851479753</v>
          </cell>
          <cell r="CR90">
            <v>134.28306950003349</v>
          </cell>
          <cell r="CS90">
            <v>133.63538784248115</v>
          </cell>
          <cell r="CT90">
            <v>137.18976151475121</v>
          </cell>
          <cell r="CU90">
            <v>134.5188704154161</v>
          </cell>
          <cell r="CV90">
            <v>135.17159465336411</v>
          </cell>
          <cell r="CW90">
            <v>133.55545151284522</v>
          </cell>
          <cell r="CX90">
            <v>138.68354786535502</v>
          </cell>
          <cell r="CY90">
            <v>139.4607368021218</v>
          </cell>
          <cell r="CZ90">
            <v>138.92669824746014</v>
          </cell>
          <cell r="DA90">
            <v>136.79190065751575</v>
          </cell>
          <cell r="DB90">
            <v>142.32644848691552</v>
          </cell>
          <cell r="DC90">
            <v>140.98602942101212</v>
          </cell>
          <cell r="DD90">
            <v>136.74848977297108</v>
          </cell>
          <cell r="DE90">
            <v>143.43715635155181</v>
          </cell>
          <cell r="DF90">
            <v>141.6033699341441</v>
          </cell>
          <cell r="DG90">
            <v>142.13668961417437</v>
          </cell>
          <cell r="DH90">
            <v>139.26011547353215</v>
          </cell>
          <cell r="DI90">
            <v>144.61351247107009</v>
          </cell>
          <cell r="DJ90">
            <v>146.39383420032635</v>
          </cell>
          <cell r="DK90">
            <v>145.26549928019438</v>
          </cell>
          <cell r="DL90">
            <v>146.87343038174853</v>
          </cell>
          <cell r="DM90">
            <v>146.94462528869224</v>
          </cell>
          <cell r="DN90">
            <v>140.92948774035358</v>
          </cell>
          <cell r="DO90">
            <v>140.88081966715603</v>
          </cell>
          <cell r="DP90">
            <v>147.56052956898995</v>
          </cell>
          <cell r="DQ90">
            <v>143.00083735917678</v>
          </cell>
          <cell r="DR90">
            <v>140.99454694834691</v>
          </cell>
          <cell r="DS90">
            <v>141.76484301673059</v>
          </cell>
          <cell r="DT90">
            <v>142.94250662259677</v>
          </cell>
          <cell r="DU90">
            <v>138.4782548666434</v>
          </cell>
          <cell r="DV90">
            <v>142.97087996355992</v>
          </cell>
        </row>
        <row r="91">
          <cell r="E91" t="str">
            <v>IJ AT</v>
          </cell>
          <cell r="BZ91">
            <v>121.06133888565635</v>
          </cell>
          <cell r="CA91">
            <v>124.08882828527166</v>
          </cell>
          <cell r="CB91">
            <v>119.32811197018154</v>
          </cell>
          <cell r="CC91">
            <v>120.96501216172678</v>
          </cell>
          <cell r="CD91">
            <v>122.82921305262471</v>
          </cell>
          <cell r="CE91">
            <v>116.20807775525488</v>
          </cell>
          <cell r="CF91">
            <v>121.34775749487869</v>
          </cell>
          <cell r="CG91">
            <v>121.39684494260466</v>
          </cell>
          <cell r="CH91">
            <v>129.24009684757834</v>
          </cell>
          <cell r="CI91">
            <v>128.50860887135107</v>
          </cell>
          <cell r="CJ91">
            <v>128.07009720720757</v>
          </cell>
          <cell r="CK91">
            <v>121.93861412102069</v>
          </cell>
          <cell r="CL91">
            <v>122.93881695405808</v>
          </cell>
          <cell r="CM91">
            <v>119.9439762421495</v>
          </cell>
          <cell r="CN91">
            <v>118.15336302601355</v>
          </cell>
          <cell r="CO91">
            <v>124.78796661906328</v>
          </cell>
          <cell r="CP91">
            <v>125.74150179720966</v>
          </cell>
          <cell r="CQ91">
            <v>126.78920035781248</v>
          </cell>
          <cell r="CR91">
            <v>128.98990601449103</v>
          </cell>
          <cell r="CS91">
            <v>132.77070523581418</v>
          </cell>
          <cell r="CT91">
            <v>125.6057308537829</v>
          </cell>
          <cell r="CU91">
            <v>125.9333046416665</v>
          </cell>
          <cell r="CV91">
            <v>124.15355594966331</v>
          </cell>
          <cell r="CW91">
            <v>123.61688111552395</v>
          </cell>
          <cell r="CX91">
            <v>129.29042580396086</v>
          </cell>
          <cell r="CY91">
            <v>128.19241798797435</v>
          </cell>
          <cell r="CZ91">
            <v>128.07950847951389</v>
          </cell>
          <cell r="DA91">
            <v>128.01860119628716</v>
          </cell>
          <cell r="DB91">
            <v>135.54302229807348</v>
          </cell>
          <cell r="DC91">
            <v>131.98218796975257</v>
          </cell>
          <cell r="DD91">
            <v>129.26180383510763</v>
          </cell>
          <cell r="DE91">
            <v>131.20259645764574</v>
          </cell>
          <cell r="DF91">
            <v>125.49472985594402</v>
          </cell>
          <cell r="DG91">
            <v>125.16392505923588</v>
          </cell>
          <cell r="DH91">
            <v>129.2321305381594</v>
          </cell>
          <cell r="DI91">
            <v>134.67568021148423</v>
          </cell>
          <cell r="DJ91">
            <v>133.56852750540742</v>
          </cell>
          <cell r="DK91">
            <v>129.02536848877892</v>
          </cell>
          <cell r="DL91">
            <v>131.98535064020021</v>
          </cell>
          <cell r="DM91">
            <v>134.48729924722844</v>
          </cell>
          <cell r="DN91">
            <v>132.32674219545609</v>
          </cell>
          <cell r="DO91">
            <v>131.23879774202703</v>
          </cell>
          <cell r="DP91">
            <v>136.32594661548487</v>
          </cell>
          <cell r="DQ91">
            <v>130.44452189261659</v>
          </cell>
          <cell r="DR91">
            <v>129.41302898043404</v>
          </cell>
          <cell r="DS91">
            <v>129.06320983582106</v>
          </cell>
          <cell r="DT91">
            <v>131.35317719628381</v>
          </cell>
          <cell r="DU91">
            <v>126.24640542454341</v>
          </cell>
          <cell r="DV91">
            <v>125.16840476116506</v>
          </cell>
        </row>
        <row r="107">
          <cell r="E107" t="str">
            <v>Médicaments de ville</v>
          </cell>
          <cell r="BZ107">
            <v>117.96024885925824</v>
          </cell>
          <cell r="CA107">
            <v>133.99271038571158</v>
          </cell>
          <cell r="CB107">
            <v>126.14090029978735</v>
          </cell>
          <cell r="CC107">
            <v>119.37511619413321</v>
          </cell>
          <cell r="CD107">
            <v>119.72013034235435</v>
          </cell>
          <cell r="CE107">
            <v>119.26734299575456</v>
          </cell>
          <cell r="CF107">
            <v>118.10392724856572</v>
          </cell>
          <cell r="CG107">
            <v>118.21609012218448</v>
          </cell>
          <cell r="CH107">
            <v>120.43033889816368</v>
          </cell>
          <cell r="CI107">
            <v>117.01504630416999</v>
          </cell>
          <cell r="CJ107">
            <v>119.74150393481186</v>
          </cell>
          <cell r="CK107">
            <v>118.83075978382813</v>
          </cell>
          <cell r="CL107">
            <v>118.96153457812395</v>
          </cell>
          <cell r="CM107">
            <v>120.84802825907302</v>
          </cell>
          <cell r="CN107">
            <v>120.3164962020699</v>
          </cell>
          <cell r="CO107">
            <v>121.7341127167459</v>
          </cell>
          <cell r="CP107">
            <v>119.99806543868927</v>
          </cell>
          <cell r="CQ107">
            <v>120.16249395240825</v>
          </cell>
          <cell r="CR107">
            <v>127.75591057020053</v>
          </cell>
          <cell r="CS107">
            <v>123.54302820013385</v>
          </cell>
          <cell r="CT107">
            <v>123.27491453917638</v>
          </cell>
          <cell r="CU107">
            <v>123.37215536700027</v>
          </cell>
          <cell r="CV107">
            <v>123.9795439178822</v>
          </cell>
          <cell r="CW107">
            <v>125.1375140345534</v>
          </cell>
          <cell r="CX107">
            <v>129.48217760221777</v>
          </cell>
          <cell r="CY107">
            <v>123.87821618084828</v>
          </cell>
          <cell r="CZ107">
            <v>127.47050890415113</v>
          </cell>
          <cell r="DA107">
            <v>125.23091833426034</v>
          </cell>
          <cell r="DB107">
            <v>127.33090459243468</v>
          </cell>
          <cell r="DC107">
            <v>125.27075489974224</v>
          </cell>
          <cell r="DD107">
            <v>125.78869517201932</v>
          </cell>
          <cell r="DE107">
            <v>128.24311365534811</v>
          </cell>
          <cell r="DF107">
            <v>127.44453017896421</v>
          </cell>
          <cell r="DG107">
            <v>128.45306020262456</v>
          </cell>
          <cell r="DH107">
            <v>126.26952164024432</v>
          </cell>
          <cell r="DI107">
            <v>131.45058594015921</v>
          </cell>
          <cell r="DJ107">
            <v>129.35071164649818</v>
          </cell>
          <cell r="DK107">
            <v>129.84329427457678</v>
          </cell>
          <cell r="DL107">
            <v>132.15462986396852</v>
          </cell>
          <cell r="DM107">
            <v>132.45593726403189</v>
          </cell>
          <cell r="DN107">
            <v>133.15848494797612</v>
          </cell>
          <cell r="DO107">
            <v>136.29882329053476</v>
          </cell>
          <cell r="DP107">
            <v>135.35287957694683</v>
          </cell>
          <cell r="DQ107">
            <v>135.89117832107414</v>
          </cell>
          <cell r="DR107">
            <v>135.59519217308755</v>
          </cell>
          <cell r="DS107">
            <v>139.03569552695708</v>
          </cell>
          <cell r="DT107">
            <v>139.03721847679964</v>
          </cell>
          <cell r="DU107">
            <v>138.12138909263953</v>
          </cell>
          <cell r="DV107">
            <v>138.04422165977306</v>
          </cell>
        </row>
        <row r="108">
          <cell r="E108" t="str">
            <v>Médicaments rétrocédés</v>
          </cell>
          <cell r="BZ108">
            <v>103.68073752152063</v>
          </cell>
          <cell r="CA108">
            <v>90.287686108646369</v>
          </cell>
          <cell r="CB108">
            <v>77.128376123639825</v>
          </cell>
          <cell r="CC108">
            <v>95.231846801329766</v>
          </cell>
          <cell r="CD108">
            <v>102.5625853935221</v>
          </cell>
          <cell r="CE108">
            <v>83.501625047019445</v>
          </cell>
          <cell r="CF108">
            <v>87.10038806811221</v>
          </cell>
          <cell r="CG108">
            <v>80.714710187190349</v>
          </cell>
          <cell r="CH108">
            <v>81.091834245889615</v>
          </cell>
          <cell r="CI108">
            <v>84.880868430996912</v>
          </cell>
          <cell r="CJ108">
            <v>81.434632128292279</v>
          </cell>
          <cell r="CK108">
            <v>88.665604790871782</v>
          </cell>
          <cell r="CL108">
            <v>77.930557697381587</v>
          </cell>
          <cell r="CM108">
            <v>84.111315045463783</v>
          </cell>
          <cell r="CN108">
            <v>84.253187919265088</v>
          </cell>
          <cell r="CO108">
            <v>82.941714307797227</v>
          </cell>
          <cell r="CP108">
            <v>76.052838176618238</v>
          </cell>
          <cell r="CQ108">
            <v>74.269526445546447</v>
          </cell>
          <cell r="CR108">
            <v>82.314096685991672</v>
          </cell>
          <cell r="CS108">
            <v>78.989721498205796</v>
          </cell>
          <cell r="CT108">
            <v>83.230429052639252</v>
          </cell>
          <cell r="CU108">
            <v>81.556322643445739</v>
          </cell>
          <cell r="CV108">
            <v>72.915942833683218</v>
          </cell>
          <cell r="CW108">
            <v>82.971172850134565</v>
          </cell>
          <cell r="CX108">
            <v>75.537776708663799</v>
          </cell>
          <cell r="CY108">
            <v>74.940791024934867</v>
          </cell>
          <cell r="CZ108">
            <v>88.206497144894598</v>
          </cell>
          <cell r="DA108">
            <v>73.296614489750439</v>
          </cell>
          <cell r="DB108">
            <v>78.618591784760739</v>
          </cell>
          <cell r="DC108">
            <v>79.941952559723802</v>
          </cell>
          <cell r="DD108">
            <v>75.801757145972857</v>
          </cell>
          <cell r="DE108">
            <v>78.078052925995465</v>
          </cell>
          <cell r="DF108">
            <v>72.818415371470053</v>
          </cell>
          <cell r="DG108">
            <v>75.894965591932262</v>
          </cell>
          <cell r="DH108">
            <v>71.331921896715343</v>
          </cell>
          <cell r="DI108">
            <v>69.27606282342353</v>
          </cell>
          <cell r="DJ108">
            <v>71.526046409007776</v>
          </cell>
          <cell r="DK108">
            <v>73.251942296464492</v>
          </cell>
          <cell r="DL108">
            <v>67.25676275858325</v>
          </cell>
          <cell r="DM108">
            <v>72.705959142231649</v>
          </cell>
          <cell r="DN108">
            <v>56.956166787499804</v>
          </cell>
          <cell r="DO108">
            <v>121.89014079683191</v>
          </cell>
          <cell r="DP108">
            <v>70.540797115432682</v>
          </cell>
          <cell r="DQ108">
            <v>77.008560988596471</v>
          </cell>
          <cell r="DR108">
            <v>84.429174045458439</v>
          </cell>
          <cell r="DS108">
            <v>82.128334997748624</v>
          </cell>
          <cell r="DT108">
            <v>79.670955047922718</v>
          </cell>
          <cell r="DU108">
            <v>70.502511114367806</v>
          </cell>
          <cell r="DV108">
            <v>76.508252383125807</v>
          </cell>
        </row>
        <row r="118">
          <cell r="E118" t="str">
            <v>TOTAL médicaments</v>
          </cell>
          <cell r="BZ118">
            <v>116.6249977772711</v>
          </cell>
          <cell r="CA118">
            <v>129.90593321428278</v>
          </cell>
          <cell r="CB118">
            <v>121.55782848526613</v>
          </cell>
          <cell r="CC118">
            <v>117.11752307228377</v>
          </cell>
          <cell r="CD118">
            <v>118.11575958236722</v>
          </cell>
          <cell r="CE118">
            <v>115.92295589037191</v>
          </cell>
          <cell r="CF118">
            <v>115.20484280113604</v>
          </cell>
          <cell r="CG118">
            <v>114.70940442756428</v>
          </cell>
          <cell r="CH118">
            <v>116.75186701923543</v>
          </cell>
          <cell r="CI118">
            <v>114.01023789307771</v>
          </cell>
          <cell r="CJ118">
            <v>116.15949816322629</v>
          </cell>
          <cell r="CK118">
            <v>116.01007111388684</v>
          </cell>
          <cell r="CL118">
            <v>115.12480270549949</v>
          </cell>
          <cell r="CM118">
            <v>117.41284515602892</v>
          </cell>
          <cell r="CN118">
            <v>116.94428196688168</v>
          </cell>
          <cell r="CO118">
            <v>118.10670623739846</v>
          </cell>
          <cell r="CP118">
            <v>115.88882732388224</v>
          </cell>
          <cell r="CQ118">
            <v>115.87112619690309</v>
          </cell>
          <cell r="CR118">
            <v>123.50672936776024</v>
          </cell>
          <cell r="CS118">
            <v>119.37692968507925</v>
          </cell>
          <cell r="CT118">
            <v>119.53042767902673</v>
          </cell>
          <cell r="CU118">
            <v>119.46203305484802</v>
          </cell>
          <cell r="CV118">
            <v>119.20467963960371</v>
          </cell>
          <cell r="CW118">
            <v>121.19461631499784</v>
          </cell>
          <cell r="CX118">
            <v>124.4379349837811</v>
          </cell>
          <cell r="CY118">
            <v>119.30216673884753</v>
          </cell>
          <cell r="CZ118">
            <v>123.79900271989194</v>
          </cell>
          <cell r="DA118">
            <v>120.3746362276475</v>
          </cell>
          <cell r="DB118">
            <v>122.77590499586954</v>
          </cell>
          <cell r="DC118">
            <v>121.0321412008452</v>
          </cell>
          <cell r="DD118">
            <v>121.11450769418109</v>
          </cell>
          <cell r="DE118">
            <v>123.5522702481373</v>
          </cell>
          <cell r="DF118">
            <v>122.3365417348011</v>
          </cell>
          <cell r="DG118">
            <v>123.53844855827205</v>
          </cell>
          <cell r="DH118">
            <v>121.13240680736762</v>
          </cell>
          <cell r="DI118">
            <v>125.63675959133624</v>
          </cell>
          <cell r="DJ118">
            <v>123.94363258071444</v>
          </cell>
          <cell r="DK118">
            <v>124.55154008406808</v>
          </cell>
          <cell r="DL118">
            <v>126.08614858183161</v>
          </cell>
          <cell r="DM118">
            <v>126.86882569915664</v>
          </cell>
          <cell r="DN118">
            <v>126.03294504908598</v>
          </cell>
          <cell r="DO118">
            <v>134.95149364915684</v>
          </cell>
          <cell r="DP118">
            <v>129.29241986052304</v>
          </cell>
          <cell r="DQ118">
            <v>130.38517208291657</v>
          </cell>
          <cell r="DR118">
            <v>130.81075106372438</v>
          </cell>
          <cell r="DS118">
            <v>133.71439195273439</v>
          </cell>
          <cell r="DT118">
            <v>133.48598737357199</v>
          </cell>
          <cell r="DU118">
            <v>131.79847104259176</v>
          </cell>
          <cell r="DV118">
            <v>132.29010531682627</v>
          </cell>
        </row>
        <row r="126">
          <cell r="E126" t="str">
            <v>Produits de LPP</v>
          </cell>
          <cell r="BZ126">
            <v>102.20083720533817</v>
          </cell>
          <cell r="CA126">
            <v>103.12221093898539</v>
          </cell>
          <cell r="CB126">
            <v>108.65417727221647</v>
          </cell>
          <cell r="CC126">
            <v>105.55868450619788</v>
          </cell>
          <cell r="CD126">
            <v>108.20094135519598</v>
          </cell>
          <cell r="CE126">
            <v>107.61903023853958</v>
          </cell>
          <cell r="CF126">
            <v>107.17979526467974</v>
          </cell>
          <cell r="CG126">
            <v>107.02093113750072</v>
          </cell>
          <cell r="CH126">
            <v>110.04182471845156</v>
          </cell>
          <cell r="CI126">
            <v>108.0765912616706</v>
          </cell>
          <cell r="CJ126">
            <v>105.89531329250322</v>
          </cell>
          <cell r="CK126">
            <v>108.39971933653223</v>
          </cell>
          <cell r="CL126">
            <v>106.0890062637543</v>
          </cell>
          <cell r="CM126">
            <v>109.70029677320116</v>
          </cell>
          <cell r="CN126">
            <v>108.16885256047108</v>
          </cell>
          <cell r="CO126">
            <v>108.38716016930998</v>
          </cell>
          <cell r="CP126">
            <v>105.16577494614071</v>
          </cell>
          <cell r="CQ126">
            <v>104.98967098984737</v>
          </cell>
          <cell r="CR126">
            <v>108.45603554650506</v>
          </cell>
          <cell r="CS126">
            <v>110.25248709431956</v>
          </cell>
          <cell r="CT126">
            <v>106.14852639122164</v>
          </cell>
          <cell r="CU126">
            <v>106.83235894930694</v>
          </cell>
          <cell r="CV126">
            <v>107.49282477743216</v>
          </cell>
          <cell r="CW126">
            <v>104.73703938188019</v>
          </cell>
          <cell r="CX126">
            <v>112.6047148046047</v>
          </cell>
          <cell r="CY126">
            <v>104.8089475626512</v>
          </cell>
          <cell r="CZ126">
            <v>112.14644957299167</v>
          </cell>
          <cell r="DA126">
            <v>108.46420526755409</v>
          </cell>
          <cell r="DB126">
            <v>110.69391305186056</v>
          </cell>
          <cell r="DC126">
            <v>111.33304872281238</v>
          </cell>
          <cell r="DD126">
            <v>108.14677921772353</v>
          </cell>
          <cell r="DE126">
            <v>110.70067283518969</v>
          </cell>
          <cell r="DF126">
            <v>111.60831709938022</v>
          </cell>
          <cell r="DG126">
            <v>111.66606600218978</v>
          </cell>
          <cell r="DH126">
            <v>108.03631990593519</v>
          </cell>
          <cell r="DI126">
            <v>111.5206559642328</v>
          </cell>
          <cell r="DJ126">
            <v>113.02668365740223</v>
          </cell>
          <cell r="DK126">
            <v>112.72736460233116</v>
          </cell>
          <cell r="DL126">
            <v>113.71149091349793</v>
          </cell>
          <cell r="DM126">
            <v>113.02170476068963</v>
          </cell>
          <cell r="DN126">
            <v>112.12431809127345</v>
          </cell>
          <cell r="DO126">
            <v>114.19201506457337</v>
          </cell>
          <cell r="DP126">
            <v>114.45971019097931</v>
          </cell>
          <cell r="DQ126">
            <v>114.40081671883864</v>
          </cell>
          <cell r="DR126">
            <v>115.49744009613036</v>
          </cell>
          <cell r="DS126">
            <v>113.32372275079364</v>
          </cell>
          <cell r="DT126">
            <v>116.97679793917712</v>
          </cell>
          <cell r="DU126">
            <v>116.13135079403392</v>
          </cell>
          <cell r="DV126">
            <v>117.48473725961632</v>
          </cell>
        </row>
        <row r="134">
          <cell r="E134" t="str">
            <v xml:space="preserve">TOTAL SOINS DE VILLE </v>
          </cell>
          <cell r="BZ134">
            <v>108.13091490599875</v>
          </cell>
          <cell r="CA134">
            <v>114.55414724665485</v>
          </cell>
          <cell r="CB134">
            <v>111.95720897044548</v>
          </cell>
          <cell r="CC134">
            <v>110.00033458376734</v>
          </cell>
          <cell r="CD134">
            <v>109.45139818239835</v>
          </cell>
          <cell r="CE134">
            <v>109.73399854170189</v>
          </cell>
          <cell r="CF134">
            <v>109.09415286040662</v>
          </cell>
          <cell r="CG134">
            <v>108.96767049163962</v>
          </cell>
          <cell r="CH134">
            <v>110.99029048329534</v>
          </cell>
          <cell r="CI134">
            <v>109.68254104091815</v>
          </cell>
          <cell r="CJ134">
            <v>109.93731502566524</v>
          </cell>
          <cell r="CK134">
            <v>109.3268093483793</v>
          </cell>
          <cell r="CL134">
            <v>108.19863351201153</v>
          </cell>
          <cell r="CM134">
            <v>109.57589047656839</v>
          </cell>
          <cell r="CN134">
            <v>108.02287226035841</v>
          </cell>
          <cell r="CO134">
            <v>109.51953591133856</v>
          </cell>
          <cell r="CP134">
            <v>107.63200143473892</v>
          </cell>
          <cell r="CQ134">
            <v>108.22106610786086</v>
          </cell>
          <cell r="CR134">
            <v>112.18124706861481</v>
          </cell>
          <cell r="CS134">
            <v>110.28603459642383</v>
          </cell>
          <cell r="CT134">
            <v>109.29497170563087</v>
          </cell>
          <cell r="CU134">
            <v>109.53088687403422</v>
          </cell>
          <cell r="CV134">
            <v>109.81640208106175</v>
          </cell>
          <cell r="CW134">
            <v>109.49077730605752</v>
          </cell>
          <cell r="CX134">
            <v>114.20162665222884</v>
          </cell>
          <cell r="CY134">
            <v>108.42978342169319</v>
          </cell>
          <cell r="CZ134">
            <v>112.16351804520987</v>
          </cell>
          <cell r="DA134">
            <v>109.36912253516209</v>
          </cell>
          <cell r="DB134">
            <v>109.67180769598511</v>
          </cell>
          <cell r="DC134">
            <v>112.88445580621868</v>
          </cell>
          <cell r="DD134">
            <v>110.55652678966766</v>
          </cell>
          <cell r="DE134">
            <v>112.25337956682162</v>
          </cell>
          <cell r="DF134">
            <v>110.91394097880523</v>
          </cell>
          <cell r="DG134">
            <v>111.6425283532774</v>
          </cell>
          <cell r="DH134">
            <v>110.02555557994434</v>
          </cell>
          <cell r="DI134">
            <v>113.45259296122678</v>
          </cell>
          <cell r="DJ134">
            <v>113.10855047320089</v>
          </cell>
          <cell r="DK134">
            <v>113.45588433597594</v>
          </cell>
          <cell r="DL134">
            <v>114.16113087037243</v>
          </cell>
          <cell r="DM134">
            <v>114.21454879254185</v>
          </cell>
          <cell r="DN134">
            <v>109.48755011748344</v>
          </cell>
          <cell r="DO134">
            <v>121.7554559821088</v>
          </cell>
          <cell r="DP134">
            <v>115.42564447570459</v>
          </cell>
          <cell r="DQ134">
            <v>115.90772851129903</v>
          </cell>
          <cell r="DR134">
            <v>115.4144399998208</v>
          </cell>
          <cell r="DS134">
            <v>115.79591920105949</v>
          </cell>
          <cell r="DT134">
            <v>116.90646872826018</v>
          </cell>
          <cell r="DU134">
            <v>114.92328778107286</v>
          </cell>
          <cell r="DV134">
            <v>115.40941643877318</v>
          </cell>
        </row>
      </sheetData>
      <sheetData sheetId="7">
        <row r="3">
          <cell r="BZ3">
            <v>43891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2D342-E85F-47D1-9D30-BABBFA80051A}">
  <sheetPr>
    <tabColor rgb="FF0000FF"/>
  </sheetPr>
  <dimension ref="A1:Z215"/>
  <sheetViews>
    <sheetView showGridLines="0" tabSelected="1" zoomScaleNormal="100" zoomScaleSheetLayoutView="110" workbookViewId="0">
      <pane ySplit="1" topLeftCell="A2" activePane="bottomLeft" state="frozenSplit"/>
      <selection sqref="A1:D1"/>
      <selection pane="bottomLeft" activeCell="O18" sqref="O18"/>
    </sheetView>
  </sheetViews>
  <sheetFormatPr baseColWidth="10" defaultColWidth="11.42578125" defaultRowHeight="12.75" x14ac:dyDescent="0.2"/>
  <cols>
    <col min="1" max="7" width="14.42578125" style="5" customWidth="1"/>
    <col min="8" max="9" width="13.42578125" style="5" customWidth="1"/>
    <col min="10" max="12" width="14.42578125" style="5" customWidth="1"/>
    <col min="13" max="13" width="2.5703125" style="5" customWidth="1"/>
    <col min="14" max="14" width="11.5703125" style="5" customWidth="1"/>
    <col min="15" max="16384" width="11.42578125" style="5"/>
  </cols>
  <sheetData>
    <row r="1" spans="1:15" s="2" customFormat="1" ht="15.75" x14ac:dyDescent="0.2">
      <c r="A1" s="1" t="s">
        <v>0</v>
      </c>
      <c r="B1" s="1"/>
      <c r="C1" s="1"/>
      <c r="D1" s="1"/>
      <c r="E1" s="1" t="s">
        <v>1</v>
      </c>
      <c r="F1" s="1"/>
      <c r="G1" s="1"/>
      <c r="H1" s="1"/>
      <c r="I1" s="1" t="s">
        <v>2</v>
      </c>
      <c r="J1" s="1"/>
      <c r="K1" s="1"/>
      <c r="L1" s="1"/>
    </row>
    <row r="2" spans="1:15" ht="15.75" x14ac:dyDescent="0.2">
      <c r="A2" s="3" t="s">
        <v>3</v>
      </c>
      <c r="B2" s="3"/>
      <c r="C2" s="3"/>
      <c r="D2" s="3"/>
      <c r="E2" s="4"/>
      <c r="G2" s="6"/>
      <c r="H2" s="4"/>
      <c r="I2" s="7"/>
      <c r="J2" s="7"/>
      <c r="K2" s="7"/>
      <c r="N2" s="2"/>
      <c r="O2" s="2"/>
    </row>
    <row r="3" spans="1:15" ht="15.75" x14ac:dyDescent="0.2">
      <c r="A3" s="8" t="s">
        <v>4</v>
      </c>
      <c r="B3" s="4"/>
      <c r="C3" s="4"/>
      <c r="D3" s="4"/>
      <c r="E3" s="4"/>
      <c r="F3" s="6"/>
      <c r="G3" s="6"/>
      <c r="H3" s="4"/>
      <c r="I3" s="4"/>
      <c r="J3" s="4"/>
      <c r="K3" s="4"/>
      <c r="L3" s="9" t="s">
        <v>5</v>
      </c>
      <c r="N3" s="2"/>
      <c r="O3" s="2"/>
    </row>
    <row r="4" spans="1:15" ht="12.75" customHeight="1" x14ac:dyDescent="0.2">
      <c r="A4" s="5" t="s">
        <v>6</v>
      </c>
      <c r="D4" s="5" t="s">
        <v>7</v>
      </c>
      <c r="N4" s="2"/>
    </row>
    <row r="5" spans="1:15" ht="12.75" customHeight="1" x14ac:dyDescent="0.2">
      <c r="N5" s="2"/>
    </row>
    <row r="6" spans="1:15" ht="12.75" customHeight="1" x14ac:dyDescent="0.2">
      <c r="F6" s="10"/>
      <c r="G6" s="10"/>
    </row>
    <row r="7" spans="1:15" ht="12.75" customHeight="1" x14ac:dyDescent="0.2"/>
    <row r="8" spans="1:15" ht="12.75" customHeight="1" x14ac:dyDescent="0.2"/>
    <row r="9" spans="1:15" ht="12.75" customHeight="1" x14ac:dyDescent="0.2"/>
    <row r="10" spans="1:15" ht="12.75" customHeight="1" x14ac:dyDescent="0.2"/>
    <row r="11" spans="1:15" ht="12.75" customHeight="1" x14ac:dyDescent="0.2">
      <c r="C11" s="11"/>
    </row>
    <row r="12" spans="1:15" ht="12.75" customHeight="1" x14ac:dyDescent="0.2"/>
    <row r="13" spans="1:15" ht="12.75" customHeight="1" x14ac:dyDescent="0.2">
      <c r="A13" s="12"/>
    </row>
    <row r="14" spans="1:15" ht="12.75" customHeight="1" x14ac:dyDescent="0.2"/>
    <row r="15" spans="1:15" ht="12.75" customHeight="1" x14ac:dyDescent="0.2"/>
    <row r="16" spans="1:15" ht="12.75" customHeight="1" x14ac:dyDescent="0.2"/>
    <row r="17" spans="1:1" ht="12.75" customHeight="1" x14ac:dyDescent="0.2"/>
    <row r="18" spans="1:1" ht="12.75" customHeight="1" x14ac:dyDescent="0.2"/>
    <row r="19" spans="1:1" ht="12.75" customHeight="1" x14ac:dyDescent="0.2">
      <c r="A19" s="5" t="s">
        <v>99</v>
      </c>
    </row>
    <row r="20" spans="1:1" ht="12.75" customHeight="1" x14ac:dyDescent="0.2"/>
    <row r="21" spans="1:1" ht="12.75" customHeight="1" x14ac:dyDescent="0.2"/>
    <row r="22" spans="1:1" ht="12.75" customHeight="1" x14ac:dyDescent="0.2"/>
    <row r="23" spans="1:1" ht="12.75" customHeight="1" x14ac:dyDescent="0.2"/>
    <row r="24" spans="1:1" ht="12.75" customHeight="1" x14ac:dyDescent="0.2"/>
    <row r="25" spans="1:1" ht="12.75" customHeight="1" x14ac:dyDescent="0.2"/>
    <row r="26" spans="1:1" ht="12.75" customHeight="1" x14ac:dyDescent="0.2"/>
    <row r="27" spans="1:1" ht="12.75" customHeight="1" x14ac:dyDescent="0.2"/>
    <row r="28" spans="1:1" ht="12.75" customHeight="1" x14ac:dyDescent="0.2"/>
    <row r="29" spans="1:1" ht="12.75" customHeight="1" x14ac:dyDescent="0.2"/>
    <row r="30" spans="1:1" ht="12.75" customHeight="1" x14ac:dyDescent="0.2"/>
    <row r="31" spans="1:1" ht="12.75" customHeight="1" x14ac:dyDescent="0.2"/>
    <row r="32" spans="1:1" ht="12.75" customHeight="1" x14ac:dyDescent="0.2"/>
    <row r="33" spans="1:26" ht="15.75" customHeight="1" x14ac:dyDescent="0.2"/>
    <row r="34" spans="1:26" ht="12.75" customHeight="1" x14ac:dyDescent="0.2">
      <c r="A34" s="5" t="s">
        <v>100</v>
      </c>
      <c r="F34" s="13"/>
      <c r="G34" s="13"/>
    </row>
    <row r="35" spans="1:26" ht="12.75" customHeight="1" x14ac:dyDescent="0.2"/>
    <row r="36" spans="1:26" ht="12.75" customHeight="1" x14ac:dyDescent="0.2"/>
    <row r="37" spans="1:26" ht="12.75" customHeight="1" x14ac:dyDescent="0.2"/>
    <row r="38" spans="1:26" ht="12.75" customHeight="1" x14ac:dyDescent="0.2"/>
    <row r="39" spans="1:26" ht="12.75" customHeight="1" x14ac:dyDescent="0.2"/>
    <row r="40" spans="1:26" ht="12.75" customHeight="1" x14ac:dyDescent="0.2"/>
    <row r="41" spans="1:26" ht="12.75" customHeight="1" x14ac:dyDescent="0.2"/>
    <row r="42" spans="1:26" ht="12.75" customHeight="1" x14ac:dyDescent="0.2"/>
    <row r="43" spans="1:26" ht="12.75" customHeight="1" x14ac:dyDescent="0.2"/>
    <row r="44" spans="1:26" ht="12.75" customHeight="1" x14ac:dyDescent="0.2"/>
    <row r="45" spans="1:26" ht="12.75" customHeight="1" x14ac:dyDescent="0.2"/>
    <row r="46" spans="1:26" ht="12.75" customHeight="1" x14ac:dyDescent="0.2"/>
    <row r="47" spans="1:26" ht="12.75" customHeight="1" x14ac:dyDescent="0.2"/>
    <row r="48" spans="1:26" ht="12.75" customHeight="1" x14ac:dyDescent="0.2">
      <c r="Z48" s="14"/>
    </row>
    <row r="49" spans="1:12" s="13" customFormat="1" ht="12.75" customHeight="1" x14ac:dyDescent="0.2">
      <c r="A49" s="13" t="s">
        <v>101</v>
      </c>
    </row>
    <row r="50" spans="1:12" s="15" customFormat="1" ht="12.75" customHeight="1" x14ac:dyDescent="0.2">
      <c r="E50" s="13"/>
    </row>
    <row r="51" spans="1:12" s="15" customFormat="1" ht="12.75" customHeight="1" x14ac:dyDescent="0.2">
      <c r="E51" s="13"/>
    </row>
    <row r="52" spans="1:12" s="15" customFormat="1" ht="12.75" customHeight="1" x14ac:dyDescent="0.2">
      <c r="E52" s="13"/>
    </row>
    <row r="53" spans="1:12" s="15" customFormat="1" ht="12.75" customHeight="1" x14ac:dyDescent="0.2">
      <c r="E53" s="13"/>
    </row>
    <row r="54" spans="1:12" s="15" customFormat="1" ht="12.75" customHeight="1" x14ac:dyDescent="0.2">
      <c r="E54" s="13"/>
    </row>
    <row r="55" spans="1:12" s="15" customFormat="1" ht="12.75" customHeight="1" x14ac:dyDescent="0.2">
      <c r="E55" s="13"/>
    </row>
    <row r="56" spans="1:12" s="15" customFormat="1" ht="12.75" customHeight="1" x14ac:dyDescent="0.2">
      <c r="E56" s="13"/>
    </row>
    <row r="57" spans="1:12" s="15" customFormat="1" ht="12.75" customHeight="1" x14ac:dyDescent="0.2">
      <c r="E57" s="13"/>
    </row>
    <row r="58" spans="1:12" s="15" customFormat="1" ht="12.75" customHeight="1" x14ac:dyDescent="0.2">
      <c r="E58" s="13"/>
    </row>
    <row r="59" spans="1:12" s="15" customFormat="1" ht="12.75" customHeight="1" x14ac:dyDescent="0.2">
      <c r="E59" s="13"/>
    </row>
    <row r="60" spans="1:12" s="15" customFormat="1" ht="12.75" customHeight="1" x14ac:dyDescent="0.2">
      <c r="E60" s="13"/>
    </row>
    <row r="61" spans="1:12" s="15" customFormat="1" ht="12.75" customHeight="1" x14ac:dyDescent="0.2">
      <c r="E61" s="13"/>
    </row>
    <row r="62" spans="1:12" s="15" customFormat="1" ht="12.75" customHeight="1" x14ac:dyDescent="0.2">
      <c r="E62" s="13"/>
    </row>
    <row r="63" spans="1:12" s="15" customFormat="1" ht="12.75" customHeight="1" x14ac:dyDescent="0.2">
      <c r="E63" s="13"/>
    </row>
    <row r="64" spans="1:12" ht="12.75" customHeight="1" x14ac:dyDescent="0.2">
      <c r="A64" s="5" t="s">
        <v>102</v>
      </c>
      <c r="E64" s="16"/>
      <c r="F64" s="16"/>
      <c r="G64" s="16"/>
      <c r="H64" s="17"/>
      <c r="L64" s="17"/>
    </row>
    <row r="65" spans="1:1" ht="12.75" customHeight="1" x14ac:dyDescent="0.2"/>
    <row r="66" spans="1:1" ht="12.75" customHeight="1" x14ac:dyDescent="0.2"/>
    <row r="67" spans="1:1" ht="12.75" customHeight="1" x14ac:dyDescent="0.2"/>
    <row r="68" spans="1:1" ht="12.75" customHeight="1" x14ac:dyDescent="0.2"/>
    <row r="69" spans="1:1" ht="12.75" customHeight="1" x14ac:dyDescent="0.2"/>
    <row r="70" spans="1:1" ht="12.75" customHeight="1" x14ac:dyDescent="0.2"/>
    <row r="71" spans="1:1" ht="12.75" customHeight="1" x14ac:dyDescent="0.2"/>
    <row r="72" spans="1:1" ht="12.75" customHeight="1" x14ac:dyDescent="0.2"/>
    <row r="73" spans="1:1" ht="12.75" customHeight="1" x14ac:dyDescent="0.2"/>
    <row r="74" spans="1:1" ht="12.75" customHeight="1" x14ac:dyDescent="0.2"/>
    <row r="75" spans="1:1" ht="12.75" customHeight="1" x14ac:dyDescent="0.2"/>
    <row r="76" spans="1:1" ht="12.75" customHeight="1" x14ac:dyDescent="0.2"/>
    <row r="77" spans="1:1" ht="12.75" customHeight="1" x14ac:dyDescent="0.2"/>
    <row r="78" spans="1:1" ht="12.75" customHeight="1" x14ac:dyDescent="0.2"/>
    <row r="79" spans="1:1" ht="12.75" customHeight="1" x14ac:dyDescent="0.2">
      <c r="A79" s="5" t="s">
        <v>8</v>
      </c>
    </row>
    <row r="80" spans="1:1" ht="12.75" customHeight="1" x14ac:dyDescent="0.2"/>
    <row r="81" spans="1:1" ht="12.75" customHeight="1" x14ac:dyDescent="0.2"/>
    <row r="82" spans="1:1" ht="12.75" customHeight="1" x14ac:dyDescent="0.2"/>
    <row r="83" spans="1:1" ht="12.75" customHeight="1" x14ac:dyDescent="0.2"/>
    <row r="84" spans="1:1" ht="12.75" customHeight="1" x14ac:dyDescent="0.2"/>
    <row r="85" spans="1:1" ht="12.75" customHeight="1" x14ac:dyDescent="0.2"/>
    <row r="86" spans="1:1" ht="12.75" customHeight="1" x14ac:dyDescent="0.2"/>
    <row r="87" spans="1:1" ht="12.75" customHeight="1" x14ac:dyDescent="0.2"/>
    <row r="88" spans="1:1" ht="12.75" customHeight="1" x14ac:dyDescent="0.2"/>
    <row r="89" spans="1:1" ht="12.75" customHeight="1" x14ac:dyDescent="0.2"/>
    <row r="90" spans="1:1" ht="12.75" customHeight="1" x14ac:dyDescent="0.2"/>
    <row r="91" spans="1:1" ht="12.75" customHeight="1" x14ac:dyDescent="0.2"/>
    <row r="92" spans="1:1" ht="12.75" customHeight="1" x14ac:dyDescent="0.2"/>
    <row r="93" spans="1:1" ht="12.75" customHeight="1" x14ac:dyDescent="0.2"/>
    <row r="94" spans="1:1" ht="12.75" customHeight="1" x14ac:dyDescent="0.2">
      <c r="A94" s="5" t="s">
        <v>9</v>
      </c>
    </row>
    <row r="95" spans="1:1" ht="12.75" customHeight="1" x14ac:dyDescent="0.2"/>
    <row r="96" spans="1:1" ht="12.75" customHeight="1" x14ac:dyDescent="0.2"/>
    <row r="97" spans="1:1" ht="12.75" customHeight="1" x14ac:dyDescent="0.2"/>
    <row r="98" spans="1:1" ht="12.75" customHeight="1" x14ac:dyDescent="0.2"/>
    <row r="99" spans="1:1" ht="12.75" customHeight="1" x14ac:dyDescent="0.2"/>
    <row r="100" spans="1:1" ht="12.75" customHeight="1" x14ac:dyDescent="0.2"/>
    <row r="101" spans="1:1" ht="12.75" customHeight="1" x14ac:dyDescent="0.2"/>
    <row r="102" spans="1:1" ht="12.75" customHeight="1" x14ac:dyDescent="0.2"/>
    <row r="103" spans="1:1" ht="12.75" customHeight="1" x14ac:dyDescent="0.2"/>
    <row r="104" spans="1:1" ht="12.75" customHeight="1" x14ac:dyDescent="0.2"/>
    <row r="105" spans="1:1" ht="12.75" customHeight="1" x14ac:dyDescent="0.2"/>
    <row r="106" spans="1:1" ht="12.75" customHeight="1" x14ac:dyDescent="0.2"/>
    <row r="107" spans="1:1" ht="12.75" customHeight="1" x14ac:dyDescent="0.2"/>
    <row r="108" spans="1:1" ht="12.75" customHeight="1" x14ac:dyDescent="0.2"/>
    <row r="109" spans="1:1" s="13" customFormat="1" ht="12.75" customHeight="1" x14ac:dyDescent="0.2">
      <c r="A109" s="13" t="s">
        <v>103</v>
      </c>
    </row>
    <row r="110" spans="1:1" s="15" customFormat="1" ht="12.75" customHeight="1" x14ac:dyDescent="0.2"/>
    <row r="111" spans="1:1" s="15" customFormat="1" ht="12.75" customHeight="1" x14ac:dyDescent="0.2"/>
    <row r="112" spans="1:1" s="15" customFormat="1" ht="12.75" customHeight="1" x14ac:dyDescent="0.2"/>
    <row r="113" spans="1:1" s="15" customFormat="1" ht="12.75" customHeight="1" x14ac:dyDescent="0.2"/>
    <row r="114" spans="1:1" s="15" customFormat="1" ht="12.75" customHeight="1" x14ac:dyDescent="0.2"/>
    <row r="115" spans="1:1" s="15" customFormat="1" ht="12.75" customHeight="1" x14ac:dyDescent="0.2"/>
    <row r="116" spans="1:1" s="15" customFormat="1" ht="12.75" customHeight="1" x14ac:dyDescent="0.2"/>
    <row r="117" spans="1:1" s="15" customFormat="1" ht="12.75" customHeight="1" x14ac:dyDescent="0.2"/>
    <row r="118" spans="1:1" s="15" customFormat="1" ht="12.75" customHeight="1" x14ac:dyDescent="0.2"/>
    <row r="119" spans="1:1" s="15" customFormat="1" ht="12.75" customHeight="1" x14ac:dyDescent="0.2"/>
    <row r="120" spans="1:1" s="15" customFormat="1" ht="12.75" customHeight="1" x14ac:dyDescent="0.2"/>
    <row r="121" spans="1:1" s="15" customFormat="1" ht="12.75" customHeight="1" x14ac:dyDescent="0.2"/>
    <row r="122" spans="1:1" s="15" customFormat="1" ht="12.75" customHeight="1" x14ac:dyDescent="0.2"/>
    <row r="123" spans="1:1" s="15" customFormat="1" ht="12.75" customHeight="1" x14ac:dyDescent="0.2"/>
    <row r="124" spans="1:1" ht="12.75" customHeight="1" x14ac:dyDescent="0.2">
      <c r="A124" s="5" t="s">
        <v>10</v>
      </c>
    </row>
    <row r="125" spans="1:1" ht="12.75" customHeight="1" x14ac:dyDescent="0.2"/>
    <row r="126" spans="1:1" ht="12.75" customHeight="1" x14ac:dyDescent="0.2"/>
    <row r="127" spans="1:1" ht="12.75" customHeight="1" x14ac:dyDescent="0.2"/>
    <row r="128" spans="1:1" ht="12.75" customHeight="1" x14ac:dyDescent="0.2"/>
    <row r="129" spans="1:8" ht="12.75" customHeight="1" x14ac:dyDescent="0.2"/>
    <row r="130" spans="1:8" s="18" customFormat="1" ht="12.75" customHeight="1" x14ac:dyDescent="0.2">
      <c r="H130" s="19"/>
    </row>
    <row r="131" spans="1:8" ht="12.75" customHeight="1" x14ac:dyDescent="0.2"/>
    <row r="132" spans="1:8" ht="12.75" customHeight="1" x14ac:dyDescent="0.2"/>
    <row r="133" spans="1:8" ht="12.75" customHeight="1" x14ac:dyDescent="0.2"/>
    <row r="134" spans="1:8" ht="12.75" customHeight="1" x14ac:dyDescent="0.2"/>
    <row r="135" spans="1:8" ht="12.75" customHeight="1" x14ac:dyDescent="0.2"/>
    <row r="136" spans="1:8" ht="12.75" customHeight="1" x14ac:dyDescent="0.2"/>
    <row r="137" spans="1:8" ht="12.75" customHeight="1" x14ac:dyDescent="0.2"/>
    <row r="138" spans="1:8" ht="12.75" customHeight="1" x14ac:dyDescent="0.2"/>
    <row r="139" spans="1:8" s="13" customFormat="1" ht="12.75" customHeight="1" x14ac:dyDescent="0.2">
      <c r="A139" s="13" t="s">
        <v>104</v>
      </c>
    </row>
    <row r="140" spans="1:8" s="15" customFormat="1" ht="12.75" customHeight="1" x14ac:dyDescent="0.2"/>
    <row r="141" spans="1:8" s="15" customFormat="1" ht="12.75" customHeight="1" x14ac:dyDescent="0.2"/>
    <row r="142" spans="1:8" s="15" customFormat="1" ht="12.75" customHeight="1" x14ac:dyDescent="0.2"/>
    <row r="143" spans="1:8" s="15" customFormat="1" ht="12.75" customHeight="1" x14ac:dyDescent="0.2"/>
    <row r="144" spans="1:8" s="15" customFormat="1" ht="12.75" customHeight="1" x14ac:dyDescent="0.2"/>
    <row r="145" spans="1:4" s="15" customFormat="1" ht="12.75" customHeight="1" x14ac:dyDescent="0.2"/>
    <row r="146" spans="1:4" s="15" customFormat="1" ht="12.75" customHeight="1" x14ac:dyDescent="0.2"/>
    <row r="147" spans="1:4" s="15" customFormat="1" ht="12.75" customHeight="1" x14ac:dyDescent="0.2"/>
    <row r="148" spans="1:4" s="15" customFormat="1" ht="12.75" customHeight="1" x14ac:dyDescent="0.2"/>
    <row r="149" spans="1:4" s="15" customFormat="1" ht="12.75" customHeight="1" x14ac:dyDescent="0.2"/>
    <row r="150" spans="1:4" s="15" customFormat="1" ht="12.75" customHeight="1" x14ac:dyDescent="0.2"/>
    <row r="151" spans="1:4" s="15" customFormat="1" ht="12.75" customHeight="1" x14ac:dyDescent="0.2"/>
    <row r="152" spans="1:4" s="15" customFormat="1" ht="12.75" customHeight="1" x14ac:dyDescent="0.2"/>
    <row r="153" spans="1:4" s="15" customFormat="1" ht="12.75" customHeight="1" x14ac:dyDescent="0.2"/>
    <row r="154" spans="1:4" s="20" customFormat="1" ht="12.75" customHeight="1" x14ac:dyDescent="0.2">
      <c r="A154" s="20" t="s">
        <v>11</v>
      </c>
      <c r="D154" s="21"/>
    </row>
    <row r="155" spans="1:4" ht="12.75" customHeight="1" x14ac:dyDescent="0.2"/>
    <row r="156" spans="1:4" ht="12.75" customHeight="1" x14ac:dyDescent="0.2"/>
    <row r="157" spans="1:4" ht="12.75" customHeight="1" x14ac:dyDescent="0.2"/>
    <row r="158" spans="1:4" ht="12.75" customHeight="1" x14ac:dyDescent="0.2"/>
    <row r="159" spans="1:4" ht="12.75" customHeight="1" x14ac:dyDescent="0.2"/>
    <row r="160" spans="1:4" ht="12.75" customHeight="1" x14ac:dyDescent="0.2"/>
    <row r="161" spans="1:1" ht="12.75" customHeight="1" x14ac:dyDescent="0.2"/>
    <row r="162" spans="1:1" ht="12.75" customHeight="1" x14ac:dyDescent="0.2"/>
    <row r="163" spans="1:1" ht="12.75" customHeight="1" x14ac:dyDescent="0.2"/>
    <row r="164" spans="1:1" ht="12.75" customHeight="1" x14ac:dyDescent="0.2"/>
    <row r="165" spans="1:1" ht="12.75" customHeight="1" x14ac:dyDescent="0.2"/>
    <row r="166" spans="1:1" ht="12.75" customHeight="1" x14ac:dyDescent="0.2"/>
    <row r="167" spans="1:1" ht="12.75" customHeight="1" x14ac:dyDescent="0.2"/>
    <row r="168" spans="1:1" ht="12.75" customHeight="1" x14ac:dyDescent="0.2"/>
    <row r="169" spans="1:1" s="13" customFormat="1" ht="12.75" customHeight="1" x14ac:dyDescent="0.2">
      <c r="A169" s="13" t="s">
        <v>105</v>
      </c>
    </row>
    <row r="170" spans="1:1" s="15" customFormat="1" ht="12.75" customHeight="1" x14ac:dyDescent="0.2"/>
    <row r="171" spans="1:1" s="15" customFormat="1" ht="12.75" customHeight="1" x14ac:dyDescent="0.2"/>
    <row r="172" spans="1:1" s="15" customFormat="1" ht="12.75" customHeight="1" x14ac:dyDescent="0.2"/>
    <row r="173" spans="1:1" s="15" customFormat="1" ht="12.75" customHeight="1" x14ac:dyDescent="0.2"/>
    <row r="174" spans="1:1" s="15" customFormat="1" ht="12.75" customHeight="1" x14ac:dyDescent="0.2"/>
    <row r="175" spans="1:1" s="15" customFormat="1" ht="12.75" customHeight="1" x14ac:dyDescent="0.2"/>
    <row r="176" spans="1:1" s="15" customFormat="1" ht="12.75" customHeight="1" x14ac:dyDescent="0.2"/>
    <row r="177" spans="1:8" s="15" customFormat="1" ht="12.75" customHeight="1" x14ac:dyDescent="0.2"/>
    <row r="178" spans="1:8" s="15" customFormat="1" ht="12.75" customHeight="1" x14ac:dyDescent="0.2"/>
    <row r="179" spans="1:8" s="15" customFormat="1" ht="12.75" customHeight="1" x14ac:dyDescent="0.2"/>
    <row r="180" spans="1:8" s="15" customFormat="1" ht="12.75" customHeight="1" x14ac:dyDescent="0.2"/>
    <row r="181" spans="1:8" s="15" customFormat="1" ht="12.75" customHeight="1" x14ac:dyDescent="0.2"/>
    <row r="182" spans="1:8" s="15" customFormat="1" ht="12.75" customHeight="1" x14ac:dyDescent="0.2"/>
    <row r="183" spans="1:8" s="20" customFormat="1" ht="12.75" customHeight="1" x14ac:dyDescent="0.2">
      <c r="A183" s="20" t="s">
        <v>12</v>
      </c>
      <c r="D183" s="21"/>
      <c r="H183" s="5"/>
    </row>
    <row r="184" spans="1:8" ht="12.75" customHeight="1" x14ac:dyDescent="0.2"/>
    <row r="185" spans="1:8" ht="12.75" customHeight="1" x14ac:dyDescent="0.2"/>
    <row r="186" spans="1:8" ht="12.75" customHeight="1" x14ac:dyDescent="0.2"/>
    <row r="187" spans="1:8" ht="12.75" customHeight="1" x14ac:dyDescent="0.2"/>
    <row r="188" spans="1:8" ht="12.75" customHeight="1" x14ac:dyDescent="0.2"/>
    <row r="189" spans="1:8" ht="12.75" customHeight="1" x14ac:dyDescent="0.2"/>
    <row r="190" spans="1:8" ht="12.75" customHeight="1" x14ac:dyDescent="0.2"/>
    <row r="191" spans="1:8" ht="12.75" customHeight="1" x14ac:dyDescent="0.2"/>
    <row r="192" spans="1:8" ht="12.75" customHeight="1" x14ac:dyDescent="0.2"/>
    <row r="193" spans="1:12" ht="12.75" customHeight="1" x14ac:dyDescent="0.2"/>
    <row r="194" spans="1:12" ht="12.75" customHeight="1" x14ac:dyDescent="0.2"/>
    <row r="195" spans="1:12" ht="12.75" customHeight="1" x14ac:dyDescent="0.2"/>
    <row r="196" spans="1:12" ht="12.75" customHeight="1" x14ac:dyDescent="0.2"/>
    <row r="197" spans="1:12" ht="12.75" customHeight="1" x14ac:dyDescent="0.2"/>
    <row r="198" spans="1:12" s="15" customFormat="1" ht="12.75" customHeight="1" x14ac:dyDescent="0.2">
      <c r="A198" s="13" t="s">
        <v>106</v>
      </c>
      <c r="B198" s="13"/>
      <c r="C198" s="13"/>
      <c r="D198" s="17"/>
      <c r="E198" s="13"/>
      <c r="F198" s="13"/>
      <c r="G198" s="13"/>
      <c r="H198" s="13"/>
      <c r="I198" s="13"/>
      <c r="J198" s="13"/>
      <c r="K198" s="13"/>
      <c r="L198" s="13"/>
    </row>
    <row r="199" spans="1:12" s="15" customFormat="1" ht="12.75" customHeight="1" x14ac:dyDescent="0.2"/>
    <row r="200" spans="1:12" s="15" customFormat="1" ht="12.75" customHeight="1" x14ac:dyDescent="0.2"/>
    <row r="201" spans="1:12" s="15" customFormat="1" ht="12.75" customHeight="1" x14ac:dyDescent="0.2"/>
    <row r="202" spans="1:12" s="15" customFormat="1" ht="12.75" customHeight="1" x14ac:dyDescent="0.2"/>
    <row r="203" spans="1:12" s="15" customFormat="1" ht="12.75" customHeight="1" x14ac:dyDescent="0.2"/>
    <row r="204" spans="1:12" s="15" customFormat="1" ht="12.75" customHeight="1" x14ac:dyDescent="0.2"/>
    <row r="205" spans="1:12" s="15" customFormat="1" ht="12.75" customHeight="1" x14ac:dyDescent="0.2"/>
    <row r="206" spans="1:12" s="15" customFormat="1" ht="12.75" customHeight="1" x14ac:dyDescent="0.2"/>
    <row r="207" spans="1:12" s="15" customFormat="1" ht="12.75" customHeight="1" x14ac:dyDescent="0.2"/>
    <row r="208" spans="1:12" s="15" customFormat="1" ht="12.75" customHeight="1" x14ac:dyDescent="0.2"/>
    <row r="209" spans="1:1" s="15" customFormat="1" ht="12.75" customHeight="1" x14ac:dyDescent="0.2"/>
    <row r="210" spans="1:1" s="15" customFormat="1" ht="12.75" customHeight="1" x14ac:dyDescent="0.2"/>
    <row r="211" spans="1:1" s="15" customFormat="1" ht="12.75" customHeight="1" x14ac:dyDescent="0.2"/>
    <row r="212" spans="1:1" s="15" customFormat="1" ht="12.75" customHeight="1" x14ac:dyDescent="0.2">
      <c r="A212" s="13"/>
    </row>
    <row r="213" spans="1:1" ht="12.75" customHeight="1" x14ac:dyDescent="0.2"/>
    <row r="214" spans="1:1" ht="12.75" customHeight="1" x14ac:dyDescent="0.2"/>
    <row r="215" spans="1:1" ht="12.75" customHeight="1" x14ac:dyDescent="0.2"/>
  </sheetData>
  <mergeCells count="3">
    <mergeCell ref="A1:D1"/>
    <mergeCell ref="E1:H1"/>
    <mergeCell ref="I1:L1"/>
  </mergeCells>
  <pageMargins left="0" right="0" top="0.19685039370078741" bottom="0.19685039370078741" header="0.15748031496062992" footer="0.15748031496062992"/>
  <pageSetup paperSize="9" scale="80" orientation="landscape" r:id="rId1"/>
  <headerFooter>
    <oddHeader xml:space="preserve">&amp;L&amp;"Arial,Gras"&amp;9
</oddHeader>
    <oddFooter>&amp;CPage &amp;P&amp;R&amp;Z&amp;F</oddFooter>
  </headerFooter>
  <rowBreaks count="4" manualBreakCount="4">
    <brk id="48" max="16383" man="1"/>
    <brk id="93" max="16383" man="1"/>
    <brk id="138" max="16383" man="1"/>
    <brk id="18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FE12-620C-4BE4-80F6-9318DDD28612}">
  <sheetPr>
    <tabColor rgb="FF0000FF"/>
  </sheetPr>
  <dimension ref="A1:GH105"/>
  <sheetViews>
    <sheetView topLeftCell="A69" zoomScaleNormal="100" workbookViewId="0">
      <selection sqref="A1:D1"/>
    </sheetView>
  </sheetViews>
  <sheetFormatPr baseColWidth="10" defaultColWidth="11.42578125" defaultRowHeight="12" x14ac:dyDescent="0.2"/>
  <cols>
    <col min="1" max="2" width="2.42578125" style="23" customWidth="1"/>
    <col min="3" max="3" width="44.5703125" style="23" bestFit="1" customWidth="1"/>
    <col min="4" max="4" width="10.42578125" style="23" customWidth="1"/>
    <col min="5" max="5" width="9.5703125" style="23" customWidth="1"/>
    <col min="6" max="6" width="8.5703125" style="23" bestFit="1" customWidth="1"/>
    <col min="7" max="7" width="10.28515625" style="23" customWidth="1"/>
    <col min="8" max="8" width="9.5703125" style="23" customWidth="1"/>
    <col min="9" max="9" width="10.5703125" style="23" customWidth="1"/>
    <col min="10" max="10" width="9.5703125" style="23" customWidth="1"/>
    <col min="11" max="11" width="8.5703125" style="23" bestFit="1" customWidth="1"/>
    <col min="12" max="13" width="9.5703125" style="23" customWidth="1"/>
    <col min="14" max="190" width="11.42578125" style="23"/>
    <col min="191" max="16384" width="11.42578125" style="123"/>
  </cols>
  <sheetData>
    <row r="1" spans="1:13" s="23" customFormat="1" x14ac:dyDescent="0.2">
      <c r="A1" s="22"/>
      <c r="C1" s="24"/>
      <c r="E1" s="25"/>
      <c r="G1" s="26"/>
    </row>
    <row r="2" spans="1:13" s="25" customFormat="1" x14ac:dyDescent="0.2">
      <c r="A2" s="22"/>
      <c r="G2" s="27"/>
    </row>
    <row r="3" spans="1:13" s="25" customFormat="1" x14ac:dyDescent="0.2">
      <c r="A3" s="22"/>
    </row>
    <row r="4" spans="1:13" s="25" customFormat="1" ht="24" customHeight="1" x14ac:dyDescent="0.2">
      <c r="A4" s="22"/>
      <c r="C4" s="28" t="s">
        <v>13</v>
      </c>
      <c r="D4" s="29" t="s">
        <v>7</v>
      </c>
      <c r="E4" s="30"/>
      <c r="F4" s="30"/>
      <c r="G4" s="31"/>
      <c r="H4" s="29" t="s">
        <v>14</v>
      </c>
      <c r="I4" s="30"/>
      <c r="J4" s="30"/>
      <c r="K4" s="31"/>
      <c r="L4" s="29" t="s">
        <v>15</v>
      </c>
      <c r="M4" s="31"/>
    </row>
    <row r="5" spans="1:13" s="25" customFormat="1" ht="53.25" customHeight="1" x14ac:dyDescent="0.2">
      <c r="A5" s="22"/>
      <c r="C5" s="32"/>
      <c r="D5" s="33" t="s">
        <v>85</v>
      </c>
      <c r="E5" s="34" t="s">
        <v>86</v>
      </c>
      <c r="F5" s="35"/>
      <c r="G5" s="36" t="s">
        <v>87</v>
      </c>
      <c r="H5" s="37" t="s">
        <v>88</v>
      </c>
      <c r="I5" s="38" t="s">
        <v>89</v>
      </c>
      <c r="J5" s="34" t="s">
        <v>90</v>
      </c>
      <c r="K5" s="39"/>
      <c r="L5" s="34" t="s">
        <v>91</v>
      </c>
      <c r="M5" s="40"/>
    </row>
    <row r="6" spans="1:13" s="25" customFormat="1" ht="36" customHeight="1" x14ac:dyDescent="0.2">
      <c r="A6" s="22"/>
      <c r="C6" s="41"/>
      <c r="D6" s="42"/>
      <c r="E6" s="36" t="s">
        <v>16</v>
      </c>
      <c r="F6" s="43" t="s">
        <v>17</v>
      </c>
      <c r="G6" s="36" t="s">
        <v>17</v>
      </c>
      <c r="H6" s="44"/>
      <c r="I6" s="45"/>
      <c r="J6" s="36" t="s">
        <v>16</v>
      </c>
      <c r="K6" s="36" t="s">
        <v>17</v>
      </c>
      <c r="L6" s="36" t="s">
        <v>16</v>
      </c>
      <c r="M6" s="36" t="s">
        <v>17</v>
      </c>
    </row>
    <row r="7" spans="1:13" s="25" customFormat="1" ht="14.25" x14ac:dyDescent="0.2">
      <c r="A7" s="22"/>
      <c r="C7" s="46" t="s">
        <v>18</v>
      </c>
      <c r="D7" s="47">
        <v>428.09401370999996</v>
      </c>
      <c r="E7" s="48">
        <v>2.3477549155945798E-2</v>
      </c>
      <c r="F7" s="49">
        <v>2.1363939835925994E-2</v>
      </c>
      <c r="G7" s="50">
        <v>3.8043550147536243E-2</v>
      </c>
      <c r="H7" s="51">
        <v>1.7939327410330774E-2</v>
      </c>
      <c r="I7" s="52">
        <v>5334.4336381200001</v>
      </c>
      <c r="J7" s="48">
        <v>2.6947034430923722E-2</v>
      </c>
      <c r="K7" s="50">
        <v>3.078031276930715E-2</v>
      </c>
      <c r="L7" s="48">
        <v>-2.2200382442524091E-2</v>
      </c>
      <c r="M7" s="48">
        <v>2.0024272881957739E-3</v>
      </c>
    </row>
    <row r="8" spans="1:13" s="25" customFormat="1" x14ac:dyDescent="0.2">
      <c r="A8" s="22"/>
      <c r="C8" s="53" t="s">
        <v>19</v>
      </c>
      <c r="D8" s="54">
        <v>265.65612240999997</v>
      </c>
      <c r="E8" s="55">
        <v>5.3914943676403038E-3</v>
      </c>
      <c r="F8" s="56">
        <v>7.5408333579840559E-4</v>
      </c>
      <c r="G8" s="57">
        <v>4.2888286521540531E-2</v>
      </c>
      <c r="H8" s="58">
        <v>1.233413497419944E-2</v>
      </c>
      <c r="I8" s="59">
        <v>3267.8977039500005</v>
      </c>
      <c r="J8" s="57">
        <v>1.0267454142031784E-2</v>
      </c>
      <c r="K8" s="56">
        <v>1.4202120222378989E-2</v>
      </c>
      <c r="L8" s="57">
        <v>-4.3389288403303805E-2</v>
      </c>
      <c r="M8" s="57">
        <v>-1.9381453338585763E-2</v>
      </c>
    </row>
    <row r="9" spans="1:13" s="25" customFormat="1" x14ac:dyDescent="0.2">
      <c r="A9" s="22"/>
      <c r="C9" s="60" t="s">
        <v>20</v>
      </c>
      <c r="D9" s="61">
        <v>93.518826839999974</v>
      </c>
      <c r="E9" s="62">
        <v>-5.7259046464754659E-2</v>
      </c>
      <c r="F9" s="63">
        <v>3.1947883918364006E-2</v>
      </c>
      <c r="G9" s="64">
        <v>7.5731842714646724E-2</v>
      </c>
      <c r="H9" s="65">
        <v>7.030914041754599E-4</v>
      </c>
      <c r="I9" s="66">
        <v>1066.7470619699998</v>
      </c>
      <c r="J9" s="64">
        <v>3.9921916112510836E-2</v>
      </c>
      <c r="K9" s="63">
        <v>4.8892026964961532E-2</v>
      </c>
      <c r="L9" s="64">
        <v>-4.0021516711367333E-2</v>
      </c>
      <c r="M9" s="64">
        <v>-1.2842941830429888E-2</v>
      </c>
    </row>
    <row r="10" spans="1:13" s="25" customFormat="1" x14ac:dyDescent="0.2">
      <c r="A10" s="22"/>
      <c r="C10" s="67" t="s">
        <v>21</v>
      </c>
      <c r="D10" s="61">
        <v>22.178566769999996</v>
      </c>
      <c r="E10" s="62">
        <v>-5.7259046464754659E-2</v>
      </c>
      <c r="F10" s="63">
        <v>-5.9176418096907213E-2</v>
      </c>
      <c r="G10" s="64">
        <v>3.3804811721409589E-3</v>
      </c>
      <c r="H10" s="65">
        <v>-1.0840355210268937E-2</v>
      </c>
      <c r="I10" s="66">
        <v>274.81353849999994</v>
      </c>
      <c r="J10" s="64">
        <v>1.9584885093384408E-2</v>
      </c>
      <c r="K10" s="63">
        <v>2.2773571009068627E-2</v>
      </c>
      <c r="L10" s="64">
        <v>-9.0822503543148803E-2</v>
      </c>
      <c r="M10" s="64">
        <v>-7.0671939000259143E-2</v>
      </c>
    </row>
    <row r="11" spans="1:13" s="25" customFormat="1" x14ac:dyDescent="0.2">
      <c r="A11" s="22"/>
      <c r="C11" s="68" t="s">
        <v>22</v>
      </c>
      <c r="D11" s="61">
        <v>56.844578129999995</v>
      </c>
      <c r="E11" s="62">
        <v>9.2844629840887594E-2</v>
      </c>
      <c r="F11" s="63">
        <v>7.9659933771769165E-2</v>
      </c>
      <c r="G11" s="64">
        <v>0.13017601932513401</v>
      </c>
      <c r="H11" s="65">
        <v>1.7876659586743004E-2</v>
      </c>
      <c r="I11" s="66">
        <v>618.97820079999985</v>
      </c>
      <c r="J11" s="64">
        <v>4.5498161368968004E-2</v>
      </c>
      <c r="K11" s="63">
        <v>5.9089526763608458E-2</v>
      </c>
      <c r="L11" s="64">
        <v>-2.3574057417321437E-2</v>
      </c>
      <c r="M11" s="64">
        <v>8.3735879615467468E-3</v>
      </c>
    </row>
    <row r="12" spans="1:13" s="25" customFormat="1" x14ac:dyDescent="0.2">
      <c r="C12" s="67" t="s">
        <v>23</v>
      </c>
      <c r="D12" s="61">
        <v>13.341971160000002</v>
      </c>
      <c r="E12" s="62">
        <v>1.8936397278291883E-2</v>
      </c>
      <c r="F12" s="63">
        <v>1.7691796045220531E-2</v>
      </c>
      <c r="G12" s="64">
        <v>9.6016343504092827E-3</v>
      </c>
      <c r="H12" s="65">
        <v>-5.2595359346322534E-2</v>
      </c>
      <c r="I12" s="66">
        <v>158.67292601000003</v>
      </c>
      <c r="J12" s="64">
        <v>5.2940649864762213E-2</v>
      </c>
      <c r="K12" s="63">
        <v>5.4732693122700571E-2</v>
      </c>
      <c r="L12" s="64">
        <v>-1.3301839746205468E-2</v>
      </c>
      <c r="M12" s="64">
        <v>9.004279894636813E-3</v>
      </c>
    </row>
    <row r="13" spans="1:13" s="25" customFormat="1" ht="12.75" x14ac:dyDescent="0.2">
      <c r="A13" s="69"/>
      <c r="C13" s="70" t="s">
        <v>24</v>
      </c>
      <c r="D13" s="61">
        <v>74.359371930000009</v>
      </c>
      <c r="E13" s="62">
        <v>-8.1084414320848897E-3</v>
      </c>
      <c r="F13" s="63">
        <v>-8.4362275019035371E-3</v>
      </c>
      <c r="G13" s="64">
        <v>1.7375742544320172E-2</v>
      </c>
      <c r="H13" s="65">
        <v>1.276122300767546E-2</v>
      </c>
      <c r="I13" s="66">
        <v>952.7838108599999</v>
      </c>
      <c r="J13" s="64">
        <v>-9.9442198447263763E-4</v>
      </c>
      <c r="K13" s="63">
        <v>5.4608530487154638E-4</v>
      </c>
      <c r="L13" s="64">
        <v>-4.1763630984858136E-2</v>
      </c>
      <c r="M13" s="64">
        <v>-2.0471623096254499E-2</v>
      </c>
    </row>
    <row r="14" spans="1:13" s="25" customFormat="1" x14ac:dyDescent="0.2">
      <c r="C14" s="71" t="s">
        <v>25</v>
      </c>
      <c r="D14" s="61">
        <v>18.550882180000002</v>
      </c>
      <c r="E14" s="62">
        <v>-6.2455567996965167E-3</v>
      </c>
      <c r="F14" s="63">
        <v>-7.2643437878153749E-3</v>
      </c>
      <c r="G14" s="64">
        <v>1.4422671100445594E-2</v>
      </c>
      <c r="H14" s="65">
        <v>2.6677060084039361E-2</v>
      </c>
      <c r="I14" s="66">
        <v>234.11718862999999</v>
      </c>
      <c r="J14" s="64">
        <v>8.5856473666487965E-3</v>
      </c>
      <c r="K14" s="63">
        <v>1.3209793717767537E-2</v>
      </c>
      <c r="L14" s="64">
        <v>-3.0696732630396739E-2</v>
      </c>
      <c r="M14" s="64">
        <v>-5.3057582535019909E-3</v>
      </c>
    </row>
    <row r="15" spans="1:13" s="25" customFormat="1" x14ac:dyDescent="0.2">
      <c r="C15" s="71" t="s">
        <v>26</v>
      </c>
      <c r="D15" s="61">
        <v>51.811223099999999</v>
      </c>
      <c r="E15" s="62">
        <v>-1.4608800489176788E-2</v>
      </c>
      <c r="F15" s="63">
        <v>-1.4308346799838945E-2</v>
      </c>
      <c r="G15" s="64">
        <v>1.9573327199916113E-2</v>
      </c>
      <c r="H15" s="65">
        <v>2.2924435764470896E-3</v>
      </c>
      <c r="I15" s="66">
        <v>671.17393006000009</v>
      </c>
      <c r="J15" s="64">
        <v>-1.0555562547176933E-2</v>
      </c>
      <c r="K15" s="63">
        <v>-1.0428923674701385E-2</v>
      </c>
      <c r="L15" s="64">
        <v>-5.1153416391954143E-2</v>
      </c>
      <c r="M15" s="64">
        <v>-3.1890102394597442E-2</v>
      </c>
    </row>
    <row r="16" spans="1:13" s="25" customFormat="1" x14ac:dyDescent="0.2">
      <c r="C16" s="72" t="s">
        <v>27</v>
      </c>
      <c r="D16" s="61">
        <v>10.74023261</v>
      </c>
      <c r="E16" s="62">
        <v>2.8084171260045476E-3</v>
      </c>
      <c r="F16" s="63">
        <v>1.6452808223132998E-3</v>
      </c>
      <c r="G16" s="64">
        <v>2.2743156722949021E-2</v>
      </c>
      <c r="H16" s="65">
        <v>-0.11740620533693868</v>
      </c>
      <c r="I16" s="66">
        <v>134.86809363</v>
      </c>
      <c r="J16" s="64">
        <v>-2.7478336999090747E-2</v>
      </c>
      <c r="K16" s="63">
        <v>-2.9177715411861205E-2</v>
      </c>
      <c r="L16" s="64">
        <v>-3.028945726780552E-2</v>
      </c>
      <c r="M16" s="64">
        <v>-8.9850763555545665E-3</v>
      </c>
    </row>
    <row r="17" spans="1:14" s="25" customFormat="1" x14ac:dyDescent="0.2">
      <c r="C17" s="60" t="s">
        <v>28</v>
      </c>
      <c r="D17" s="61">
        <v>23.894308860000002</v>
      </c>
      <c r="E17" s="62">
        <v>-6.2447835969726251E-2</v>
      </c>
      <c r="F17" s="63">
        <v>-6.4697884314931176E-2</v>
      </c>
      <c r="G17" s="64">
        <v>1.115932048712609E-2</v>
      </c>
      <c r="H17" s="73">
        <v>3.4509682910499162E-2</v>
      </c>
      <c r="I17" s="66">
        <v>320.29341860000005</v>
      </c>
      <c r="J17" s="74">
        <v>-1.5188831434982286E-2</v>
      </c>
      <c r="K17" s="63">
        <v>-1.0737920484972796E-2</v>
      </c>
      <c r="L17" s="64">
        <v>-7.9228018140027001E-2</v>
      </c>
      <c r="M17" s="64">
        <v>-5.5966813419331074E-2</v>
      </c>
    </row>
    <row r="18" spans="1:14" s="25" customFormat="1" x14ac:dyDescent="0.2">
      <c r="C18" s="60" t="s">
        <v>29</v>
      </c>
      <c r="D18" s="61">
        <v>58.213757039999997</v>
      </c>
      <c r="E18" s="62">
        <v>-1.0334309618850512E-2</v>
      </c>
      <c r="F18" s="63">
        <v>-1.0542055854657728E-2</v>
      </c>
      <c r="G18" s="64">
        <v>4.1738848904514958E-2</v>
      </c>
      <c r="H18" s="65">
        <v>4.5206914857730984E-2</v>
      </c>
      <c r="I18" s="66">
        <v>727.33942736000006</v>
      </c>
      <c r="J18" s="64">
        <v>-2.9845568522239851E-3</v>
      </c>
      <c r="K18" s="63">
        <v>-1.8017135035709453E-3</v>
      </c>
      <c r="L18" s="64">
        <v>-4.2674547991569778E-2</v>
      </c>
      <c r="M18" s="64">
        <v>-1.8012602980301273E-2</v>
      </c>
    </row>
    <row r="19" spans="1:14" s="25" customFormat="1" x14ac:dyDescent="0.2">
      <c r="A19" s="23"/>
      <c r="C19" s="67" t="s">
        <v>30</v>
      </c>
      <c r="D19" s="61">
        <v>37.119433110000003</v>
      </c>
      <c r="E19" s="62">
        <v>-3.5608095029435072E-2</v>
      </c>
      <c r="F19" s="63">
        <v>-3.6288865556093564E-2</v>
      </c>
      <c r="G19" s="64">
        <v>1.4407374453831556E-2</v>
      </c>
      <c r="H19" s="65">
        <v>5.3393868368580844E-2</v>
      </c>
      <c r="I19" s="66">
        <v>466.29793167999998</v>
      </c>
      <c r="J19" s="64">
        <v>-3.4585211555587803E-3</v>
      </c>
      <c r="K19" s="63">
        <v>-3.2777522252062097E-3</v>
      </c>
      <c r="L19" s="64">
        <v>-5.2584013448816913E-2</v>
      </c>
      <c r="M19" s="64">
        <v>-3.0285771945385731E-2</v>
      </c>
    </row>
    <row r="20" spans="1:14" s="25" customFormat="1" x14ac:dyDescent="0.2">
      <c r="A20" s="23"/>
      <c r="C20" s="67" t="s">
        <v>31</v>
      </c>
      <c r="D20" s="61">
        <v>21.094323930000002</v>
      </c>
      <c r="E20" s="62">
        <v>3.7511670124040775E-2</v>
      </c>
      <c r="F20" s="63">
        <v>3.6783777039921084E-2</v>
      </c>
      <c r="G20" s="64">
        <v>9.2009026346624001E-2</v>
      </c>
      <c r="H20" s="65">
        <v>3.0869931633892289E-2</v>
      </c>
      <c r="I20" s="66">
        <v>261.04149568000003</v>
      </c>
      <c r="J20" s="64">
        <v>-2.1367923964858981E-3</v>
      </c>
      <c r="K20" s="63">
        <v>8.3960100678792671E-4</v>
      </c>
      <c r="L20" s="64">
        <v>-2.4665905796951493E-2</v>
      </c>
      <c r="M20" s="64">
        <v>4.5036208652016185E-3</v>
      </c>
    </row>
    <row r="21" spans="1:14" s="25" customFormat="1" x14ac:dyDescent="0.2">
      <c r="C21" s="75" t="s">
        <v>32</v>
      </c>
      <c r="D21" s="54">
        <v>162.43789129999999</v>
      </c>
      <c r="E21" s="55">
        <v>5.4500853780746983E-2</v>
      </c>
      <c r="F21" s="56">
        <v>5.5388060849009157E-2</v>
      </c>
      <c r="G21" s="57">
        <v>3.0549298489217724E-2</v>
      </c>
      <c r="H21" s="76">
        <v>2.7335753925099349E-2</v>
      </c>
      <c r="I21" s="59">
        <v>2066.53593417</v>
      </c>
      <c r="J21" s="57">
        <v>5.4477370414033333E-2</v>
      </c>
      <c r="K21" s="56">
        <v>5.8165823954643647E-2</v>
      </c>
      <c r="L21" s="57">
        <v>1.3791857904887017E-2</v>
      </c>
      <c r="M21" s="57">
        <v>3.7202132180778724E-2</v>
      </c>
    </row>
    <row r="22" spans="1:14" s="25" customFormat="1" ht="12.75" customHeight="1" x14ac:dyDescent="0.2">
      <c r="C22" s="77" t="s">
        <v>33</v>
      </c>
      <c r="D22" s="61">
        <v>123.51643806</v>
      </c>
      <c r="E22" s="62">
        <v>6.8415421598337245E-2</v>
      </c>
      <c r="F22" s="63">
        <v>6.8807542845536362E-2</v>
      </c>
      <c r="G22" s="64">
        <v>3.5503236893924095E-2</v>
      </c>
      <c r="H22" s="65">
        <v>2.5949373992062652E-2</v>
      </c>
      <c r="I22" s="66">
        <v>1585.3598996699998</v>
      </c>
      <c r="J22" s="64">
        <v>6.2784148911133819E-2</v>
      </c>
      <c r="K22" s="63">
        <v>6.6056644990889701E-2</v>
      </c>
      <c r="L22" s="64">
        <v>2.3888360464285441E-2</v>
      </c>
      <c r="M22" s="64">
        <v>4.7511299749502189E-2</v>
      </c>
    </row>
    <row r="23" spans="1:14" s="25" customFormat="1" ht="12.75" customHeight="1" x14ac:dyDescent="0.2">
      <c r="C23" s="78" t="s">
        <v>34</v>
      </c>
      <c r="D23" s="61">
        <v>117.87489245000002</v>
      </c>
      <c r="E23" s="62">
        <v>6.3755456271468169E-2</v>
      </c>
      <c r="F23" s="63">
        <v>6.3220873810537981E-2</v>
      </c>
      <c r="G23" s="64">
        <v>3.766392095568083E-2</v>
      </c>
      <c r="H23" s="65">
        <v>3.2095473143450626E-2</v>
      </c>
      <c r="I23" s="66">
        <v>1496.41570912</v>
      </c>
      <c r="J23" s="64">
        <v>6.2994997594348234E-2</v>
      </c>
      <c r="K23" s="63">
        <v>6.5918592061079195E-2</v>
      </c>
      <c r="L23" s="64">
        <v>2.1501341011919584E-2</v>
      </c>
      <c r="M23" s="64">
        <v>4.4435762624930319E-2</v>
      </c>
    </row>
    <row r="24" spans="1:14" s="25" customFormat="1" ht="12.75" customHeight="1" x14ac:dyDescent="0.2">
      <c r="A24" s="23"/>
      <c r="C24" s="71" t="s">
        <v>35</v>
      </c>
      <c r="D24" s="79">
        <v>5.6415456100000005</v>
      </c>
      <c r="E24" s="62">
        <v>0.17606038424520443</v>
      </c>
      <c r="F24" s="63">
        <v>0.17957924281814441</v>
      </c>
      <c r="G24" s="64">
        <v>-1.6494199232827134E-3</v>
      </c>
      <c r="H24" s="65">
        <v>-6.7413638625398953E-2</v>
      </c>
      <c r="I24" s="66">
        <v>88.944190549999988</v>
      </c>
      <c r="J24" s="64">
        <v>5.9249286420151925E-2</v>
      </c>
      <c r="K24" s="63">
        <v>6.8377519913874751E-2</v>
      </c>
      <c r="L24" s="64">
        <v>6.8824230790602625E-2</v>
      </c>
      <c r="M24" s="64">
        <v>0.10453815801428723</v>
      </c>
    </row>
    <row r="25" spans="1:14" s="25" customFormat="1" ht="12.75" customHeight="1" x14ac:dyDescent="0.2">
      <c r="C25" s="77" t="s">
        <v>36</v>
      </c>
      <c r="D25" s="61">
        <v>38.921453240000005</v>
      </c>
      <c r="E25" s="62">
        <v>1.2648118593970192E-2</v>
      </c>
      <c r="F25" s="63">
        <v>1.2684799025547866E-2</v>
      </c>
      <c r="G25" s="64">
        <v>1.4252741926982893E-2</v>
      </c>
      <c r="H25" s="65">
        <v>3.1783038628799165E-2</v>
      </c>
      <c r="I25" s="66">
        <v>481.17603450000001</v>
      </c>
      <c r="J25" s="64">
        <v>2.8004177686081322E-2</v>
      </c>
      <c r="K25" s="63">
        <v>3.2996450230151408E-2</v>
      </c>
      <c r="L25" s="64">
        <v>-1.7379643337610662E-2</v>
      </c>
      <c r="M25" s="64">
        <v>4.3434447335553017E-3</v>
      </c>
    </row>
    <row r="26" spans="1:14" s="25" customFormat="1" ht="12.75" customHeight="1" x14ac:dyDescent="0.2">
      <c r="C26" s="80" t="s">
        <v>37</v>
      </c>
      <c r="D26" s="81">
        <v>369.88025666999994</v>
      </c>
      <c r="E26" s="82">
        <v>2.9010602536838626E-2</v>
      </c>
      <c r="F26" s="83">
        <v>2.6671562761418688E-2</v>
      </c>
      <c r="G26" s="84">
        <v>3.7453548910568069E-2</v>
      </c>
      <c r="H26" s="85">
        <v>1.3603867937877157E-2</v>
      </c>
      <c r="I26" s="86">
        <v>4607.0942107599994</v>
      </c>
      <c r="J26" s="84">
        <v>3.1837489361430826E-2</v>
      </c>
      <c r="K26" s="83">
        <v>3.6122271405533146E-2</v>
      </c>
      <c r="L26" s="84">
        <v>-1.8802414859399597E-2</v>
      </c>
      <c r="M26" s="84">
        <v>5.2807639613103863E-3</v>
      </c>
    </row>
    <row r="27" spans="1:14" s="25" customFormat="1" ht="12.75" hidden="1" customHeight="1" x14ac:dyDescent="0.2">
      <c r="C27" s="60"/>
      <c r="D27" s="61"/>
      <c r="E27" s="62"/>
      <c r="F27" s="63"/>
      <c r="G27" s="64"/>
      <c r="H27" s="87"/>
      <c r="I27" s="88"/>
      <c r="J27" s="89"/>
      <c r="K27" s="90"/>
      <c r="L27" s="89"/>
      <c r="M27" s="89"/>
    </row>
    <row r="28" spans="1:14" s="25" customFormat="1" ht="12.75" hidden="1" customHeight="1" x14ac:dyDescent="0.2">
      <c r="C28" s="60"/>
      <c r="D28" s="61"/>
      <c r="E28" s="62"/>
      <c r="F28" s="63"/>
      <c r="G28" s="64"/>
      <c r="H28" s="87"/>
      <c r="I28" s="88"/>
      <c r="J28" s="89"/>
      <c r="K28" s="90"/>
      <c r="L28" s="89"/>
      <c r="M28" s="89"/>
    </row>
    <row r="29" spans="1:14" s="25" customFormat="1" ht="12.75" hidden="1" customHeight="1" x14ac:dyDescent="0.2">
      <c r="C29" s="60"/>
      <c r="D29" s="61"/>
      <c r="E29" s="62"/>
      <c r="F29" s="63"/>
      <c r="G29" s="64"/>
      <c r="H29" s="87"/>
      <c r="I29" s="88"/>
      <c r="J29" s="89"/>
      <c r="K29" s="90"/>
      <c r="L29" s="89"/>
      <c r="M29" s="89"/>
    </row>
    <row r="30" spans="1:14" s="25" customFormat="1" ht="12.75" customHeight="1" x14ac:dyDescent="0.2">
      <c r="C30" s="91"/>
      <c r="D30" s="47"/>
      <c r="E30" s="48"/>
      <c r="F30" s="92"/>
      <c r="G30" s="48"/>
      <c r="H30" s="51"/>
      <c r="I30" s="93"/>
      <c r="J30" s="92"/>
      <c r="K30" s="48"/>
      <c r="L30" s="94"/>
      <c r="M30" s="48"/>
    </row>
    <row r="31" spans="1:14" s="25" customFormat="1" ht="12.75" customHeight="1" x14ac:dyDescent="0.2">
      <c r="C31" s="95" t="s">
        <v>38</v>
      </c>
      <c r="D31" s="96">
        <v>73.241191209999997</v>
      </c>
      <c r="E31" s="64">
        <v>0.28885596487959808</v>
      </c>
      <c r="F31" s="97">
        <v>3.047432388320126E-2</v>
      </c>
      <c r="G31" s="98">
        <v>0.34108320737250009</v>
      </c>
      <c r="H31" s="62">
        <v>6.8649142446155498E-3</v>
      </c>
      <c r="I31" s="99">
        <v>701.09620044000008</v>
      </c>
      <c r="J31" s="64">
        <v>3.2083312351481874E-2</v>
      </c>
      <c r="K31" s="64">
        <v>2.0323666824749731E-2</v>
      </c>
      <c r="L31" s="64">
        <v>-1.5810081627161354E-2</v>
      </c>
      <c r="M31" s="64">
        <v>-0.10408481744007947</v>
      </c>
      <c r="N31" s="100"/>
    </row>
    <row r="32" spans="1:14" s="25" customFormat="1" ht="12.75" customHeight="1" x14ac:dyDescent="0.2">
      <c r="C32" s="101" t="s">
        <v>39</v>
      </c>
      <c r="D32" s="61">
        <v>56.907292859999998</v>
      </c>
      <c r="E32" s="64">
        <v>0.2527079546266402</v>
      </c>
      <c r="F32" s="97">
        <v>9.1118989461604905E-3</v>
      </c>
      <c r="G32" s="64">
        <v>0.2315338929502444</v>
      </c>
      <c r="H32" s="62">
        <v>-2.7847082945867685E-3</v>
      </c>
      <c r="I32" s="99">
        <v>559.17200710999998</v>
      </c>
      <c r="J32" s="64">
        <v>3.3104016375535839E-2</v>
      </c>
      <c r="K32" s="64">
        <v>2.3216278906605714E-2</v>
      </c>
      <c r="L32" s="64">
        <v>-1.5468856047318735E-2</v>
      </c>
      <c r="M32" s="64">
        <v>-8.9798825692063877E-2</v>
      </c>
      <c r="N32" s="100"/>
    </row>
    <row r="33" spans="2:14" s="25" customFormat="1" ht="12.75" customHeight="1" x14ac:dyDescent="0.2">
      <c r="C33" s="101" t="s">
        <v>40</v>
      </c>
      <c r="D33" s="61">
        <v>8.2355745900000006</v>
      </c>
      <c r="E33" s="64">
        <v>0.60764735547948234</v>
      </c>
      <c r="F33" s="97">
        <v>0.25039322884903137</v>
      </c>
      <c r="G33" s="64">
        <v>1.1832831562719943</v>
      </c>
      <c r="H33" s="62">
        <v>0.11711770326232918</v>
      </c>
      <c r="I33" s="99">
        <v>66.504762420000006</v>
      </c>
      <c r="J33" s="64">
        <v>5.7025500048270006E-2</v>
      </c>
      <c r="K33" s="64">
        <v>3.5818795368851353E-2</v>
      </c>
      <c r="L33" s="64">
        <v>6.8489134132172502E-3</v>
      </c>
      <c r="M33" s="64">
        <v>-9.0156617653212812E-2</v>
      </c>
      <c r="N33" s="100"/>
    </row>
    <row r="34" spans="2:14" s="25" customFormat="1" ht="12.75" customHeight="1" x14ac:dyDescent="0.2">
      <c r="C34" s="102" t="s">
        <v>41</v>
      </c>
      <c r="D34" s="103">
        <v>7.1089889299999998</v>
      </c>
      <c r="E34" s="104">
        <v>0.25679566242493013</v>
      </c>
      <c r="F34" s="105">
        <v>-4.0909003422261891E-2</v>
      </c>
      <c r="G34" s="104">
        <v>0.67243997225602459</v>
      </c>
      <c r="H34" s="106">
        <v>-2.0959070422851278E-2</v>
      </c>
      <c r="I34" s="107">
        <v>67.576010330000017</v>
      </c>
      <c r="J34" s="104">
        <v>1.9595139360951919E-2</v>
      </c>
      <c r="K34" s="104">
        <v>0.15061421502913386</v>
      </c>
      <c r="L34" s="104">
        <v>-3.7771459499105986E-2</v>
      </c>
      <c r="M34" s="104">
        <v>-0.23520700749165058</v>
      </c>
      <c r="N34" s="100"/>
    </row>
    <row r="35" spans="2:14" s="25" customFormat="1" ht="12.75" customHeight="1" x14ac:dyDescent="0.2">
      <c r="C35" s="108"/>
      <c r="D35" s="66"/>
      <c r="E35" s="90"/>
      <c r="F35" s="90"/>
      <c r="G35" s="63"/>
      <c r="H35" s="63"/>
      <c r="I35" s="66"/>
      <c r="J35" s="63"/>
      <c r="K35" s="63"/>
      <c r="L35" s="63"/>
      <c r="M35" s="63"/>
      <c r="N35" s="100"/>
    </row>
    <row r="36" spans="2:14" s="25" customFormat="1" ht="12.75" customHeight="1" x14ac:dyDescent="0.2">
      <c r="B36" s="69"/>
      <c r="C36" s="109"/>
      <c r="E36" s="110"/>
      <c r="F36" s="110"/>
      <c r="G36" s="110"/>
      <c r="H36" s="110"/>
      <c r="I36" s="111"/>
      <c r="J36" s="110"/>
      <c r="K36" s="110"/>
      <c r="L36" s="110"/>
      <c r="M36" s="110"/>
    </row>
    <row r="37" spans="2:14" s="25" customFormat="1" ht="29.25" customHeight="1" x14ac:dyDescent="0.2">
      <c r="B37" s="69"/>
      <c r="C37" s="28" t="s">
        <v>42</v>
      </c>
      <c r="D37" s="29" t="s">
        <v>7</v>
      </c>
      <c r="E37" s="30"/>
      <c r="F37" s="30"/>
      <c r="G37" s="31"/>
      <c r="H37" s="29" t="s">
        <v>14</v>
      </c>
      <c r="I37" s="30"/>
      <c r="J37" s="30"/>
      <c r="K37" s="31"/>
      <c r="L37" s="29" t="s">
        <v>15</v>
      </c>
      <c r="M37" s="31"/>
    </row>
    <row r="38" spans="2:14" s="25" customFormat="1" ht="53.25" customHeight="1" x14ac:dyDescent="0.2">
      <c r="B38" s="69"/>
      <c r="C38" s="32"/>
      <c r="D38" s="33" t="str">
        <f>D5</f>
        <v>Données brutes  fevrier 2026</v>
      </c>
      <c r="E38" s="112" t="str">
        <f>E5</f>
        <v>Taux de croissance  fev 2026 / fev 2025</v>
      </c>
      <c r="F38" s="113"/>
      <c r="G38" s="36" t="str">
        <f>G5</f>
        <v>Taux de croissance  fev 2026 / janv 2026</v>
      </c>
      <c r="H38" s="37" t="str">
        <f>H5</f>
        <v>Rappel :
Taux ACM CVS-CJO à fin fevrier 2025</v>
      </c>
      <c r="I38" s="38" t="str">
        <f>I5</f>
        <v>Données brutes mars 2025 - fev 2026</v>
      </c>
      <c r="J38" s="112" t="str">
        <f>J5</f>
        <v>Taux ACM (mars 2025 - fev 2026 / mars 2024 - fev 2025)</v>
      </c>
      <c r="K38" s="114"/>
      <c r="L38" s="34" t="str">
        <f>L5</f>
        <v>(janv à fev 2026 ) /
(janv à fev 2025 )</v>
      </c>
      <c r="M38" s="40"/>
    </row>
    <row r="39" spans="2:14" s="25" customFormat="1" ht="40.5" customHeight="1" x14ac:dyDescent="0.2">
      <c r="B39" s="69"/>
      <c r="C39" s="41"/>
      <c r="D39" s="42"/>
      <c r="E39" s="36" t="s">
        <v>16</v>
      </c>
      <c r="F39" s="43" t="s">
        <v>17</v>
      </c>
      <c r="G39" s="36" t="s">
        <v>17</v>
      </c>
      <c r="H39" s="44"/>
      <c r="I39" s="45"/>
      <c r="J39" s="36" t="s">
        <v>16</v>
      </c>
      <c r="K39" s="36" t="s">
        <v>17</v>
      </c>
      <c r="L39" s="36" t="s">
        <v>16</v>
      </c>
      <c r="M39" s="36" t="s">
        <v>17</v>
      </c>
    </row>
    <row r="40" spans="2:14" s="25" customFormat="1" ht="12.75" customHeight="1" x14ac:dyDescent="0.2">
      <c r="B40" s="69"/>
      <c r="C40" s="46" t="s">
        <v>18</v>
      </c>
      <c r="D40" s="47">
        <v>187.50533584999999</v>
      </c>
      <c r="E40" s="48">
        <v>1.3083520614154409E-4</v>
      </c>
      <c r="F40" s="49">
        <v>-6.3453700626170395E-4</v>
      </c>
      <c r="G40" s="50">
        <v>3.6264284820026305E-2</v>
      </c>
      <c r="H40" s="51">
        <v>-7.5375356210647393E-3</v>
      </c>
      <c r="I40" s="115">
        <v>2391.3223284400001</v>
      </c>
      <c r="J40" s="48">
        <v>4.0025025918215551E-3</v>
      </c>
      <c r="K40" s="50">
        <v>7.1308546553621177E-3</v>
      </c>
      <c r="L40" s="48">
        <v>-4.2831468184352905E-2</v>
      </c>
      <c r="M40" s="48">
        <v>-2.0132089012553589E-2</v>
      </c>
    </row>
    <row r="41" spans="2:14" s="25" customFormat="1" ht="12.75" customHeight="1" x14ac:dyDescent="0.2">
      <c r="B41" s="69"/>
      <c r="C41" s="53" t="s">
        <v>19</v>
      </c>
      <c r="D41" s="54">
        <v>108.53829795</v>
      </c>
      <c r="E41" s="55">
        <v>-1.5206261821513412E-2</v>
      </c>
      <c r="F41" s="56">
        <v>-1.8552505134738051E-2</v>
      </c>
      <c r="G41" s="57">
        <v>4.6201821582494196E-2</v>
      </c>
      <c r="H41" s="58">
        <v>-1.8065652397533327E-2</v>
      </c>
      <c r="I41" s="59">
        <v>1364.1275938000001</v>
      </c>
      <c r="J41" s="57">
        <v>-1.4995318214514164E-2</v>
      </c>
      <c r="K41" s="56">
        <v>-1.184032585158612E-2</v>
      </c>
      <c r="L41" s="57">
        <v>-6.4062210052805768E-2</v>
      </c>
      <c r="M41" s="57">
        <v>-4.213467246056446E-2</v>
      </c>
    </row>
    <row r="42" spans="2:14" s="25" customFormat="1" ht="12.75" customHeight="1" x14ac:dyDescent="0.2">
      <c r="B42" s="69"/>
      <c r="C42" s="60" t="s">
        <v>20</v>
      </c>
      <c r="D42" s="61">
        <v>38.218207</v>
      </c>
      <c r="E42" s="62">
        <v>2.7359148515844423E-2</v>
      </c>
      <c r="F42" s="63">
        <v>2.101075186356316E-2</v>
      </c>
      <c r="G42" s="64">
        <v>0.10529294103787268</v>
      </c>
      <c r="H42" s="65">
        <v>-3.0126563763860026E-2</v>
      </c>
      <c r="I42" s="66">
        <v>443.02386251000001</v>
      </c>
      <c r="J42" s="64">
        <v>1.2833633993107663E-2</v>
      </c>
      <c r="K42" s="63">
        <v>2.0767566122948944E-2</v>
      </c>
      <c r="L42" s="64">
        <v>-5.4680333248462776E-2</v>
      </c>
      <c r="M42" s="64">
        <v>-2.9635659597188946E-2</v>
      </c>
    </row>
    <row r="43" spans="2:14" s="25" customFormat="1" ht="12.75" customHeight="1" x14ac:dyDescent="0.2">
      <c r="B43" s="69"/>
      <c r="C43" s="67" t="s">
        <v>21</v>
      </c>
      <c r="D43" s="61">
        <v>9.2853511999999991</v>
      </c>
      <c r="E43" s="62">
        <v>-7.083474056268535E-2</v>
      </c>
      <c r="F43" s="63">
        <v>-7.256328651684496E-2</v>
      </c>
      <c r="G43" s="64">
        <v>-1.3694211430139713E-3</v>
      </c>
      <c r="H43" s="65">
        <v>-4.5251125749129928E-2</v>
      </c>
      <c r="I43" s="66">
        <v>117.62753474999998</v>
      </c>
      <c r="J43" s="64">
        <v>-1.372640180504181E-2</v>
      </c>
      <c r="K43" s="63">
        <v>-1.0884258391208212E-2</v>
      </c>
      <c r="L43" s="64">
        <v>-0.10246592153114953</v>
      </c>
      <c r="M43" s="64">
        <v>-8.1635688490876213E-2</v>
      </c>
    </row>
    <row r="44" spans="2:14" s="25" customFormat="1" ht="12.75" customHeight="1" x14ac:dyDescent="0.2">
      <c r="B44" s="69"/>
      <c r="C44" s="67" t="s">
        <v>22</v>
      </c>
      <c r="D44" s="61">
        <v>23.677790179999999</v>
      </c>
      <c r="E44" s="62">
        <v>7.9930449728223163E-2</v>
      </c>
      <c r="F44" s="63">
        <v>7.1972874281067911E-2</v>
      </c>
      <c r="G44" s="64">
        <v>0.18333183602004155</v>
      </c>
      <c r="H44" s="65">
        <v>-1.0418970774739744E-2</v>
      </c>
      <c r="I44" s="66">
        <v>263.04574743000001</v>
      </c>
      <c r="J44" s="64">
        <v>2.5092508868541863E-2</v>
      </c>
      <c r="K44" s="63">
        <v>3.6358037791704989E-2</v>
      </c>
      <c r="L44" s="64">
        <v>-3.6271097850003375E-2</v>
      </c>
      <c r="M44" s="64">
        <v>-8.7224258035962787E-3</v>
      </c>
    </row>
    <row r="45" spans="2:14" s="25" customFormat="1" ht="12.75" customHeight="1" x14ac:dyDescent="0.2">
      <c r="B45" s="69"/>
      <c r="C45" s="67" t="s">
        <v>23</v>
      </c>
      <c r="D45" s="61">
        <v>5.0720448399999993</v>
      </c>
      <c r="E45" s="62">
        <v>-5.5929276496416991E-3</v>
      </c>
      <c r="F45" s="63">
        <v>-6.2922050617681968E-3</v>
      </c>
      <c r="G45" s="64">
        <v>9.5052183549397817E-3</v>
      </c>
      <c r="H45" s="65">
        <v>-8.4824269808437713E-2</v>
      </c>
      <c r="I45" s="66">
        <v>60.119054199999994</v>
      </c>
      <c r="J45" s="64">
        <v>1.1903171443621519E-2</v>
      </c>
      <c r="K45" s="63">
        <v>1.5741236331608288E-2</v>
      </c>
      <c r="L45" s="64">
        <v>-3.8931039886698882E-2</v>
      </c>
      <c r="M45" s="64">
        <v>-1.4659669421374311E-2</v>
      </c>
    </row>
    <row r="46" spans="2:14" s="25" customFormat="1" ht="12.75" customHeight="1" x14ac:dyDescent="0.2">
      <c r="B46" s="69"/>
      <c r="C46" s="70" t="s">
        <v>24</v>
      </c>
      <c r="D46" s="61">
        <v>42.748359240000013</v>
      </c>
      <c r="E46" s="62">
        <v>-3.6361830978430376E-2</v>
      </c>
      <c r="F46" s="63">
        <v>-3.6216029512024739E-2</v>
      </c>
      <c r="G46" s="64">
        <v>1.5473452779306562E-2</v>
      </c>
      <c r="H46" s="65">
        <v>-1.401276478269986E-2</v>
      </c>
      <c r="I46" s="66">
        <v>559.56765695000001</v>
      </c>
      <c r="J46" s="64">
        <v>-2.8116773481393409E-2</v>
      </c>
      <c r="K46" s="63">
        <v>-2.679518607652609E-2</v>
      </c>
      <c r="L46" s="64">
        <v>-6.7201995007508009E-2</v>
      </c>
      <c r="M46" s="64">
        <v>-4.6089961913783895E-2</v>
      </c>
    </row>
    <row r="47" spans="2:14" s="25" customFormat="1" ht="12.75" customHeight="1" x14ac:dyDescent="0.2">
      <c r="B47" s="69"/>
      <c r="C47" s="71" t="s">
        <v>25</v>
      </c>
      <c r="D47" s="61">
        <v>9.23493809</v>
      </c>
      <c r="E47" s="62">
        <v>-3.529671980404947E-2</v>
      </c>
      <c r="F47" s="63">
        <v>-3.5608494522625378E-2</v>
      </c>
      <c r="G47" s="64">
        <v>6.8315982994695545E-3</v>
      </c>
      <c r="H47" s="65">
        <v>-3.2037209007885759E-3</v>
      </c>
      <c r="I47" s="66">
        <v>119.29336945999998</v>
      </c>
      <c r="J47" s="64">
        <v>-2.1800176343282907E-2</v>
      </c>
      <c r="K47" s="63">
        <v>-1.6875463991848694E-2</v>
      </c>
      <c r="L47" s="64">
        <v>-5.8428824292175774E-2</v>
      </c>
      <c r="M47" s="64">
        <v>-3.2172089564320272E-2</v>
      </c>
    </row>
    <row r="48" spans="2:14" s="25" customFormat="1" ht="12.75" customHeight="1" x14ac:dyDescent="0.2">
      <c r="B48" s="69"/>
      <c r="C48" s="71" t="s">
        <v>26</v>
      </c>
      <c r="D48" s="61">
        <v>32.083354669999999</v>
      </c>
      <c r="E48" s="62">
        <v>-3.9896147986525632E-2</v>
      </c>
      <c r="F48" s="63">
        <v>-3.9441571111020424E-2</v>
      </c>
      <c r="G48" s="64">
        <v>1.8238995672052338E-2</v>
      </c>
      <c r="H48" s="65">
        <v>-2.0450162315322484E-2</v>
      </c>
      <c r="I48" s="66">
        <v>423.04322978999988</v>
      </c>
      <c r="J48" s="64">
        <v>-3.2716640122634755E-2</v>
      </c>
      <c r="K48" s="63">
        <v>-3.2508362618045794E-2</v>
      </c>
      <c r="L48" s="64">
        <v>-7.2455451661258552E-2</v>
      </c>
      <c r="M48" s="64">
        <v>-5.3044374767365121E-2</v>
      </c>
    </row>
    <row r="49" spans="2:13" s="25" customFormat="1" ht="12.75" customHeight="1" x14ac:dyDescent="0.2">
      <c r="B49" s="69"/>
      <c r="C49" s="72" t="s">
        <v>27</v>
      </c>
      <c r="D49" s="61">
        <v>4.5290925099999999</v>
      </c>
      <c r="E49" s="62">
        <v>-3.0771111077998237E-2</v>
      </c>
      <c r="F49" s="63">
        <v>-3.1282872952115848E-2</v>
      </c>
      <c r="G49" s="64">
        <v>2.0392134387868577E-2</v>
      </c>
      <c r="H49" s="65">
        <v>-0.15302957839051334</v>
      </c>
      <c r="I49" s="66">
        <v>58.137621740000007</v>
      </c>
      <c r="J49" s="64">
        <v>-6.8381930536858371E-2</v>
      </c>
      <c r="K49" s="63">
        <v>-7.2539034745463193E-2</v>
      </c>
      <c r="L49" s="64">
        <v>-6.0309022701232728E-2</v>
      </c>
      <c r="M49" s="64">
        <v>-4.0213222666308002E-2</v>
      </c>
    </row>
    <row r="50" spans="2:13" s="25" customFormat="1" ht="12.75" customHeight="1" x14ac:dyDescent="0.2">
      <c r="B50" s="69"/>
      <c r="C50" s="60" t="s">
        <v>28</v>
      </c>
      <c r="D50" s="61">
        <v>11.514527210000001</v>
      </c>
      <c r="E50" s="62">
        <v>-9.0748722519779945E-2</v>
      </c>
      <c r="F50" s="63">
        <v>-9.2491931032560482E-2</v>
      </c>
      <c r="G50" s="64">
        <v>1.0025999184688272E-2</v>
      </c>
      <c r="H50" s="73">
        <v>1.1943414534711039E-2</v>
      </c>
      <c r="I50" s="66">
        <v>158.75313704999999</v>
      </c>
      <c r="J50" s="74">
        <v>-3.9307763863952072E-2</v>
      </c>
      <c r="K50" s="63">
        <v>-3.4358132697669408E-2</v>
      </c>
      <c r="L50" s="64">
        <v>-0.11120530328821421</v>
      </c>
      <c r="M50" s="64">
        <v>-8.7017353096747407E-2</v>
      </c>
    </row>
    <row r="51" spans="2:13" s="25" customFormat="1" ht="12.75" customHeight="1" x14ac:dyDescent="0.2">
      <c r="B51" s="69"/>
      <c r="C51" s="60" t="s">
        <v>29</v>
      </c>
      <c r="D51" s="61">
        <v>9.4607338599999995</v>
      </c>
      <c r="E51" s="62">
        <v>8.0691046857559456E-3</v>
      </c>
      <c r="F51" s="63">
        <v>9.5621324844821221E-3</v>
      </c>
      <c r="G51" s="64">
        <v>2.6233095093990189E-2</v>
      </c>
      <c r="H51" s="65">
        <v>4.9412768337983692E-2</v>
      </c>
      <c r="I51" s="66">
        <v>115.79360913000001</v>
      </c>
      <c r="J51" s="64">
        <v>1.206488499637226E-3</v>
      </c>
      <c r="K51" s="63">
        <v>-1.9453072231284674E-3</v>
      </c>
      <c r="L51" s="64">
        <v>-3.5798895158111854E-2</v>
      </c>
      <c r="M51" s="64">
        <v>-1.6584126648212183E-2</v>
      </c>
    </row>
    <row r="52" spans="2:13" s="25" customFormat="1" ht="12.75" customHeight="1" x14ac:dyDescent="0.2">
      <c r="B52" s="69"/>
      <c r="C52" s="67" t="s">
        <v>30</v>
      </c>
      <c r="D52" s="61">
        <v>6.2936329400000002</v>
      </c>
      <c r="E52" s="62">
        <v>2.8974865644896708E-2</v>
      </c>
      <c r="F52" s="63">
        <v>3.1892550850690649E-2</v>
      </c>
      <c r="G52" s="64">
        <v>1.0522402804155728E-2</v>
      </c>
      <c r="H52" s="65">
        <v>6.3034009462787921E-2</v>
      </c>
      <c r="I52" s="66">
        <v>76.637457559999987</v>
      </c>
      <c r="J52" s="64">
        <v>1.6302411277140605E-2</v>
      </c>
      <c r="K52" s="63">
        <v>1.0404310652316617E-2</v>
      </c>
      <c r="L52" s="64">
        <v>-9.2588769346110267E-3</v>
      </c>
      <c r="M52" s="64">
        <v>6.5200625104873122E-3</v>
      </c>
    </row>
    <row r="53" spans="2:13" s="25" customFormat="1" ht="12.75" customHeight="1" x14ac:dyDescent="0.2">
      <c r="B53" s="69"/>
      <c r="C53" s="67" t="s">
        <v>31</v>
      </c>
      <c r="D53" s="61">
        <v>3.1671009199999998</v>
      </c>
      <c r="E53" s="62">
        <v>-3.1051141305380225E-2</v>
      </c>
      <c r="F53" s="63">
        <v>-3.102716300355135E-2</v>
      </c>
      <c r="G53" s="64">
        <v>5.8075326317559073E-2</v>
      </c>
      <c r="H53" s="65">
        <v>2.4806737390207001E-2</v>
      </c>
      <c r="I53" s="66">
        <v>39.156151569999999</v>
      </c>
      <c r="J53" s="64">
        <v>-2.7078474143628406E-2</v>
      </c>
      <c r="K53" s="63">
        <v>-2.5086385525380117E-2</v>
      </c>
      <c r="L53" s="64">
        <v>-8.505902320284775E-2</v>
      </c>
      <c r="M53" s="64">
        <v>-5.9336328527322624E-2</v>
      </c>
    </row>
    <row r="54" spans="2:13" s="25" customFormat="1" ht="12.75" customHeight="1" x14ac:dyDescent="0.2">
      <c r="B54" s="69"/>
      <c r="C54" s="75" t="s">
        <v>32</v>
      </c>
      <c r="D54" s="54">
        <v>78.967037899999994</v>
      </c>
      <c r="E54" s="55">
        <v>2.2007912642713512E-2</v>
      </c>
      <c r="F54" s="56">
        <v>2.4078110363364047E-2</v>
      </c>
      <c r="G54" s="57">
        <v>2.3414982508681126E-2</v>
      </c>
      <c r="H54" s="76">
        <v>7.4827645273951582E-3</v>
      </c>
      <c r="I54" s="59">
        <v>1027.19473464</v>
      </c>
      <c r="J54" s="57">
        <v>3.0394435988476465E-2</v>
      </c>
      <c r="K54" s="56">
        <v>3.3510387512285744E-2</v>
      </c>
      <c r="L54" s="57">
        <v>-1.2712594856122084E-2</v>
      </c>
      <c r="M54" s="57">
        <v>1.0209979340307873E-2</v>
      </c>
    </row>
    <row r="55" spans="2:13" s="25" customFormat="1" ht="12.75" customHeight="1" x14ac:dyDescent="0.2">
      <c r="B55" s="69"/>
      <c r="C55" s="77" t="s">
        <v>33</v>
      </c>
      <c r="D55" s="61">
        <v>59.405684319999999</v>
      </c>
      <c r="E55" s="62">
        <v>3.7400675794499572E-2</v>
      </c>
      <c r="F55" s="63">
        <v>3.8979997041789671E-2</v>
      </c>
      <c r="G55" s="64">
        <v>2.7488631121627805E-2</v>
      </c>
      <c r="H55" s="65">
        <v>1.0760799897009399E-2</v>
      </c>
      <c r="I55" s="66">
        <v>780.62361838999993</v>
      </c>
      <c r="J55" s="64">
        <v>4.199178247744495E-2</v>
      </c>
      <c r="K55" s="63">
        <v>4.4413249847838898E-2</v>
      </c>
      <c r="L55" s="64">
        <v>1.0024631411091889E-3</v>
      </c>
      <c r="M55" s="64">
        <v>2.3711230446176401E-2</v>
      </c>
    </row>
    <row r="56" spans="2:13" s="25" customFormat="1" ht="12.75" customHeight="1" x14ac:dyDescent="0.2">
      <c r="B56" s="69"/>
      <c r="C56" s="78" t="s">
        <v>34</v>
      </c>
      <c r="D56" s="61">
        <v>57.62744507</v>
      </c>
      <c r="E56" s="62">
        <v>3.7025402164021504E-2</v>
      </c>
      <c r="F56" s="63">
        <v>3.810716759244448E-2</v>
      </c>
      <c r="G56" s="64">
        <v>3.0383605177840778E-2</v>
      </c>
      <c r="H56" s="65">
        <v>1.8906839614613258E-2</v>
      </c>
      <c r="I56" s="66">
        <v>747.94847913000001</v>
      </c>
      <c r="J56" s="64">
        <v>4.3196276359005026E-2</v>
      </c>
      <c r="K56" s="63">
        <v>4.5500954097122737E-2</v>
      </c>
      <c r="L56" s="64">
        <v>2.9065088378912307E-3</v>
      </c>
      <c r="M56" s="64">
        <v>2.4987976897620667E-2</v>
      </c>
    </row>
    <row r="57" spans="2:13" s="25" customFormat="1" ht="12.75" customHeight="1" x14ac:dyDescent="0.2">
      <c r="B57" s="69"/>
      <c r="C57" s="71" t="s">
        <v>35</v>
      </c>
      <c r="D57" s="79">
        <v>1.7782392500000002</v>
      </c>
      <c r="E57" s="62">
        <v>4.9710945077079627E-2</v>
      </c>
      <c r="F57" s="63">
        <v>6.2561761054837683E-2</v>
      </c>
      <c r="G57" s="64">
        <v>-4.3450838409705095E-2</v>
      </c>
      <c r="H57" s="65">
        <v>-0.14243585778199774</v>
      </c>
      <c r="I57" s="66">
        <v>32.675139260000002</v>
      </c>
      <c r="J57" s="64">
        <v>1.5161337491690574E-2</v>
      </c>
      <c r="K57" s="63">
        <v>2.010904279186998E-2</v>
      </c>
      <c r="L57" s="64">
        <v>-4.6303235094769746E-2</v>
      </c>
      <c r="M57" s="64">
        <v>-7.7192520038348311E-3</v>
      </c>
    </row>
    <row r="58" spans="2:13" s="25" customFormat="1" ht="12.75" customHeight="1" x14ac:dyDescent="0.2">
      <c r="B58" s="69"/>
      <c r="C58" s="77" t="s">
        <v>36</v>
      </c>
      <c r="D58" s="61">
        <v>19.561353579999999</v>
      </c>
      <c r="E58" s="62">
        <v>-2.2058921340278981E-2</v>
      </c>
      <c r="F58" s="63">
        <v>-2.130042888411221E-2</v>
      </c>
      <c r="G58" s="64">
        <v>1.0464244035657044E-2</v>
      </c>
      <c r="H58" s="65">
        <v>-2.3111016562299413E-3</v>
      </c>
      <c r="I58" s="66">
        <v>246.57111624999999</v>
      </c>
      <c r="J58" s="64">
        <v>-4.6773366787165038E-3</v>
      </c>
      <c r="K58" s="63">
        <v>5.0883965707826384E-4</v>
      </c>
      <c r="L58" s="64">
        <v>-5.2887084187619449E-2</v>
      </c>
      <c r="M58" s="64">
        <v>-3.0772236445916867E-2</v>
      </c>
    </row>
    <row r="59" spans="2:13" s="25" customFormat="1" ht="12.75" customHeight="1" x14ac:dyDescent="0.2">
      <c r="B59" s="69"/>
      <c r="C59" s="80" t="s">
        <v>37</v>
      </c>
      <c r="D59" s="81">
        <v>178.04460198999999</v>
      </c>
      <c r="E59" s="82">
        <v>-2.8748291409252946E-4</v>
      </c>
      <c r="F59" s="83">
        <v>-1.1577478466890945E-3</v>
      </c>
      <c r="G59" s="84">
        <v>3.6789880414306531E-2</v>
      </c>
      <c r="H59" s="85">
        <v>-1.0285942769186818E-2</v>
      </c>
      <c r="I59" s="86">
        <v>2275.5287193099998</v>
      </c>
      <c r="J59" s="84">
        <v>4.1451994746866117E-3</v>
      </c>
      <c r="K59" s="83">
        <v>7.5952885010237559E-3</v>
      </c>
      <c r="L59" s="84">
        <v>-4.3214514823770367E-2</v>
      </c>
      <c r="M59" s="84">
        <v>-2.0316323151939319E-2</v>
      </c>
    </row>
    <row r="60" spans="2:13" s="25" customFormat="1" ht="12.75" hidden="1" customHeight="1" x14ac:dyDescent="0.2">
      <c r="B60" s="69"/>
      <c r="C60" s="60"/>
      <c r="D60" s="61"/>
      <c r="E60" s="62"/>
      <c r="F60" s="63"/>
      <c r="G60" s="64"/>
      <c r="H60" s="64"/>
      <c r="I60" s="88"/>
      <c r="J60" s="89"/>
      <c r="K60" s="90"/>
      <c r="L60" s="89"/>
      <c r="M60" s="89"/>
    </row>
    <row r="61" spans="2:13" s="25" customFormat="1" ht="12.75" hidden="1" customHeight="1" x14ac:dyDescent="0.2">
      <c r="B61" s="69"/>
      <c r="C61" s="60"/>
      <c r="D61" s="61"/>
      <c r="E61" s="62"/>
      <c r="F61" s="63"/>
      <c r="G61" s="64"/>
      <c r="H61" s="64"/>
      <c r="I61" s="88"/>
      <c r="J61" s="89"/>
      <c r="K61" s="90"/>
      <c r="L61" s="89"/>
      <c r="M61" s="89"/>
    </row>
    <row r="62" spans="2:13" s="25" customFormat="1" ht="57" hidden="1" customHeight="1" x14ac:dyDescent="0.2">
      <c r="B62" s="69"/>
      <c r="C62" s="60"/>
      <c r="D62" s="61"/>
      <c r="E62" s="62"/>
      <c r="F62" s="63"/>
      <c r="G62" s="64"/>
      <c r="H62" s="64"/>
      <c r="I62" s="88"/>
      <c r="J62" s="89"/>
      <c r="K62" s="90"/>
      <c r="L62" s="89"/>
      <c r="M62" s="89"/>
    </row>
    <row r="63" spans="2:13" s="25" customFormat="1" ht="12.75" customHeight="1" x14ac:dyDescent="0.2">
      <c r="C63" s="91"/>
      <c r="D63" s="47"/>
      <c r="E63" s="48"/>
      <c r="F63" s="92"/>
      <c r="G63" s="48"/>
      <c r="H63" s="51"/>
      <c r="I63" s="93"/>
      <c r="J63" s="92"/>
      <c r="K63" s="48"/>
      <c r="L63" s="94"/>
      <c r="M63" s="48"/>
    </row>
    <row r="64" spans="2:13" s="25" customFormat="1" ht="12.75" customHeight="1" x14ac:dyDescent="0.2">
      <c r="B64" s="69"/>
      <c r="C64" s="95" t="s">
        <v>38</v>
      </c>
      <c r="D64" s="96">
        <v>35.40975546</v>
      </c>
      <c r="E64" s="64">
        <v>0.26814232472706889</v>
      </c>
      <c r="F64" s="97">
        <v>4.9444637244854039E-2</v>
      </c>
      <c r="G64" s="98">
        <v>0.34730488210756261</v>
      </c>
      <c r="H64" s="62">
        <v>-1.5916526859686475E-2</v>
      </c>
      <c r="I64" s="99">
        <v>341.9426676999999</v>
      </c>
      <c r="J64" s="64">
        <v>2.1035240645853159E-2</v>
      </c>
      <c r="K64" s="64">
        <v>7.5057029518692531E-3</v>
      </c>
      <c r="L64" s="64">
        <v>-3.3065725284804448E-2</v>
      </c>
      <c r="M64" s="64">
        <v>-7.9480086409909889E-2</v>
      </c>
    </row>
    <row r="65" spans="2:14" s="25" customFormat="1" ht="12.75" customHeight="1" x14ac:dyDescent="0.2">
      <c r="B65" s="69"/>
      <c r="C65" s="101" t="s">
        <v>39</v>
      </c>
      <c r="D65" s="61">
        <v>27.06956709</v>
      </c>
      <c r="E65" s="64">
        <v>0.21919689705310841</v>
      </c>
      <c r="F65" s="97">
        <v>-1.0691787313372725E-2</v>
      </c>
      <c r="G65" s="64">
        <v>0.1873860992533809</v>
      </c>
      <c r="H65" s="62">
        <v>-2.8033231091597166E-2</v>
      </c>
      <c r="I65" s="99">
        <v>269.98604098999994</v>
      </c>
      <c r="J65" s="64">
        <v>1.7706916300175957E-2</v>
      </c>
      <c r="K65" s="64">
        <v>4.7831731227720997E-3</v>
      </c>
      <c r="L65" s="64">
        <v>-3.8633034099591401E-2</v>
      </c>
      <c r="M65" s="64">
        <v>-7.9686090255091435E-2</v>
      </c>
    </row>
    <row r="66" spans="2:14" s="25" customFormat="1" ht="12.75" customHeight="1" x14ac:dyDescent="0.2">
      <c r="B66" s="69"/>
      <c r="C66" s="101" t="s">
        <v>40</v>
      </c>
      <c r="D66" s="61">
        <v>3.8709262200000003</v>
      </c>
      <c r="E66" s="64">
        <v>0.69143426462379542</v>
      </c>
      <c r="F66" s="97">
        <v>0.69987504854015414</v>
      </c>
      <c r="G66" s="64" t="s">
        <v>107</v>
      </c>
      <c r="H66" s="62">
        <v>0.15213059195679901</v>
      </c>
      <c r="I66" s="99">
        <v>29.928895489999999</v>
      </c>
      <c r="J66" s="64">
        <v>6.0613619828215004E-2</v>
      </c>
      <c r="K66" s="64">
        <v>0.10052751862820042</v>
      </c>
      <c r="L66" s="64">
        <v>-8.895620772196855E-4</v>
      </c>
      <c r="M66" s="64">
        <v>0.14521310284605304</v>
      </c>
    </row>
    <row r="67" spans="2:14" s="25" customFormat="1" ht="12.75" customHeight="1" x14ac:dyDescent="0.2">
      <c r="B67" s="69"/>
      <c r="C67" s="102" t="s">
        <v>41</v>
      </c>
      <c r="D67" s="103">
        <v>3.96541633</v>
      </c>
      <c r="E67" s="104">
        <v>0.23533250944734663</v>
      </c>
      <c r="F67" s="105">
        <v>-7.745104316533713E-2</v>
      </c>
      <c r="G67" s="104">
        <v>0.84508013165693341</v>
      </c>
      <c r="H67" s="106">
        <v>-4.8671272720044456E-2</v>
      </c>
      <c r="I67" s="107">
        <v>38.001972989999992</v>
      </c>
      <c r="J67" s="104">
        <v>6.2120033678250142E-3</v>
      </c>
      <c r="K67" s="104">
        <v>-5.0581331418703912E-2</v>
      </c>
      <c r="L67" s="104">
        <v>-2.8791005931287139E-2</v>
      </c>
      <c r="M67" s="104">
        <v>-0.27533317690682679</v>
      </c>
    </row>
    <row r="68" spans="2:14" s="25" customFormat="1" ht="12.75" customHeight="1" x14ac:dyDescent="0.2">
      <c r="C68" s="108"/>
      <c r="D68" s="66"/>
      <c r="E68" s="90"/>
      <c r="F68" s="63"/>
      <c r="G68" s="63"/>
      <c r="H68" s="63"/>
      <c r="I68" s="66"/>
      <c r="J68" s="63"/>
      <c r="K68" s="63"/>
      <c r="L68" s="63"/>
      <c r="M68" s="63"/>
      <c r="N68" s="100"/>
    </row>
    <row r="69" spans="2:14" s="25" customFormat="1" ht="12.75" customHeight="1" x14ac:dyDescent="0.2">
      <c r="B69" s="69"/>
      <c r="C69" s="109"/>
      <c r="D69" s="116"/>
      <c r="E69" s="110"/>
      <c r="F69" s="110"/>
      <c r="G69" s="110"/>
      <c r="H69" s="110"/>
      <c r="I69" s="111"/>
      <c r="J69" s="110"/>
      <c r="K69" s="110"/>
      <c r="L69" s="110"/>
      <c r="M69" s="110"/>
    </row>
    <row r="70" spans="2:14" s="25" customFormat="1" ht="27" customHeight="1" x14ac:dyDescent="0.2">
      <c r="B70" s="69"/>
      <c r="C70" s="28" t="s">
        <v>43</v>
      </c>
      <c r="D70" s="29" t="s">
        <v>7</v>
      </c>
      <c r="E70" s="30"/>
      <c r="F70" s="30"/>
      <c r="G70" s="31"/>
      <c r="H70" s="29" t="s">
        <v>14</v>
      </c>
      <c r="I70" s="30"/>
      <c r="J70" s="30"/>
      <c r="K70" s="31"/>
      <c r="L70" s="29" t="s">
        <v>15</v>
      </c>
      <c r="M70" s="31"/>
    </row>
    <row r="71" spans="2:14" s="25" customFormat="1" ht="53.25" customHeight="1" x14ac:dyDescent="0.2">
      <c r="B71" s="69"/>
      <c r="C71" s="32"/>
      <c r="D71" s="33" t="str">
        <f>D38</f>
        <v>Données brutes  fevrier 2026</v>
      </c>
      <c r="E71" s="34" t="str">
        <f>E38</f>
        <v>Taux de croissance  fev 2026 / fev 2025</v>
      </c>
      <c r="F71" s="117"/>
      <c r="G71" s="36" t="str">
        <f>G5</f>
        <v>Taux de croissance  fev 2026 / janv 2026</v>
      </c>
      <c r="H71" s="37" t="str">
        <f>H38</f>
        <v>Rappel :
Taux ACM CVS-CJO à fin fevrier 2025</v>
      </c>
      <c r="I71" s="38" t="str">
        <f>I38</f>
        <v>Données brutes mars 2025 - fev 2026</v>
      </c>
      <c r="J71" s="34" t="str">
        <f>J38</f>
        <v>Taux ACM (mars 2025 - fev 2026 / mars 2024 - fev 2025)</v>
      </c>
      <c r="K71" s="40"/>
      <c r="L71" s="34" t="str">
        <f>L38</f>
        <v>(janv à fev 2026 ) /
(janv à fev 2025 )</v>
      </c>
      <c r="M71" s="40"/>
    </row>
    <row r="72" spans="2:14" s="25" customFormat="1" ht="38.25" customHeight="1" x14ac:dyDescent="0.2">
      <c r="B72" s="69"/>
      <c r="C72" s="41"/>
      <c r="D72" s="42"/>
      <c r="E72" s="36" t="s">
        <v>16</v>
      </c>
      <c r="F72" s="43" t="s">
        <v>17</v>
      </c>
      <c r="G72" s="36" t="s">
        <v>17</v>
      </c>
      <c r="H72" s="44"/>
      <c r="I72" s="45"/>
      <c r="J72" s="36" t="s">
        <v>16</v>
      </c>
      <c r="K72" s="36" t="s">
        <v>17</v>
      </c>
      <c r="L72" s="36" t="s">
        <v>16</v>
      </c>
      <c r="M72" s="36" t="s">
        <v>17</v>
      </c>
    </row>
    <row r="73" spans="2:14" s="25" customFormat="1" ht="12.75" customHeight="1" x14ac:dyDescent="0.2">
      <c r="B73" s="69"/>
      <c r="C73" s="46" t="s">
        <v>18</v>
      </c>
      <c r="D73" s="47">
        <v>240.58867785999999</v>
      </c>
      <c r="E73" s="48">
        <v>4.2442845956040864E-2</v>
      </c>
      <c r="F73" s="49">
        <v>3.9500695828415422E-2</v>
      </c>
      <c r="G73" s="50">
        <v>3.9458183062210717E-2</v>
      </c>
      <c r="H73" s="51">
        <v>4.0557352804632796E-2</v>
      </c>
      <c r="I73" s="115">
        <v>2943.11130968</v>
      </c>
      <c r="J73" s="48">
        <v>4.6376634900821223E-2</v>
      </c>
      <c r="K73" s="50">
        <v>5.0805565102692407E-2</v>
      </c>
      <c r="L73" s="48">
        <v>-5.3085339907392726E-3</v>
      </c>
      <c r="M73" s="48">
        <v>2.0298253469154259E-2</v>
      </c>
    </row>
    <row r="74" spans="2:14" s="25" customFormat="1" ht="12.75" customHeight="1" x14ac:dyDescent="0.2">
      <c r="B74" s="69"/>
      <c r="C74" s="53" t="s">
        <v>19</v>
      </c>
      <c r="D74" s="54">
        <v>157.11782446000001</v>
      </c>
      <c r="E74" s="55">
        <v>2.0131179499140561E-2</v>
      </c>
      <c r="F74" s="56">
        <v>1.4771311012491184E-2</v>
      </c>
      <c r="G74" s="57">
        <v>4.0574066882126836E-2</v>
      </c>
      <c r="H74" s="58">
        <v>3.6357068668389836E-2</v>
      </c>
      <c r="I74" s="59">
        <v>1903.7701101500002</v>
      </c>
      <c r="J74" s="57">
        <v>2.918108904847605E-2</v>
      </c>
      <c r="K74" s="56">
        <v>3.3701029018282647E-2</v>
      </c>
      <c r="L74" s="57">
        <v>-2.8450301896090213E-2</v>
      </c>
      <c r="M74" s="57">
        <v>-2.7919540325578307E-3</v>
      </c>
    </row>
    <row r="75" spans="2:14" s="25" customFormat="1" ht="12.75" customHeight="1" x14ac:dyDescent="0.2">
      <c r="B75" s="69"/>
      <c r="C75" s="60" t="s">
        <v>20</v>
      </c>
      <c r="D75" s="61">
        <v>55.300619839999996</v>
      </c>
      <c r="E75" s="62">
        <v>5.1804284397835243E-2</v>
      </c>
      <c r="F75" s="63">
        <v>3.9888379740600888E-2</v>
      </c>
      <c r="G75" s="64">
        <v>5.5606968521406452E-2</v>
      </c>
      <c r="H75" s="65">
        <v>2.4960882760425074E-2</v>
      </c>
      <c r="I75" s="66">
        <v>623.72319946000005</v>
      </c>
      <c r="J75" s="64">
        <v>6.0059568538249231E-2</v>
      </c>
      <c r="K75" s="63">
        <v>6.9831925279826068E-2</v>
      </c>
      <c r="L75" s="64">
        <v>-2.9546983459919574E-2</v>
      </c>
      <c r="M75" s="64">
        <v>-7.8620889170699648E-4</v>
      </c>
    </row>
    <row r="76" spans="2:14" s="25" customFormat="1" ht="12.75" customHeight="1" x14ac:dyDescent="0.2">
      <c r="B76" s="69"/>
      <c r="C76" s="67" t="s">
        <v>21</v>
      </c>
      <c r="D76" s="61">
        <v>12.893215570000001</v>
      </c>
      <c r="E76" s="62">
        <v>-4.7233859393134403E-2</v>
      </c>
      <c r="F76" s="63">
        <v>-4.9061861338012047E-2</v>
      </c>
      <c r="G76" s="64">
        <v>6.9096317786545569E-3</v>
      </c>
      <c r="H76" s="65">
        <v>1.8275149451495221E-2</v>
      </c>
      <c r="I76" s="66">
        <v>157.18600375</v>
      </c>
      <c r="J76" s="64">
        <v>4.6022992123581741E-2</v>
      </c>
      <c r="K76" s="63">
        <v>4.9475340301117443E-2</v>
      </c>
      <c r="L76" s="64">
        <v>-8.2136974339208191E-2</v>
      </c>
      <c r="M76" s="64">
        <v>-6.2389527969049841E-2</v>
      </c>
    </row>
    <row r="77" spans="2:14" s="25" customFormat="1" ht="12.75" customHeight="1" x14ac:dyDescent="0.2">
      <c r="B77" s="69"/>
      <c r="C77" s="67" t="s">
        <v>22</v>
      </c>
      <c r="D77" s="61">
        <v>33.16678795</v>
      </c>
      <c r="E77" s="62">
        <v>0.10225465419318813</v>
      </c>
      <c r="F77" s="63">
        <v>8.5495225118472629E-2</v>
      </c>
      <c r="G77" s="64">
        <v>9.3357639718481877E-2</v>
      </c>
      <c r="H77" s="65">
        <v>4.0714049442850175E-2</v>
      </c>
      <c r="I77" s="66">
        <v>355.93245336999996</v>
      </c>
      <c r="J77" s="64">
        <v>6.1108448670509574E-2</v>
      </c>
      <c r="K77" s="63">
        <v>7.6534685276582248E-2</v>
      </c>
      <c r="L77" s="64">
        <v>-1.4192472755084506E-2</v>
      </c>
      <c r="M77" s="64">
        <v>2.1095611032327488E-2</v>
      </c>
    </row>
    <row r="78" spans="2:14" s="25" customFormat="1" ht="12.75" customHeight="1" x14ac:dyDescent="0.2">
      <c r="B78" s="69"/>
      <c r="C78" s="67" t="s">
        <v>23</v>
      </c>
      <c r="D78" s="61">
        <v>8.2699263199999997</v>
      </c>
      <c r="E78" s="62">
        <v>3.4588419239234058E-2</v>
      </c>
      <c r="F78" s="63">
        <v>3.2742646054858771E-2</v>
      </c>
      <c r="G78" s="64">
        <v>9.6598609717177819E-3</v>
      </c>
      <c r="H78" s="65">
        <v>-3.0391804670019007E-2</v>
      </c>
      <c r="I78" s="66">
        <v>98.553871810000004</v>
      </c>
      <c r="J78" s="64">
        <v>7.9649989086202577E-2</v>
      </c>
      <c r="K78" s="63">
        <v>8.0087164649429221E-2</v>
      </c>
      <c r="L78" s="64">
        <v>2.9179768700764441E-3</v>
      </c>
      <c r="M78" s="64">
        <v>2.3852605681060179E-2</v>
      </c>
    </row>
    <row r="79" spans="2:14" s="25" customFormat="1" ht="12.75" customHeight="1" x14ac:dyDescent="0.2">
      <c r="B79" s="69"/>
      <c r="C79" s="70" t="s">
        <v>24</v>
      </c>
      <c r="D79" s="61">
        <v>31.611012689999999</v>
      </c>
      <c r="E79" s="62">
        <v>3.2843267310273427E-2</v>
      </c>
      <c r="F79" s="63">
        <v>3.2735352553012742E-2</v>
      </c>
      <c r="G79" s="64">
        <v>2.0018609099913931E-2</v>
      </c>
      <c r="H79" s="65">
        <v>5.6485654150152831E-2</v>
      </c>
      <c r="I79" s="66">
        <v>393.21615390999995</v>
      </c>
      <c r="J79" s="64">
        <v>4.0319977533194606E-2</v>
      </c>
      <c r="K79" s="63">
        <v>4.2217428649201638E-2</v>
      </c>
      <c r="L79" s="64">
        <v>-4.4718951290533271E-3</v>
      </c>
      <c r="M79" s="64">
        <v>1.7403771409755686E-2</v>
      </c>
    </row>
    <row r="80" spans="2:14" s="25" customFormat="1" ht="12.75" customHeight="1" x14ac:dyDescent="0.2">
      <c r="B80" s="69"/>
      <c r="C80" s="71" t="s">
        <v>25</v>
      </c>
      <c r="D80" s="61">
        <v>9.3159440899999986</v>
      </c>
      <c r="E80" s="62">
        <v>2.4333077124278013E-2</v>
      </c>
      <c r="F80" s="63">
        <v>2.3154689899303804E-2</v>
      </c>
      <c r="G80" s="64">
        <v>2.2218894325907623E-2</v>
      </c>
      <c r="H80" s="65">
        <v>6.1932345850889137E-2</v>
      </c>
      <c r="I80" s="66">
        <v>114.82381916999999</v>
      </c>
      <c r="J80" s="64">
        <v>4.2220326600285851E-2</v>
      </c>
      <c r="K80" s="63">
        <v>4.6529072308119312E-2</v>
      </c>
      <c r="L80" s="64">
        <v>-9.0762909177255491E-4</v>
      </c>
      <c r="M80" s="64">
        <v>2.3656220424969732E-2</v>
      </c>
    </row>
    <row r="81" spans="2:13" s="25" customFormat="1" ht="12.75" customHeight="1" x14ac:dyDescent="0.2">
      <c r="B81" s="69"/>
      <c r="C81" s="71" t="s">
        <v>26</v>
      </c>
      <c r="D81" s="61">
        <v>19.727868429999997</v>
      </c>
      <c r="E81" s="62">
        <v>2.9487881506465197E-2</v>
      </c>
      <c r="F81" s="63">
        <v>3.0440382369832042E-2</v>
      </c>
      <c r="G81" s="64">
        <v>2.1795672287791668E-2</v>
      </c>
      <c r="H81" s="65">
        <v>4.6387722339268134E-2</v>
      </c>
      <c r="I81" s="66">
        <v>248.13070026999998</v>
      </c>
      <c r="J81" s="64">
        <v>2.966396062902632E-2</v>
      </c>
      <c r="K81" s="63">
        <v>2.964610134084511E-2</v>
      </c>
      <c r="L81" s="64">
        <v>-1.4218645895518245E-2</v>
      </c>
      <c r="M81" s="64">
        <v>5.4532610087936195E-3</v>
      </c>
    </row>
    <row r="82" spans="2:13" s="25" customFormat="1" ht="12.75" customHeight="1" x14ac:dyDescent="0.2">
      <c r="B82" s="69"/>
      <c r="C82" s="72" t="s">
        <v>27</v>
      </c>
      <c r="D82" s="61">
        <v>6.2111400999999997</v>
      </c>
      <c r="E82" s="62">
        <v>2.8799160860697004E-2</v>
      </c>
      <c r="F82" s="63">
        <v>2.7298907770265446E-2</v>
      </c>
      <c r="G82" s="64">
        <v>2.4477254249831493E-2</v>
      </c>
      <c r="H82" s="65">
        <v>-8.5885530494750673E-2</v>
      </c>
      <c r="I82" s="66">
        <v>76.730471890000004</v>
      </c>
      <c r="J82" s="64">
        <v>5.9878066031140431E-3</v>
      </c>
      <c r="K82" s="63">
        <v>6.3715488039468582E-3</v>
      </c>
      <c r="L82" s="64">
        <v>-6.8938865489421852E-3</v>
      </c>
      <c r="M82" s="64">
        <v>1.5332441132557495E-2</v>
      </c>
    </row>
    <row r="83" spans="2:13" s="25" customFormat="1" ht="12.75" customHeight="1" x14ac:dyDescent="0.2">
      <c r="B83" s="69"/>
      <c r="C83" s="60" t="s">
        <v>28</v>
      </c>
      <c r="D83" s="61">
        <v>12.37978165</v>
      </c>
      <c r="E83" s="62">
        <v>-3.4496464994853482E-2</v>
      </c>
      <c r="F83" s="63">
        <v>-3.6492884888232324E-2</v>
      </c>
      <c r="G83" s="64">
        <v>1.2244935880665331E-2</v>
      </c>
      <c r="H83" s="73">
        <v>5.8899117140147839E-2</v>
      </c>
      <c r="I83" s="66">
        <v>161.54028155</v>
      </c>
      <c r="J83" s="74">
        <v>9.7236982742607836E-3</v>
      </c>
      <c r="K83" s="63">
        <v>1.3658573280978636E-2</v>
      </c>
      <c r="L83" s="64">
        <v>-4.7059379151338177E-2</v>
      </c>
      <c r="M83" s="64">
        <v>-2.4212278867377091E-2</v>
      </c>
    </row>
    <row r="84" spans="2:13" s="25" customFormat="1" ht="12.75" customHeight="1" x14ac:dyDescent="0.2">
      <c r="B84" s="69"/>
      <c r="C84" s="60" t="s">
        <v>29</v>
      </c>
      <c r="D84" s="61">
        <v>48.75302318</v>
      </c>
      <c r="E84" s="62">
        <v>-1.3827997001816028E-2</v>
      </c>
      <c r="F84" s="63">
        <v>-1.4219680693334569E-2</v>
      </c>
      <c r="G84" s="64">
        <v>4.4695980015857284E-2</v>
      </c>
      <c r="H84" s="65">
        <v>4.4418752647702675E-2</v>
      </c>
      <c r="I84" s="66">
        <v>611.5458182299999</v>
      </c>
      <c r="J84" s="64">
        <v>-3.7741658604718564E-3</v>
      </c>
      <c r="K84" s="63">
        <v>-1.7746758750274427E-3</v>
      </c>
      <c r="L84" s="64">
        <v>-4.4017108992041476E-2</v>
      </c>
      <c r="M84" s="64">
        <v>-1.8282104302670854E-2</v>
      </c>
    </row>
    <row r="85" spans="2:13" s="25" customFormat="1" ht="12.75" customHeight="1" x14ac:dyDescent="0.2">
      <c r="B85" s="69"/>
      <c r="C85" s="67" t="s">
        <v>30</v>
      </c>
      <c r="D85" s="61">
        <v>30.825800170000001</v>
      </c>
      <c r="E85" s="62">
        <v>-4.7809894952817733E-2</v>
      </c>
      <c r="F85" s="63">
        <v>-4.8702946150041559E-2</v>
      </c>
      <c r="G85" s="64">
        <v>1.5178191045570166E-2</v>
      </c>
      <c r="H85" s="65">
        <v>5.1563175553560825E-2</v>
      </c>
      <c r="I85" s="66">
        <v>389.66047411999995</v>
      </c>
      <c r="J85" s="64">
        <v>-7.2549646046861094E-3</v>
      </c>
      <c r="K85" s="63">
        <v>-5.9043614093462482E-3</v>
      </c>
      <c r="L85" s="64">
        <v>-6.1119418575212414E-2</v>
      </c>
      <c r="M85" s="64">
        <v>-3.7254673255442738E-2</v>
      </c>
    </row>
    <row r="86" spans="2:13" s="25" customFormat="1" ht="12.75" customHeight="1" x14ac:dyDescent="0.2">
      <c r="B86" s="69"/>
      <c r="C86" s="67" t="s">
        <v>31</v>
      </c>
      <c r="D86" s="61">
        <v>17.927223010000002</v>
      </c>
      <c r="E86" s="62">
        <v>5.0645544764360784E-2</v>
      </c>
      <c r="F86" s="63">
        <v>4.9294986472967262E-2</v>
      </c>
      <c r="G86" s="64">
        <v>9.8008787744046977E-2</v>
      </c>
      <c r="H86" s="65">
        <v>3.1979691775168906E-2</v>
      </c>
      <c r="I86" s="66">
        <v>221.88534410999998</v>
      </c>
      <c r="J86" s="64">
        <v>2.3980218853534296E-3</v>
      </c>
      <c r="K86" s="63">
        <v>5.5519099207061995E-3</v>
      </c>
      <c r="L86" s="64">
        <v>-1.3064106562538758E-2</v>
      </c>
      <c r="M86" s="64">
        <v>1.6468513855736999E-2</v>
      </c>
    </row>
    <row r="87" spans="2:13" s="25" customFormat="1" ht="12.75" customHeight="1" x14ac:dyDescent="0.2">
      <c r="B87" s="69"/>
      <c r="C87" s="75" t="s">
        <v>32</v>
      </c>
      <c r="D87" s="54">
        <v>83.470853399999996</v>
      </c>
      <c r="E87" s="55">
        <v>8.7201458648650254E-2</v>
      </c>
      <c r="F87" s="56">
        <v>8.7137873490320983E-2</v>
      </c>
      <c r="G87" s="57">
        <v>3.7457710265456079E-2</v>
      </c>
      <c r="H87" s="76">
        <v>4.8728764334853958E-2</v>
      </c>
      <c r="I87" s="59">
        <v>1039.34119953</v>
      </c>
      <c r="J87" s="57">
        <v>7.9411110249620664E-2</v>
      </c>
      <c r="K87" s="56">
        <v>8.3688906896562276E-2</v>
      </c>
      <c r="L87" s="57">
        <v>4.0539979974457019E-2</v>
      </c>
      <c r="M87" s="57">
        <v>6.4555862413866461E-2</v>
      </c>
    </row>
    <row r="88" spans="2:13" s="25" customFormat="1" ht="12.75" customHeight="1" x14ac:dyDescent="0.2">
      <c r="B88" s="69"/>
      <c r="C88" s="77" t="s">
        <v>33</v>
      </c>
      <c r="D88" s="61">
        <v>64.110753740000007</v>
      </c>
      <c r="E88" s="62">
        <v>9.8856483242974802E-2</v>
      </c>
      <c r="F88" s="63">
        <v>9.8412562627399947E-2</v>
      </c>
      <c r="G88" s="64">
        <v>4.3142266828085418E-2</v>
      </c>
      <c r="H88" s="65">
        <v>4.1741694162455989E-2</v>
      </c>
      <c r="I88" s="66">
        <v>804.73628127999996</v>
      </c>
      <c r="J88" s="64">
        <v>8.3762032146934784E-2</v>
      </c>
      <c r="K88" s="63">
        <v>8.7891115689096022E-2</v>
      </c>
      <c r="L88" s="64">
        <v>4.638760696997335E-2</v>
      </c>
      <c r="M88" s="64">
        <v>7.106351967207658E-2</v>
      </c>
    </row>
    <row r="89" spans="2:13" s="25" customFormat="1" ht="12.75" customHeight="1" x14ac:dyDescent="0.2">
      <c r="B89" s="69"/>
      <c r="C89" s="78" t="s">
        <v>34</v>
      </c>
      <c r="D89" s="61">
        <v>60.247447380000004</v>
      </c>
      <c r="E89" s="62">
        <v>9.0645072195312482E-2</v>
      </c>
      <c r="F89" s="63">
        <v>8.8798380409090161E-2</v>
      </c>
      <c r="G89" s="64">
        <v>4.4832616194435682E-2</v>
      </c>
      <c r="H89" s="65">
        <v>4.6148744525202234E-2</v>
      </c>
      <c r="I89" s="66">
        <v>748.46722999000008</v>
      </c>
      <c r="J89" s="64">
        <v>8.3545245072872198E-2</v>
      </c>
      <c r="K89" s="63">
        <v>8.7108260948669525E-2</v>
      </c>
      <c r="L89" s="64">
        <v>4.0236085467210803E-2</v>
      </c>
      <c r="M89" s="64">
        <v>6.417705198334156E-2</v>
      </c>
    </row>
    <row r="90" spans="2:13" s="25" customFormat="1" ht="12.75" customHeight="1" x14ac:dyDescent="0.2">
      <c r="B90" s="69"/>
      <c r="C90" s="71" t="s">
        <v>35</v>
      </c>
      <c r="D90" s="79">
        <v>3.8633063600000002</v>
      </c>
      <c r="E90" s="62">
        <v>0.24503952406638629</v>
      </c>
      <c r="F90" s="63">
        <v>0.24839248517141299</v>
      </c>
      <c r="G90" s="64">
        <v>2.0675805608567632E-2</v>
      </c>
      <c r="H90" s="65">
        <v>-1.3821319473748539E-2</v>
      </c>
      <c r="I90" s="66">
        <v>56.26905129</v>
      </c>
      <c r="J90" s="64">
        <v>8.6653915557695083E-2</v>
      </c>
      <c r="K90" s="63">
        <v>9.8361359475321208E-2</v>
      </c>
      <c r="L90" s="64">
        <v>0.13946811133129899</v>
      </c>
      <c r="M90" s="64">
        <v>0.17317246833627431</v>
      </c>
    </row>
    <row r="91" spans="2:13" s="25" customFormat="1" ht="12.75" customHeight="1" x14ac:dyDescent="0.2">
      <c r="B91" s="69"/>
      <c r="C91" s="77" t="s">
        <v>36</v>
      </c>
      <c r="D91" s="61">
        <v>19.360099659999999</v>
      </c>
      <c r="E91" s="62">
        <v>5.0311051461659151E-2</v>
      </c>
      <c r="F91" s="63">
        <v>4.9582370056881819E-2</v>
      </c>
      <c r="G91" s="64">
        <v>1.8117161911043622E-2</v>
      </c>
      <c r="H91" s="65">
        <v>7.3001500745724535E-2</v>
      </c>
      <c r="I91" s="66">
        <v>234.60491824999997</v>
      </c>
      <c r="J91" s="64">
        <v>6.4748514288978543E-2</v>
      </c>
      <c r="K91" s="63">
        <v>6.9515933270220875E-2</v>
      </c>
      <c r="L91" s="64">
        <v>2.1474424233453693E-2</v>
      </c>
      <c r="M91" s="64">
        <v>4.2733232734953441E-2</v>
      </c>
    </row>
    <row r="92" spans="2:13" s="25" customFormat="1" ht="12.75" customHeight="1" x14ac:dyDescent="0.2">
      <c r="B92" s="69"/>
      <c r="C92" s="80" t="s">
        <v>37</v>
      </c>
      <c r="D92" s="81">
        <v>191.83565468</v>
      </c>
      <c r="E92" s="82">
        <v>5.7781918956928857E-2</v>
      </c>
      <c r="F92" s="83">
        <v>5.4650371127750841E-2</v>
      </c>
      <c r="G92" s="84">
        <v>3.8086265263190366E-2</v>
      </c>
      <c r="H92" s="85">
        <v>3.9480245194540187E-2</v>
      </c>
      <c r="I92" s="86">
        <v>2331.5654914500001</v>
      </c>
      <c r="J92" s="84">
        <v>6.0377731526859435E-2</v>
      </c>
      <c r="K92" s="83">
        <v>6.5542097822936851E-2</v>
      </c>
      <c r="L92" s="84">
        <v>5.3932827977918318E-3</v>
      </c>
      <c r="M92" s="84">
        <v>3.0944597171178145E-2</v>
      </c>
    </row>
    <row r="93" spans="2:13" s="25" customFormat="1" ht="12.75" hidden="1" customHeight="1" x14ac:dyDescent="0.2">
      <c r="B93" s="69"/>
      <c r="C93" s="60"/>
      <c r="D93" s="61"/>
      <c r="E93" s="62"/>
      <c r="F93" s="63"/>
      <c r="G93" s="64"/>
      <c r="H93" s="87"/>
      <c r="I93" s="88"/>
      <c r="J93" s="89"/>
      <c r="K93" s="90"/>
      <c r="L93" s="89"/>
      <c r="M93" s="89"/>
    </row>
    <row r="94" spans="2:13" s="25" customFormat="1" ht="12.75" hidden="1" customHeight="1" x14ac:dyDescent="0.2">
      <c r="B94" s="69"/>
      <c r="C94" s="60"/>
      <c r="D94" s="61"/>
      <c r="E94" s="62"/>
      <c r="F94" s="63"/>
      <c r="G94" s="64"/>
      <c r="H94" s="87"/>
      <c r="I94" s="88"/>
      <c r="J94" s="89"/>
      <c r="K94" s="90"/>
      <c r="L94" s="89"/>
      <c r="M94" s="89"/>
    </row>
    <row r="95" spans="2:13" s="25" customFormat="1" ht="12.75" hidden="1" customHeight="1" x14ac:dyDescent="0.2">
      <c r="B95" s="69"/>
      <c r="C95" s="60"/>
      <c r="D95" s="61"/>
      <c r="E95" s="62"/>
      <c r="F95" s="63"/>
      <c r="G95" s="64"/>
      <c r="H95" s="87"/>
      <c r="I95" s="88"/>
      <c r="J95" s="89"/>
      <c r="K95" s="90"/>
      <c r="L95" s="89"/>
      <c r="M95" s="89"/>
    </row>
    <row r="96" spans="2:13" s="25" customFormat="1" ht="12.75" customHeight="1" x14ac:dyDescent="0.2">
      <c r="C96" s="91"/>
      <c r="D96" s="47"/>
      <c r="E96" s="48"/>
      <c r="F96" s="92"/>
      <c r="G96" s="48"/>
      <c r="H96" s="51"/>
      <c r="I96" s="93"/>
      <c r="J96" s="92"/>
      <c r="K96" s="48"/>
      <c r="L96" s="94"/>
      <c r="M96" s="48"/>
    </row>
    <row r="97" spans="2:13" s="25" customFormat="1" ht="12.75" customHeight="1" x14ac:dyDescent="0.2">
      <c r="B97" s="69"/>
      <c r="C97" s="95" t="s">
        <v>38</v>
      </c>
      <c r="D97" s="96">
        <v>37.831435749999997</v>
      </c>
      <c r="E97" s="64">
        <v>0.30886627461385396</v>
      </c>
      <c r="F97" s="97">
        <v>1.2010165670237827E-2</v>
      </c>
      <c r="G97" s="98">
        <v>0.33486153263743734</v>
      </c>
      <c r="H97" s="62">
        <v>3.0114235382856069E-2</v>
      </c>
      <c r="I97" s="99">
        <v>359.15353273999995</v>
      </c>
      <c r="J97" s="64">
        <v>4.2826443836903927E-2</v>
      </c>
      <c r="K97" s="64">
        <v>3.2820347595305721E-2</v>
      </c>
      <c r="L97" s="64">
        <v>1.0151988879294471E-3</v>
      </c>
      <c r="M97" s="64">
        <v>-0.12752951053820416</v>
      </c>
    </row>
    <row r="98" spans="2:13" s="25" customFormat="1" ht="12.75" customHeight="1" x14ac:dyDescent="0.2">
      <c r="B98" s="69"/>
      <c r="C98" s="101" t="s">
        <v>39</v>
      </c>
      <c r="D98" s="61">
        <v>29.837725769999999</v>
      </c>
      <c r="E98" s="64">
        <v>0.28474457310721601</v>
      </c>
      <c r="F98" s="97">
        <v>2.8270843654519595E-2</v>
      </c>
      <c r="G98" s="64">
        <v>0.2756816866471079</v>
      </c>
      <c r="H98" s="62">
        <v>2.2825795618550249E-2</v>
      </c>
      <c r="I98" s="99">
        <v>289.18596611999999</v>
      </c>
      <c r="J98" s="64">
        <v>4.790540426175327E-2</v>
      </c>
      <c r="K98" s="64">
        <v>4.0983946045323183E-2</v>
      </c>
      <c r="L98" s="64">
        <v>6.9011133468028785E-3</v>
      </c>
      <c r="M98" s="64">
        <v>-9.9311902787797446E-2</v>
      </c>
    </row>
    <row r="99" spans="2:13" s="25" customFormat="1" ht="12.75" customHeight="1" x14ac:dyDescent="0.2">
      <c r="B99" s="69"/>
      <c r="C99" s="101" t="s">
        <v>40</v>
      </c>
      <c r="D99" s="61">
        <v>4.3646483700000003</v>
      </c>
      <c r="E99" s="64">
        <v>0.53999155790824704</v>
      </c>
      <c r="F99" s="97">
        <v>-9.1370298566519126E-2</v>
      </c>
      <c r="G99" s="64">
        <v>0.8025251663448596</v>
      </c>
      <c r="H99" s="62">
        <v>9.111803708994981E-2</v>
      </c>
      <c r="I99" s="99">
        <v>36.575866929999997</v>
      </c>
      <c r="J99" s="64">
        <v>5.4107461372078447E-2</v>
      </c>
      <c r="K99" s="64">
        <v>-1.4919121547554814E-2</v>
      </c>
      <c r="L99" s="64">
        <v>1.3263978306933932E-2</v>
      </c>
      <c r="M99" s="64">
        <v>-0.27868695955065748</v>
      </c>
    </row>
    <row r="100" spans="2:13" s="25" customFormat="1" ht="12.75" customHeight="1" x14ac:dyDescent="0.2">
      <c r="B100" s="69"/>
      <c r="C100" s="102" t="s">
        <v>41</v>
      </c>
      <c r="D100" s="103">
        <v>3.1435726000000002</v>
      </c>
      <c r="E100" s="104">
        <v>0.28495768037398128</v>
      </c>
      <c r="F100" s="105">
        <v>8.2203156536475586E-3</v>
      </c>
      <c r="G100" s="104">
        <v>0.49979981285511599</v>
      </c>
      <c r="H100" s="106">
        <v>1.9263235508028442E-2</v>
      </c>
      <c r="I100" s="107">
        <v>29.574037340000004</v>
      </c>
      <c r="J100" s="104">
        <v>3.7323902673789711E-2</v>
      </c>
      <c r="K100" s="104">
        <v>2.1717148030611977E-2</v>
      </c>
      <c r="L100" s="104">
        <v>-4.9178885068069778E-2</v>
      </c>
      <c r="M100" s="104">
        <v>-0.18376804651925194</v>
      </c>
    </row>
    <row r="101" spans="2:13" s="25" customFormat="1" ht="12.75" customHeight="1" x14ac:dyDescent="0.2">
      <c r="B101" s="69"/>
      <c r="C101" s="109"/>
      <c r="D101" s="116"/>
      <c r="E101" s="110"/>
      <c r="F101" s="118"/>
      <c r="G101" s="63"/>
      <c r="H101" s="63"/>
      <c r="I101" s="119"/>
      <c r="J101" s="118"/>
      <c r="K101" s="63"/>
      <c r="L101" s="118"/>
      <c r="M101" s="120" t="s">
        <v>44</v>
      </c>
    </row>
    <row r="102" spans="2:13" s="25" customFormat="1" ht="12.75" customHeight="1" x14ac:dyDescent="0.2">
      <c r="B102" s="69"/>
      <c r="C102" s="109"/>
      <c r="D102" s="116"/>
      <c r="E102" s="110"/>
      <c r="F102" s="110"/>
      <c r="G102" s="110"/>
      <c r="H102" s="110"/>
      <c r="I102" s="111"/>
      <c r="J102" s="110"/>
      <c r="K102" s="110"/>
      <c r="L102" s="110"/>
      <c r="M102" s="120"/>
    </row>
    <row r="103" spans="2:13" s="23" customFormat="1" x14ac:dyDescent="0.2">
      <c r="C103" s="121" t="s">
        <v>45</v>
      </c>
    </row>
    <row r="104" spans="2:13" s="23" customFormat="1" ht="44.25" customHeight="1" x14ac:dyDescent="0.2">
      <c r="C104" s="122" t="s">
        <v>46</v>
      </c>
      <c r="D104" s="122"/>
      <c r="E104" s="122"/>
      <c r="F104" s="122"/>
      <c r="G104" s="122"/>
      <c r="H104" s="122"/>
      <c r="I104" s="122"/>
      <c r="J104" s="122"/>
      <c r="K104" s="122"/>
      <c r="L104" s="122"/>
      <c r="M104" s="122"/>
    </row>
    <row r="105" spans="2:13" s="23" customFormat="1" ht="8.25" customHeight="1" x14ac:dyDescent="0.2">
      <c r="C105" s="122"/>
      <c r="D105" s="122"/>
      <c r="E105" s="122"/>
      <c r="F105" s="122"/>
      <c r="G105" s="122"/>
      <c r="H105" s="122"/>
      <c r="I105" s="122"/>
      <c r="J105" s="122"/>
      <c r="K105" s="122"/>
      <c r="L105" s="122"/>
      <c r="M105" s="122"/>
    </row>
  </sheetData>
  <mergeCells count="32">
    <mergeCell ref="C104:M104"/>
    <mergeCell ref="C105:M105"/>
    <mergeCell ref="C70:C72"/>
    <mergeCell ref="D70:G70"/>
    <mergeCell ref="H70:K70"/>
    <mergeCell ref="L70:M70"/>
    <mergeCell ref="D71:D72"/>
    <mergeCell ref="E71:F71"/>
    <mergeCell ref="H71:H72"/>
    <mergeCell ref="I71:I72"/>
    <mergeCell ref="J71:K71"/>
    <mergeCell ref="L71:M71"/>
    <mergeCell ref="C37:C39"/>
    <mergeCell ref="D37:G37"/>
    <mergeCell ref="H37:K37"/>
    <mergeCell ref="L37:M37"/>
    <mergeCell ref="D38:D39"/>
    <mergeCell ref="E38:F38"/>
    <mergeCell ref="H38:H39"/>
    <mergeCell ref="I38:I39"/>
    <mergeCell ref="J38:K38"/>
    <mergeCell ref="L38:M38"/>
    <mergeCell ref="C4:C6"/>
    <mergeCell ref="D4:G4"/>
    <mergeCell ref="H4:K4"/>
    <mergeCell ref="L4:M4"/>
    <mergeCell ref="D5:D6"/>
    <mergeCell ref="E5:F5"/>
    <mergeCell ref="H5:H6"/>
    <mergeCell ref="I5:I6"/>
    <mergeCell ref="J5:K5"/>
    <mergeCell ref="L5:M5"/>
  </mergeCells>
  <pageMargins left="0" right="0" top="0" bottom="0" header="0" footer="0"/>
  <pageSetup paperSize="9" scale="77" fitToWidth="2" orientation="portrait" r:id="rId1"/>
  <headerFooter alignWithMargins="0"/>
  <rowBreaks count="1" manualBreakCount="1">
    <brk id="36" min="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9C218-50FA-411C-8AFB-4A75913F1F4B}">
  <sheetPr>
    <tabColor rgb="FF0000FF"/>
  </sheetPr>
  <dimension ref="A1:GM104"/>
  <sheetViews>
    <sheetView zoomScaleNormal="100" workbookViewId="0">
      <selection sqref="A1:D1"/>
    </sheetView>
  </sheetViews>
  <sheetFormatPr baseColWidth="10" defaultColWidth="11.42578125" defaultRowHeight="12" x14ac:dyDescent="0.2"/>
  <cols>
    <col min="1" max="2" width="2.42578125" style="23" customWidth="1"/>
    <col min="3" max="3" width="44.5703125" style="23" bestFit="1" customWidth="1"/>
    <col min="4" max="4" width="11.5703125" style="23" bestFit="1" customWidth="1"/>
    <col min="5" max="6" width="9.5703125" style="23" customWidth="1"/>
    <col min="7" max="7" width="12.42578125" style="23" customWidth="1"/>
    <col min="8" max="8" width="9.5703125" style="23" customWidth="1"/>
    <col min="9" max="9" width="10.42578125" style="23" customWidth="1"/>
    <col min="10" max="11" width="9.5703125" style="23" customWidth="1"/>
    <col min="12" max="12" width="9.5703125" style="23" bestFit="1" customWidth="1"/>
    <col min="13" max="13" width="9.5703125" style="23" customWidth="1"/>
    <col min="14" max="15" width="2.42578125" style="23" customWidth="1"/>
    <col min="16" max="195" width="11.42578125" style="23"/>
    <col min="196" max="16384" width="11.42578125" style="123"/>
  </cols>
  <sheetData>
    <row r="1" spans="1:13" s="23" customFormat="1" x14ac:dyDescent="0.2"/>
    <row r="2" spans="1:13" s="25" customFormat="1" x14ac:dyDescent="0.2">
      <c r="A2" s="124"/>
    </row>
    <row r="3" spans="1:13" s="25" customFormat="1" x14ac:dyDescent="0.2">
      <c r="A3" s="124"/>
    </row>
    <row r="4" spans="1:13" s="25" customFormat="1" ht="24" customHeight="1" x14ac:dyDescent="0.2">
      <c r="A4" s="124"/>
      <c r="C4" s="125" t="s">
        <v>47</v>
      </c>
      <c r="D4" s="126" t="s">
        <v>7</v>
      </c>
      <c r="E4" s="127"/>
      <c r="F4" s="127"/>
      <c r="G4" s="128"/>
      <c r="H4" s="126" t="s">
        <v>14</v>
      </c>
      <c r="I4" s="127"/>
      <c r="J4" s="127"/>
      <c r="K4" s="128"/>
      <c r="L4" s="126" t="s">
        <v>15</v>
      </c>
      <c r="M4" s="128"/>
    </row>
    <row r="5" spans="1:13" s="25" customFormat="1" ht="53.25" customHeight="1" x14ac:dyDescent="0.2">
      <c r="A5" s="124"/>
      <c r="C5" s="129"/>
      <c r="D5" s="130" t="s">
        <v>92</v>
      </c>
      <c r="E5" s="131" t="s">
        <v>93</v>
      </c>
      <c r="F5" s="132"/>
      <c r="G5" s="133" t="s">
        <v>94</v>
      </c>
      <c r="H5" s="134" t="s">
        <v>95</v>
      </c>
      <c r="I5" s="135" t="s">
        <v>96</v>
      </c>
      <c r="J5" s="131" t="s">
        <v>97</v>
      </c>
      <c r="K5" s="136"/>
      <c r="L5" s="131" t="s">
        <v>98</v>
      </c>
      <c r="M5" s="137"/>
    </row>
    <row r="6" spans="1:13" s="25" customFormat="1" ht="36" customHeight="1" x14ac:dyDescent="0.2">
      <c r="A6" s="138"/>
      <c r="C6" s="139"/>
      <c r="D6" s="140"/>
      <c r="E6" s="133" t="s">
        <v>16</v>
      </c>
      <c r="F6" s="133" t="s">
        <v>17</v>
      </c>
      <c r="G6" s="133" t="s">
        <v>17</v>
      </c>
      <c r="H6" s="141"/>
      <c r="I6" s="142"/>
      <c r="J6" s="133" t="s">
        <v>16</v>
      </c>
      <c r="K6" s="133" t="s">
        <v>17</v>
      </c>
      <c r="L6" s="133" t="s">
        <v>16</v>
      </c>
      <c r="M6" s="133" t="s">
        <v>17</v>
      </c>
    </row>
    <row r="7" spans="1:13" s="25" customFormat="1" ht="14.25" x14ac:dyDescent="0.2">
      <c r="A7" s="138"/>
      <c r="C7" s="143" t="s">
        <v>18</v>
      </c>
      <c r="D7" s="144">
        <v>444.95021221801665</v>
      </c>
      <c r="E7" s="145">
        <v>5.2671469445859431E-2</v>
      </c>
      <c r="F7" s="49">
        <v>2.8548539702853537E-2</v>
      </c>
      <c r="G7" s="50">
        <v>1.4633154719354557E-3</v>
      </c>
      <c r="H7" s="146">
        <v>1.7129046580208307E-2</v>
      </c>
      <c r="I7" s="147">
        <v>5355.5068042476723</v>
      </c>
      <c r="J7" s="145">
        <v>3.1887051699087454E-2</v>
      </c>
      <c r="K7" s="50">
        <v>3.5535684558414937E-2</v>
      </c>
      <c r="L7" s="145">
        <v>3.1887051699087454E-2</v>
      </c>
      <c r="M7" s="145">
        <v>3.5535684558414937E-2</v>
      </c>
    </row>
    <row r="8" spans="1:13" s="25" customFormat="1" x14ac:dyDescent="0.2">
      <c r="A8" s="138"/>
      <c r="C8" s="53" t="s">
        <v>19</v>
      </c>
      <c r="D8" s="54">
        <v>259.17917845270608</v>
      </c>
      <c r="E8" s="55">
        <v>2.2325238139568659E-2</v>
      </c>
      <c r="F8" s="56">
        <v>9.1113452391378136E-3</v>
      </c>
      <c r="G8" s="57">
        <v>1.0639291456921995E-3</v>
      </c>
      <c r="H8" s="148">
        <v>7.9263653747276841E-3</v>
      </c>
      <c r="I8" s="149">
        <v>3289.0081942067536</v>
      </c>
      <c r="J8" s="150">
        <v>1.8611579980230442E-2</v>
      </c>
      <c r="K8" s="151">
        <v>2.2363268233383637E-2</v>
      </c>
      <c r="L8" s="150">
        <v>1.8611579980230442E-2</v>
      </c>
      <c r="M8" s="150">
        <v>2.2363268233383637E-2</v>
      </c>
    </row>
    <row r="9" spans="1:13" s="25" customFormat="1" x14ac:dyDescent="0.2">
      <c r="A9" s="138"/>
      <c r="C9" s="60" t="s">
        <v>20</v>
      </c>
      <c r="D9" s="61">
        <v>88.328895092996945</v>
      </c>
      <c r="E9" s="62">
        <v>8.5218409338692513E-2</v>
      </c>
      <c r="F9" s="63">
        <v>4.4049963323541386E-2</v>
      </c>
      <c r="G9" s="64">
        <v>6.7282271293034324E-3</v>
      </c>
      <c r="H9" s="152">
        <v>-3.8596683284662925E-3</v>
      </c>
      <c r="I9" s="88">
        <v>1081.7342012861416</v>
      </c>
      <c r="J9" s="89">
        <v>5.337674935511294E-2</v>
      </c>
      <c r="K9" s="90">
        <v>5.7121868448165136E-2</v>
      </c>
      <c r="L9" s="89">
        <v>5.337674935511294E-2</v>
      </c>
      <c r="M9" s="89">
        <v>5.7121868448165136E-2</v>
      </c>
    </row>
    <row r="10" spans="1:13" s="25" customFormat="1" x14ac:dyDescent="0.2">
      <c r="A10" s="138"/>
      <c r="C10" s="67" t="s">
        <v>21</v>
      </c>
      <c r="D10" s="61">
        <v>24.242683851712805</v>
      </c>
      <c r="E10" s="62">
        <v>8.5218409338692513E-2</v>
      </c>
      <c r="F10" s="63">
        <v>5.4207087801121157E-2</v>
      </c>
      <c r="G10" s="64">
        <v>9.3580210392745222E-3</v>
      </c>
      <c r="H10" s="152">
        <v>-1.340120531036415E-2</v>
      </c>
      <c r="I10" s="88">
        <v>278.94802276378908</v>
      </c>
      <c r="J10" s="89">
        <v>4.1167353886932156E-2</v>
      </c>
      <c r="K10" s="90">
        <v>4.8169949658963152E-2</v>
      </c>
      <c r="L10" s="89">
        <v>4.1167353886932156E-2</v>
      </c>
      <c r="M10" s="89">
        <v>4.8169949658963152E-2</v>
      </c>
    </row>
    <row r="11" spans="1:13" s="25" customFormat="1" x14ac:dyDescent="0.2">
      <c r="A11" s="138"/>
      <c r="C11" s="68" t="s">
        <v>22</v>
      </c>
      <c r="D11" s="61">
        <v>49.724689590793083</v>
      </c>
      <c r="E11" s="62">
        <v>6.3870577978228038E-2</v>
      </c>
      <c r="F11" s="63">
        <v>3.7184646608378058E-2</v>
      </c>
      <c r="G11" s="64">
        <v>2.4114727129489477E-3</v>
      </c>
      <c r="H11" s="152">
        <v>1.884779895806088E-2</v>
      </c>
      <c r="I11" s="88">
        <v>629.62317391686452</v>
      </c>
      <c r="J11" s="89">
        <v>5.5782203037450406E-2</v>
      </c>
      <c r="K11" s="90">
        <v>5.792354192621052E-2</v>
      </c>
      <c r="L11" s="89">
        <v>5.5782203037450406E-2</v>
      </c>
      <c r="M11" s="89">
        <v>5.792354192621052E-2</v>
      </c>
    </row>
    <row r="12" spans="1:13" s="25" customFormat="1" x14ac:dyDescent="0.2">
      <c r="A12" s="138"/>
      <c r="C12" s="67" t="s">
        <v>23</v>
      </c>
      <c r="D12" s="61">
        <v>13.185624655531512</v>
      </c>
      <c r="E12" s="62">
        <v>9.3804374127336443E-2</v>
      </c>
      <c r="F12" s="63">
        <v>5.0392812224228534E-2</v>
      </c>
      <c r="G12" s="64">
        <v>1.607472726390613E-2</v>
      </c>
      <c r="H12" s="152">
        <v>-7.7961229406107946E-2</v>
      </c>
      <c r="I12" s="88">
        <v>158.87407047062086</v>
      </c>
      <c r="J12" s="89">
        <v>6.3161820413540237E-2</v>
      </c>
      <c r="K12" s="90">
        <v>6.7301491631782229E-2</v>
      </c>
      <c r="L12" s="89">
        <v>6.3161820413540237E-2</v>
      </c>
      <c r="M12" s="89">
        <v>6.7301491631782229E-2</v>
      </c>
    </row>
    <row r="13" spans="1:13" s="25" customFormat="1" ht="12.75" x14ac:dyDescent="0.2">
      <c r="A13" s="153"/>
      <c r="C13" s="154" t="s">
        <v>24</v>
      </c>
      <c r="D13" s="96">
        <v>78.106753966765595</v>
      </c>
      <c r="E13" s="155">
        <v>-7.349557043168975E-3</v>
      </c>
      <c r="F13" s="156">
        <v>-5.0526153391451389E-3</v>
      </c>
      <c r="G13" s="98">
        <v>-3.7041075585031447E-4</v>
      </c>
      <c r="H13" s="157">
        <v>1.4599977362426797E-2</v>
      </c>
      <c r="I13" s="158">
        <v>954.4302225083768</v>
      </c>
      <c r="J13" s="159">
        <v>-2.320482727322104E-3</v>
      </c>
      <c r="K13" s="160">
        <v>2.8722138943182429E-4</v>
      </c>
      <c r="L13" s="159">
        <v>-2.320482727322104E-3</v>
      </c>
      <c r="M13" s="159">
        <v>2.8722138943182429E-4</v>
      </c>
    </row>
    <row r="14" spans="1:13" s="25" customFormat="1" ht="12" customHeight="1" x14ac:dyDescent="0.2">
      <c r="A14" s="161"/>
      <c r="C14" s="71" t="s">
        <v>25</v>
      </c>
      <c r="D14" s="61">
        <v>18.750567094124051</v>
      </c>
      <c r="E14" s="62">
        <v>4.7106214043128869E-2</v>
      </c>
      <c r="F14" s="63">
        <v>1.5279564621621722E-2</v>
      </c>
      <c r="G14" s="64">
        <v>-1.2785622444421163E-3</v>
      </c>
      <c r="H14" s="152">
        <v>1.856792915562222E-2</v>
      </c>
      <c r="I14" s="88">
        <v>234.62305502755717</v>
      </c>
      <c r="J14" s="89">
        <v>1.2358092732495107E-2</v>
      </c>
      <c r="K14" s="90">
        <v>1.8723819316732282E-2</v>
      </c>
      <c r="L14" s="89">
        <v>1.2358092732495107E-2</v>
      </c>
      <c r="M14" s="89">
        <v>1.8723819316732282E-2</v>
      </c>
    </row>
    <row r="15" spans="1:13" s="25" customFormat="1" x14ac:dyDescent="0.2">
      <c r="A15" s="138"/>
      <c r="C15" s="162" t="s">
        <v>26</v>
      </c>
      <c r="D15" s="103">
        <v>55.485221084682301</v>
      </c>
      <c r="E15" s="106">
        <v>-3.1398122825794239E-2</v>
      </c>
      <c r="F15" s="163">
        <v>-1.745142132295574E-2</v>
      </c>
      <c r="G15" s="104">
        <v>-2.8939684112494479E-4</v>
      </c>
      <c r="H15" s="87">
        <v>7.6913579069046722E-3</v>
      </c>
      <c r="I15" s="164">
        <v>672.38351974539478</v>
      </c>
      <c r="J15" s="165">
        <v>-1.4228699538343492E-2</v>
      </c>
      <c r="K15" s="166">
        <v>-1.2668401389743678E-2</v>
      </c>
      <c r="L15" s="165">
        <v>-1.4228699538343492E-2</v>
      </c>
      <c r="M15" s="165">
        <v>-1.2668401389743678E-2</v>
      </c>
    </row>
    <row r="16" spans="1:13" s="25" customFormat="1" x14ac:dyDescent="0.2">
      <c r="A16" s="22"/>
      <c r="C16" s="167" t="s">
        <v>27</v>
      </c>
      <c r="D16" s="96">
        <v>11.35104756077801</v>
      </c>
      <c r="E16" s="155">
        <v>8.7428453908718007E-2</v>
      </c>
      <c r="F16" s="156">
        <v>6.4889118061614015E-2</v>
      </c>
      <c r="G16" s="98">
        <v>1.5495315963300449E-2</v>
      </c>
      <c r="H16" s="157">
        <v>-0.11293438987941462</v>
      </c>
      <c r="I16" s="158">
        <v>135.48235263855719</v>
      </c>
      <c r="J16" s="159">
        <v>-4.3235765234552082E-2</v>
      </c>
      <c r="K16" s="160">
        <v>-3.5125148025492048E-2</v>
      </c>
      <c r="L16" s="159">
        <v>-4.3235765234552082E-2</v>
      </c>
      <c r="M16" s="159">
        <v>-3.5125148025492048E-2</v>
      </c>
    </row>
    <row r="17" spans="1:13" s="25" customFormat="1" x14ac:dyDescent="0.2">
      <c r="A17" s="22"/>
      <c r="C17" s="168" t="s">
        <v>28</v>
      </c>
      <c r="D17" s="103">
        <v>24.241796396548498</v>
      </c>
      <c r="E17" s="106">
        <v>-1.4917377749537386E-2</v>
      </c>
      <c r="F17" s="163">
        <v>-3.6493859942201667E-2</v>
      </c>
      <c r="G17" s="104">
        <v>-4.8112753749487425E-3</v>
      </c>
      <c r="H17" s="169">
        <v>1.9019484109094931E-2</v>
      </c>
      <c r="I17" s="164">
        <v>322.21816238128196</v>
      </c>
      <c r="J17" s="170">
        <v>9.622390291803562E-4</v>
      </c>
      <c r="K17" s="166">
        <v>6.6050571753883958E-3</v>
      </c>
      <c r="L17" s="165">
        <v>9.622390291803562E-4</v>
      </c>
      <c r="M17" s="165">
        <v>6.6050571753883958E-3</v>
      </c>
    </row>
    <row r="18" spans="1:13" s="25" customFormat="1" x14ac:dyDescent="0.2">
      <c r="C18" s="60" t="s">
        <v>29</v>
      </c>
      <c r="D18" s="61">
        <v>52.470393017035136</v>
      </c>
      <c r="E18" s="62">
        <v>-1.4632359653828253E-2</v>
      </c>
      <c r="F18" s="63">
        <v>-1.6498309304319281E-2</v>
      </c>
      <c r="G18" s="64">
        <v>-6.3767575961366507E-3</v>
      </c>
      <c r="H18" s="152">
        <v>3.5670706059955704E-2</v>
      </c>
      <c r="I18" s="88">
        <v>729.41831674635625</v>
      </c>
      <c r="J18" s="89">
        <v>1.2145902875617676E-2</v>
      </c>
      <c r="K18" s="90">
        <v>1.6316189143147142E-2</v>
      </c>
      <c r="L18" s="89">
        <v>1.2145902875617676E-2</v>
      </c>
      <c r="M18" s="89">
        <v>1.6316189143147142E-2</v>
      </c>
    </row>
    <row r="19" spans="1:13" s="25" customFormat="1" x14ac:dyDescent="0.2">
      <c r="A19" s="23"/>
      <c r="C19" s="67" t="s">
        <v>30</v>
      </c>
      <c r="D19" s="61">
        <v>35.229826007774307</v>
      </c>
      <c r="E19" s="62">
        <v>-6.968510203311129E-3</v>
      </c>
      <c r="F19" s="63">
        <v>-7.2435128414949368E-3</v>
      </c>
      <c r="G19" s="64">
        <v>-8.8391630361103202E-3</v>
      </c>
      <c r="H19" s="152">
        <v>4.3810536990261273E-2</v>
      </c>
      <c r="I19" s="88">
        <v>470.58037144642554</v>
      </c>
      <c r="J19" s="89">
        <v>2.2530258168858674E-2</v>
      </c>
      <c r="K19" s="90">
        <v>2.7298718699142688E-2</v>
      </c>
      <c r="L19" s="89">
        <v>2.2530258168858674E-2</v>
      </c>
      <c r="M19" s="89">
        <v>2.7298718699142688E-2</v>
      </c>
    </row>
    <row r="20" spans="1:13" s="25" customFormat="1" x14ac:dyDescent="0.2">
      <c r="A20" s="23"/>
      <c r="C20" s="67" t="s">
        <v>31</v>
      </c>
      <c r="D20" s="61">
        <v>17.240567009260829</v>
      </c>
      <c r="E20" s="62">
        <v>-2.9930746462638269E-2</v>
      </c>
      <c r="F20" s="63">
        <v>-3.2886400764998047E-2</v>
      </c>
      <c r="G20" s="64">
        <v>-1.869321450791106E-3</v>
      </c>
      <c r="H20" s="152">
        <v>2.1617214623940395E-2</v>
      </c>
      <c r="I20" s="88">
        <v>258.83794529993082</v>
      </c>
      <c r="J20" s="89">
        <v>-6.2028678561842909E-3</v>
      </c>
      <c r="K20" s="90">
        <v>-3.0571599390721849E-3</v>
      </c>
      <c r="L20" s="89">
        <v>-6.2028678561842909E-3</v>
      </c>
      <c r="M20" s="89">
        <v>-3.0571599390721849E-3</v>
      </c>
    </row>
    <row r="21" spans="1:13" s="25" customFormat="1" x14ac:dyDescent="0.2">
      <c r="C21" s="171" t="s">
        <v>32</v>
      </c>
      <c r="D21" s="172">
        <v>185.77103376531059</v>
      </c>
      <c r="E21" s="173">
        <v>9.8149239085977946E-2</v>
      </c>
      <c r="F21" s="174">
        <v>5.9845775026664549E-2</v>
      </c>
      <c r="G21" s="175">
        <v>2.0762314621867173E-3</v>
      </c>
      <c r="H21" s="148">
        <v>3.2612793467055701E-2</v>
      </c>
      <c r="I21" s="176">
        <v>2066.4986100409187</v>
      </c>
      <c r="J21" s="177">
        <v>5.3744862425887829E-2</v>
      </c>
      <c r="K21" s="178">
        <v>5.7168768643624857E-2</v>
      </c>
      <c r="L21" s="177">
        <v>5.3744862425887829E-2</v>
      </c>
      <c r="M21" s="177">
        <v>5.7168768643624857E-2</v>
      </c>
    </row>
    <row r="22" spans="1:13" s="25" customFormat="1" ht="12.75" customHeight="1" x14ac:dyDescent="0.2">
      <c r="C22" s="77" t="s">
        <v>33</v>
      </c>
      <c r="D22" s="61">
        <v>145.65408904983141</v>
      </c>
      <c r="E22" s="62">
        <v>0.1127749778991145</v>
      </c>
      <c r="F22" s="63">
        <v>7.8407329444175167E-2</v>
      </c>
      <c r="G22" s="64">
        <v>1.8739945314160344E-2</v>
      </c>
      <c r="H22" s="152">
        <v>3.3621399618176451E-2</v>
      </c>
      <c r="I22" s="88">
        <v>1583.5828527870362</v>
      </c>
      <c r="J22" s="89">
        <v>6.0337365411427646E-2</v>
      </c>
      <c r="K22" s="90">
        <v>6.458293249211855E-2</v>
      </c>
      <c r="L22" s="89">
        <v>6.0337365411427646E-2</v>
      </c>
      <c r="M22" s="89">
        <v>6.458293249211855E-2</v>
      </c>
    </row>
    <row r="23" spans="1:13" s="25" customFormat="1" ht="12.75" customHeight="1" x14ac:dyDescent="0.2">
      <c r="C23" s="78" t="s">
        <v>34</v>
      </c>
      <c r="D23" s="61">
        <v>137.40342665385359</v>
      </c>
      <c r="E23" s="62">
        <v>0.11148285582644468</v>
      </c>
      <c r="F23" s="63">
        <v>7.6768973968944332E-2</v>
      </c>
      <c r="G23" s="64">
        <v>1.6862326144322148E-2</v>
      </c>
      <c r="H23" s="152">
        <v>3.8878113247299284E-2</v>
      </c>
      <c r="I23" s="88">
        <v>1494.6679992881218</v>
      </c>
      <c r="J23" s="89">
        <v>6.1309161330206585E-2</v>
      </c>
      <c r="K23" s="90">
        <v>6.5462971084756072E-2</v>
      </c>
      <c r="L23" s="89">
        <v>6.1309161330206585E-2</v>
      </c>
      <c r="M23" s="89">
        <v>6.5462971084756072E-2</v>
      </c>
    </row>
    <row r="24" spans="1:13" s="25" customFormat="1" ht="12.75" customHeight="1" x14ac:dyDescent="0.2">
      <c r="A24" s="23"/>
      <c r="C24" s="71" t="s">
        <v>35</v>
      </c>
      <c r="D24" s="79">
        <v>8.2506623959778107</v>
      </c>
      <c r="E24" s="62">
        <v>0.13474382941974383</v>
      </c>
      <c r="F24" s="63">
        <v>0.1064981708818622</v>
      </c>
      <c r="G24" s="64">
        <v>5.1123732700796509E-2</v>
      </c>
      <c r="H24" s="152">
        <v>-4.6088880096613827E-2</v>
      </c>
      <c r="I24" s="88">
        <v>88.914853498914226</v>
      </c>
      <c r="J24" s="89">
        <v>4.4263742476858381E-2</v>
      </c>
      <c r="K24" s="90">
        <v>5.00498272754204E-2</v>
      </c>
      <c r="L24" s="89">
        <v>4.4263742476858381E-2</v>
      </c>
      <c r="M24" s="89">
        <v>5.00498272754204E-2</v>
      </c>
    </row>
    <row r="25" spans="1:13" s="25" customFormat="1" ht="12.75" customHeight="1" x14ac:dyDescent="0.2">
      <c r="C25" s="179" t="s">
        <v>36</v>
      </c>
      <c r="D25" s="103">
        <v>40.1169447154792</v>
      </c>
      <c r="E25" s="106">
        <v>4.8131828677351329E-2</v>
      </c>
      <c r="F25" s="163">
        <v>7.5090062280791514E-4</v>
      </c>
      <c r="G25" s="104">
        <v>-5.1170035784054546E-2</v>
      </c>
      <c r="H25" s="87">
        <v>2.9411716168886048E-2</v>
      </c>
      <c r="I25" s="164">
        <v>482.91575725388287</v>
      </c>
      <c r="J25" s="165">
        <v>3.269032084919643E-2</v>
      </c>
      <c r="K25" s="166">
        <v>3.3541739675290172E-2</v>
      </c>
      <c r="L25" s="165">
        <v>3.269032084919643E-2</v>
      </c>
      <c r="M25" s="165">
        <v>3.3541739675290172E-2</v>
      </c>
    </row>
    <row r="26" spans="1:13" s="25" customFormat="1" ht="12.75" customHeight="1" x14ac:dyDescent="0.2">
      <c r="C26" s="53" t="s">
        <v>37</v>
      </c>
      <c r="D26" s="103">
        <v>392.47981920098152</v>
      </c>
      <c r="E26" s="106">
        <v>6.2372441646504351E-2</v>
      </c>
      <c r="F26" s="163">
        <v>3.5802751487320483E-2</v>
      </c>
      <c r="G26" s="104">
        <v>2.6730262873557731E-3</v>
      </c>
      <c r="H26" s="87">
        <v>1.4203990092201524E-2</v>
      </c>
      <c r="I26" s="164">
        <v>4626.0884875013153</v>
      </c>
      <c r="J26" s="165">
        <v>3.5070236488629281E-2</v>
      </c>
      <c r="K26" s="166">
        <v>3.8631848979609362E-2</v>
      </c>
      <c r="L26" s="165">
        <v>3.5070236488629281E-2</v>
      </c>
      <c r="M26" s="165">
        <v>3.8631848979609362E-2</v>
      </c>
    </row>
    <row r="27" spans="1:13" s="25" customFormat="1" ht="12.75" hidden="1" customHeight="1" x14ac:dyDescent="0.2">
      <c r="C27" s="180"/>
      <c r="D27" s="66"/>
      <c r="E27" s="63"/>
      <c r="F27" s="181"/>
      <c r="G27" s="182"/>
      <c r="H27" s="181"/>
      <c r="I27" s="66"/>
      <c r="J27" s="63"/>
      <c r="K27" s="181"/>
      <c r="L27" s="63"/>
      <c r="M27" s="181"/>
    </row>
    <row r="28" spans="1:13" s="25" customFormat="1" ht="12.75" hidden="1" customHeight="1" x14ac:dyDescent="0.2">
      <c r="C28" s="180"/>
      <c r="D28" s="66"/>
      <c r="E28" s="63"/>
      <c r="F28" s="181"/>
      <c r="G28" s="182"/>
      <c r="H28" s="181"/>
      <c r="I28" s="66"/>
      <c r="J28" s="63"/>
      <c r="K28" s="181"/>
      <c r="L28" s="63"/>
      <c r="M28" s="181"/>
    </row>
    <row r="29" spans="1:13" s="25" customFormat="1" ht="12.75" hidden="1" customHeight="1" x14ac:dyDescent="0.2">
      <c r="C29" s="180"/>
      <c r="D29" s="66"/>
      <c r="E29" s="63"/>
      <c r="F29" s="181"/>
      <c r="G29" s="182"/>
      <c r="H29" s="181"/>
      <c r="I29" s="66"/>
      <c r="J29" s="63"/>
      <c r="K29" s="181"/>
      <c r="L29" s="63"/>
      <c r="M29" s="181"/>
    </row>
    <row r="30" spans="1:13" s="25" customFormat="1" ht="12.75" customHeight="1" x14ac:dyDescent="0.2">
      <c r="C30" s="183"/>
      <c r="D30" s="144"/>
      <c r="E30" s="145"/>
      <c r="F30" s="184"/>
      <c r="G30" s="145"/>
      <c r="H30" s="146"/>
      <c r="I30" s="185"/>
      <c r="J30" s="184"/>
      <c r="K30" s="145"/>
      <c r="L30" s="186"/>
      <c r="M30" s="145"/>
    </row>
    <row r="31" spans="1:13" s="25" customFormat="1" ht="12.75" customHeight="1" x14ac:dyDescent="0.2">
      <c r="C31" s="77" t="s">
        <v>38</v>
      </c>
      <c r="D31" s="96">
        <v>58.857820370000006</v>
      </c>
      <c r="E31" s="98">
        <v>5.4684422611634309E-2</v>
      </c>
      <c r="F31" s="187">
        <v>1.4857089791046052E-2</v>
      </c>
      <c r="G31" s="98">
        <v>0.22394610136078485</v>
      </c>
      <c r="H31" s="155">
        <v>1.904432784757204E-2</v>
      </c>
      <c r="I31" s="96">
        <v>712.44723451999994</v>
      </c>
      <c r="J31" s="156">
        <v>4.2746789876369151E-2</v>
      </c>
      <c r="K31" s="98">
        <v>3.3399743337745091E-2</v>
      </c>
      <c r="L31" s="156">
        <v>4.2746789876369151E-2</v>
      </c>
      <c r="M31" s="98">
        <v>3.3399743337745091E-2</v>
      </c>
    </row>
    <row r="32" spans="1:13" s="25" customFormat="1" ht="12.75" customHeight="1" x14ac:dyDescent="0.2">
      <c r="C32" s="101" t="s">
        <v>39</v>
      </c>
      <c r="D32" s="61">
        <v>46.912091539999999</v>
      </c>
      <c r="E32" s="64">
        <v>5.9504494311637846E-2</v>
      </c>
      <c r="F32" s="97">
        <v>2.0037447188520519E-2</v>
      </c>
      <c r="G32" s="64">
        <v>0.2565536830834565</v>
      </c>
      <c r="H32" s="62">
        <v>1.3366031771362197E-2</v>
      </c>
      <c r="I32" s="61">
        <v>569.05607576</v>
      </c>
      <c r="J32" s="63">
        <v>4.2965381725177609E-2</v>
      </c>
      <c r="K32" s="64">
        <v>3.2209243327365744E-2</v>
      </c>
      <c r="L32" s="63">
        <v>4.2965381725177609E-2</v>
      </c>
      <c r="M32" s="64">
        <v>3.2209243327365744E-2</v>
      </c>
    </row>
    <row r="33" spans="2:19" s="25" customFormat="1" ht="12.75" customHeight="1" x14ac:dyDescent="0.2">
      <c r="C33" s="101" t="s">
        <v>40</v>
      </c>
      <c r="D33" s="61">
        <v>6.3444073400000001</v>
      </c>
      <c r="E33" s="64">
        <v>6.5328386902239632E-2</v>
      </c>
      <c r="F33" s="97">
        <v>3.0876299203987045E-2</v>
      </c>
      <c r="G33" s="64">
        <v>8.8772228281673193E-2</v>
      </c>
      <c r="H33" s="62">
        <v>0.10916770292722711</v>
      </c>
      <c r="I33" s="61">
        <v>74.851068580000003</v>
      </c>
      <c r="J33" s="63">
        <v>5.2191169536623727E-2</v>
      </c>
      <c r="K33" s="64">
        <v>5.3435842421605484E-2</v>
      </c>
      <c r="L33" s="63">
        <v>5.2191169536623727E-2</v>
      </c>
      <c r="M33" s="64">
        <v>5.3435842421605484E-2</v>
      </c>
    </row>
    <row r="34" spans="2:19" s="25" customFormat="1" ht="12.75" customHeight="1" x14ac:dyDescent="0.2">
      <c r="C34" s="102" t="s">
        <v>41</v>
      </c>
      <c r="D34" s="103">
        <v>5.6013214900000001</v>
      </c>
      <c r="E34" s="104">
        <v>5.017968917775173E-3</v>
      </c>
      <c r="F34" s="105">
        <v>-4.3660357075478107E-2</v>
      </c>
      <c r="G34" s="105">
        <v>0.13035866512325045</v>
      </c>
      <c r="H34" s="104">
        <v>-2.0959228716952771E-2</v>
      </c>
      <c r="I34" s="103">
        <v>68.540090179999993</v>
      </c>
      <c r="J34" s="163">
        <v>3.0848230166329982E-2</v>
      </c>
      <c r="K34" s="104">
        <v>2.1751774696229687E-2</v>
      </c>
      <c r="L34" s="163">
        <v>3.0848230166329982E-2</v>
      </c>
      <c r="M34" s="104">
        <v>2.1751774696229687E-2</v>
      </c>
      <c r="O34" s="100"/>
    </row>
    <row r="35" spans="2:19" s="25" customFormat="1" ht="12.75" customHeight="1" x14ac:dyDescent="0.2">
      <c r="C35" s="188"/>
      <c r="D35" s="66"/>
      <c r="E35" s="90"/>
      <c r="F35" s="90"/>
      <c r="G35" s="90"/>
      <c r="H35" s="90"/>
      <c r="I35" s="66"/>
      <c r="J35" s="90"/>
      <c r="K35" s="90"/>
      <c r="L35" s="90"/>
      <c r="O35" s="100"/>
      <c r="P35" s="100"/>
      <c r="Q35" s="100"/>
      <c r="R35" s="100"/>
      <c r="S35" s="100"/>
    </row>
    <row r="36" spans="2:19" s="25" customFormat="1" ht="12.75" customHeight="1" x14ac:dyDescent="0.2">
      <c r="B36" s="69"/>
      <c r="C36" s="109"/>
      <c r="D36" s="109"/>
      <c r="E36" s="109"/>
      <c r="F36" s="109"/>
      <c r="G36" s="109"/>
      <c r="H36" s="109"/>
      <c r="I36" s="109"/>
      <c r="J36" s="109"/>
      <c r="K36" s="109"/>
      <c r="L36" s="109"/>
      <c r="M36" s="109"/>
    </row>
    <row r="37" spans="2:19" s="25" customFormat="1" ht="40.5" customHeight="1" x14ac:dyDescent="0.2">
      <c r="B37" s="69"/>
      <c r="C37" s="125" t="s">
        <v>48</v>
      </c>
      <c r="D37" s="126" t="s">
        <v>7</v>
      </c>
      <c r="E37" s="127"/>
      <c r="F37" s="127"/>
      <c r="G37" s="128"/>
      <c r="H37" s="126" t="s">
        <v>14</v>
      </c>
      <c r="I37" s="127"/>
      <c r="J37" s="127"/>
      <c r="K37" s="128"/>
      <c r="L37" s="126" t="s">
        <v>15</v>
      </c>
      <c r="M37" s="128"/>
    </row>
    <row r="38" spans="2:19" s="25" customFormat="1" ht="53.25" customHeight="1" x14ac:dyDescent="0.2">
      <c r="B38" s="69"/>
      <c r="C38" s="129"/>
      <c r="D38" s="130" t="str">
        <f>D5</f>
        <v>Données brutes  dec 2025</v>
      </c>
      <c r="E38" s="131" t="str">
        <f>E5</f>
        <v>Taux de croissance  dec 2025 / dec 2024</v>
      </c>
      <c r="F38" s="189"/>
      <c r="G38" s="133" t="str">
        <f>G5</f>
        <v>Taux de croissance  dec 2025 / nov 2025</v>
      </c>
      <c r="H38" s="134" t="str">
        <f>H5</f>
        <v>Rappel :
Taux ACM CVS-CJO à fin dec 2024</v>
      </c>
      <c r="I38" s="135" t="str">
        <f>I5</f>
        <v>Données brutes janv 2025 - dec 2025</v>
      </c>
      <c r="J38" s="131" t="str">
        <f>J5</f>
        <v>Taux ACM (janv 2025 - dec 2025 / janv 2024 - dec 2024)</v>
      </c>
      <c r="K38" s="137"/>
      <c r="L38" s="131" t="str">
        <f>L5</f>
        <v>(janv à dec 2025 ) /
(janv à dec 2024 )</v>
      </c>
      <c r="M38" s="137"/>
    </row>
    <row r="39" spans="2:19" s="25" customFormat="1" ht="40.5" customHeight="1" x14ac:dyDescent="0.2">
      <c r="B39" s="69"/>
      <c r="C39" s="139"/>
      <c r="D39" s="140"/>
      <c r="E39" s="133" t="s">
        <v>16</v>
      </c>
      <c r="F39" s="190" t="s">
        <v>17</v>
      </c>
      <c r="G39" s="133" t="s">
        <v>17</v>
      </c>
      <c r="H39" s="141"/>
      <c r="I39" s="142"/>
      <c r="J39" s="133" t="s">
        <v>16</v>
      </c>
      <c r="K39" s="133" t="s">
        <v>17</v>
      </c>
      <c r="L39" s="133" t="s">
        <v>16</v>
      </c>
      <c r="M39" s="133" t="s">
        <v>17</v>
      </c>
    </row>
    <row r="40" spans="2:19" s="25" customFormat="1" ht="12.75" customHeight="1" x14ac:dyDescent="0.2">
      <c r="B40" s="69"/>
      <c r="C40" s="143" t="s">
        <v>18</v>
      </c>
      <c r="D40" s="144">
        <v>182.303907215664</v>
      </c>
      <c r="E40" s="145">
        <v>-2.4135508163632302E-2</v>
      </c>
      <c r="F40" s="49">
        <v>-6.2286528290786958E-3</v>
      </c>
      <c r="G40" s="50">
        <v>7.5424507501014038E-3</v>
      </c>
      <c r="H40" s="146">
        <v>-1.3280432325338265E-2</v>
      </c>
      <c r="I40" s="147">
        <v>2395.2974039188589</v>
      </c>
      <c r="J40" s="145">
        <v>-3.0794477815726529E-3</v>
      </c>
      <c r="K40" s="50">
        <v>-4.9878104458150885E-3</v>
      </c>
      <c r="L40" s="145">
        <v>-4.3105815492250343E-4</v>
      </c>
      <c r="M40" s="145">
        <v>-4.9572903713708261E-3</v>
      </c>
    </row>
    <row r="41" spans="2:19" s="25" customFormat="1" ht="12.75" customHeight="1" x14ac:dyDescent="0.2">
      <c r="B41" s="69"/>
      <c r="C41" s="53" t="s">
        <v>19</v>
      </c>
      <c r="D41" s="54">
        <v>100.636147989702</v>
      </c>
      <c r="E41" s="55">
        <v>-4.1693793414940283E-2</v>
      </c>
      <c r="F41" s="56">
        <v>-2.1073448593775246E-2</v>
      </c>
      <c r="G41" s="57">
        <v>-7.9769141446888181E-3</v>
      </c>
      <c r="H41" s="148">
        <v>-2.1439857229116899E-2</v>
      </c>
      <c r="I41" s="149">
        <v>1398.0818393788797</v>
      </c>
      <c r="J41" s="150">
        <v>-1.6555433577380874E-2</v>
      </c>
      <c r="K41" s="151">
        <v>-1.8983034615865479E-2</v>
      </c>
      <c r="L41" s="150">
        <v>-1.4155115344061886E-2</v>
      </c>
      <c r="M41" s="150">
        <v>-1.8386671839234814E-2</v>
      </c>
    </row>
    <row r="42" spans="2:19" s="25" customFormat="1" ht="12.75" customHeight="1" x14ac:dyDescent="0.2">
      <c r="B42" s="69"/>
      <c r="C42" s="60" t="s">
        <v>20</v>
      </c>
      <c r="D42" s="79">
        <v>26.411133996062709</v>
      </c>
      <c r="E42" s="62">
        <v>-8.7743693040971737E-2</v>
      </c>
      <c r="F42" s="63">
        <v>-4.5742957152913544E-2</v>
      </c>
      <c r="G42" s="64">
        <v>-2.0527848874085985E-2</v>
      </c>
      <c r="H42" s="152">
        <v>4.2053855718571231E-3</v>
      </c>
      <c r="I42" s="88">
        <v>443.14433346542745</v>
      </c>
      <c r="J42" s="89">
        <v>-2.1845093989590336E-2</v>
      </c>
      <c r="K42" s="90">
        <v>-2.256269450493209E-2</v>
      </c>
      <c r="L42" s="89">
        <v>-2.5135327059078505E-2</v>
      </c>
      <c r="M42" s="89">
        <v>-2.993544562661099E-2</v>
      </c>
    </row>
    <row r="43" spans="2:19" s="25" customFormat="1" ht="12.75" customHeight="1" x14ac:dyDescent="0.2">
      <c r="B43" s="69"/>
      <c r="C43" s="67" t="s">
        <v>21</v>
      </c>
      <c r="D43" s="61">
        <v>8.22550604299383</v>
      </c>
      <c r="E43" s="62">
        <v>-0.10697892550825761</v>
      </c>
      <c r="F43" s="63">
        <v>-7.2361619463592985E-2</v>
      </c>
      <c r="G43" s="64">
        <v>-4.6288814001665846E-2</v>
      </c>
      <c r="H43" s="152">
        <v>-4.4308170026980731E-2</v>
      </c>
      <c r="I43" s="88">
        <v>122.37260300410095</v>
      </c>
      <c r="J43" s="89">
        <v>-2.9749543363869257E-2</v>
      </c>
      <c r="K43" s="90">
        <v>-3.3294171080611612E-2</v>
      </c>
      <c r="L43" s="89">
        <v>-2.2661623331023062E-2</v>
      </c>
      <c r="M43" s="89">
        <v>-2.81367662489167E-2</v>
      </c>
    </row>
    <row r="44" spans="2:19" s="25" customFormat="1" ht="12.75" customHeight="1" x14ac:dyDescent="0.2">
      <c r="B44" s="69"/>
      <c r="C44" s="67" t="s">
        <v>22</v>
      </c>
      <c r="D44" s="61">
        <v>15.541740176614137</v>
      </c>
      <c r="E44" s="62">
        <v>-5.7807635919542188E-2</v>
      </c>
      <c r="F44" s="63">
        <v>-1.0981605911408399E-2</v>
      </c>
      <c r="G44" s="64">
        <v>-1.0135840947100183E-2</v>
      </c>
      <c r="H44" s="152">
        <v>2.2955809776678437E-2</v>
      </c>
      <c r="I44" s="88">
        <v>258.36643015077959</v>
      </c>
      <c r="J44" s="89">
        <v>2.7743803654332044E-3</v>
      </c>
      <c r="K44" s="90">
        <v>3.7810497554251477E-3</v>
      </c>
      <c r="L44" s="89">
        <v>-1.4327881584554891E-3</v>
      </c>
      <c r="M44" s="89">
        <v>-5.5562373411940369E-3</v>
      </c>
    </row>
    <row r="45" spans="2:19" s="25" customFormat="1" ht="12.75" customHeight="1" x14ac:dyDescent="0.2">
      <c r="B45" s="69"/>
      <c r="C45" s="67" t="s">
        <v>23</v>
      </c>
      <c r="D45" s="61">
        <v>2.5071093883196198</v>
      </c>
      <c r="E45" s="62">
        <v>-0.19746029898382333</v>
      </c>
      <c r="F45" s="63">
        <v>-0.13785083755151051</v>
      </c>
      <c r="G45" s="64">
        <v>-1.4544979432049354E-2</v>
      </c>
      <c r="H45" s="152">
        <v>2.7100945045726466E-2</v>
      </c>
      <c r="I45" s="88">
        <v>60.408021104032898</v>
      </c>
      <c r="J45" s="89">
        <v>-0.10497863417945852</v>
      </c>
      <c r="K45" s="90">
        <v>-0.10672923975091408</v>
      </c>
      <c r="L45" s="89">
        <v>-0.12559729895887939</v>
      </c>
      <c r="M45" s="89">
        <v>-0.13066903985731393</v>
      </c>
    </row>
    <row r="46" spans="2:19" s="25" customFormat="1" ht="12.75" customHeight="1" x14ac:dyDescent="0.2">
      <c r="B46" s="69"/>
      <c r="C46" s="154" t="s">
        <v>24</v>
      </c>
      <c r="D46" s="96">
        <v>45.958328592236064</v>
      </c>
      <c r="E46" s="155">
        <v>-2.764893544515834E-2</v>
      </c>
      <c r="F46" s="156">
        <v>-1.500570723380823E-2</v>
      </c>
      <c r="G46" s="98">
        <v>2.3939947471094403E-3</v>
      </c>
      <c r="H46" s="157">
        <v>-2.8606017610645296E-2</v>
      </c>
      <c r="I46" s="158">
        <v>580.91434538111946</v>
      </c>
      <c r="J46" s="159">
        <v>-1.3697908285752236E-2</v>
      </c>
      <c r="K46" s="160">
        <v>-1.751523743630079E-2</v>
      </c>
      <c r="L46" s="159">
        <v>-9.518503758529917E-3</v>
      </c>
      <c r="M46" s="159">
        <v>-1.3204745083860936E-2</v>
      </c>
    </row>
    <row r="47" spans="2:19" s="25" customFormat="1" ht="12.75" customHeight="1" x14ac:dyDescent="0.2">
      <c r="B47" s="69"/>
      <c r="C47" s="71" t="s">
        <v>25</v>
      </c>
      <c r="D47" s="61">
        <v>8.3146610983467291</v>
      </c>
      <c r="E47" s="62">
        <v>-7.8448819376016887E-2</v>
      </c>
      <c r="F47" s="63">
        <v>-1.8879583876997175E-2</v>
      </c>
      <c r="G47" s="64">
        <v>1.5614999036299704E-3</v>
      </c>
      <c r="H47" s="152">
        <v>1.9707800827941657E-2</v>
      </c>
      <c r="I47" s="88">
        <v>122.05141038647292</v>
      </c>
      <c r="J47" s="89">
        <v>-6.7584040435956227E-3</v>
      </c>
      <c r="K47" s="90">
        <v>-8.2787838732162333E-3</v>
      </c>
      <c r="L47" s="89">
        <v>-9.4417482023207988E-3</v>
      </c>
      <c r="M47" s="89">
        <v>-1.6428441306751473E-2</v>
      </c>
    </row>
    <row r="48" spans="2:19" s="25" customFormat="1" ht="12.75" customHeight="1" x14ac:dyDescent="0.2">
      <c r="B48" s="69"/>
      <c r="C48" s="162" t="s">
        <v>26</v>
      </c>
      <c r="D48" s="103">
        <v>36.884634822259798</v>
      </c>
      <c r="E48" s="106">
        <v>-1.6350555659224719E-2</v>
      </c>
      <c r="F48" s="163">
        <v>-1.5796847241644874E-2</v>
      </c>
      <c r="G48" s="104">
        <v>2.8691343599036578E-3</v>
      </c>
      <c r="H48" s="87">
        <v>-4.4228575839859841E-2</v>
      </c>
      <c r="I48" s="164">
        <v>443.20146577372998</v>
      </c>
      <c r="J48" s="165">
        <v>-1.8171906805568794E-2</v>
      </c>
      <c r="K48" s="166">
        <v>-2.2687580333781043E-2</v>
      </c>
      <c r="L48" s="165">
        <v>-1.2124139543130186E-2</v>
      </c>
      <c r="M48" s="165">
        <v>-1.4842241354741215E-2</v>
      </c>
    </row>
    <row r="49" spans="2:19" s="25" customFormat="1" ht="12.75" customHeight="1" x14ac:dyDescent="0.2">
      <c r="B49" s="69"/>
      <c r="C49" s="167" t="s">
        <v>27</v>
      </c>
      <c r="D49" s="96">
        <v>4.6601089032867895</v>
      </c>
      <c r="E49" s="155">
        <v>-0.14304942507405394</v>
      </c>
      <c r="F49" s="156">
        <v>-0.12840514047102336</v>
      </c>
      <c r="G49" s="98">
        <v>-2.0199568475935958E-2</v>
      </c>
      <c r="H49" s="157">
        <v>-0.22014189479212987</v>
      </c>
      <c r="I49" s="158">
        <v>68.757811618573186</v>
      </c>
      <c r="J49" s="159">
        <v>-0.14156057106345921</v>
      </c>
      <c r="K49" s="160">
        <v>-0.14470720851684049</v>
      </c>
      <c r="L49" s="159">
        <v>-0.12118280355788313</v>
      </c>
      <c r="M49" s="159">
        <v>-0.12578514505080562</v>
      </c>
    </row>
    <row r="50" spans="2:19" s="25" customFormat="1" ht="12.75" customHeight="1" x14ac:dyDescent="0.2">
      <c r="B50" s="69"/>
      <c r="C50" s="168" t="s">
        <v>28</v>
      </c>
      <c r="D50" s="103">
        <v>12.310890397740501</v>
      </c>
      <c r="E50" s="106">
        <v>-2.029919833399163E-2</v>
      </c>
      <c r="F50" s="163">
        <v>1.3428190203548018E-2</v>
      </c>
      <c r="G50" s="104">
        <v>-3.529013384598878E-3</v>
      </c>
      <c r="H50" s="169">
        <v>3.136764924146207E-2</v>
      </c>
      <c r="I50" s="164">
        <v>164.12668627700651</v>
      </c>
      <c r="J50" s="170">
        <v>5.4304570881897885E-3</v>
      </c>
      <c r="K50" s="166">
        <v>2.9495312581493405E-3</v>
      </c>
      <c r="L50" s="165">
        <v>4.8803828456616127E-3</v>
      </c>
      <c r="M50" s="165">
        <v>3.3019864198990945E-4</v>
      </c>
    </row>
    <row r="51" spans="2:19" s="25" customFormat="1" ht="12.75" customHeight="1" x14ac:dyDescent="0.2">
      <c r="B51" s="69"/>
      <c r="C51" s="60" t="s">
        <v>29</v>
      </c>
      <c r="D51" s="61">
        <v>9.0601283590650183</v>
      </c>
      <c r="E51" s="62">
        <v>6.6771301402421601E-2</v>
      </c>
      <c r="F51" s="63">
        <v>6.6283370762880045E-2</v>
      </c>
      <c r="G51" s="64">
        <v>-6.7498108541699242E-3</v>
      </c>
      <c r="H51" s="152">
        <v>1.4071379009375162E-2</v>
      </c>
      <c r="I51" s="88">
        <v>112.77288857613549</v>
      </c>
      <c r="J51" s="89">
        <v>4.1165709721634913E-2</v>
      </c>
      <c r="K51" s="90">
        <v>4.0103234182430558E-2</v>
      </c>
      <c r="L51" s="89">
        <v>4.2283929150939814E-2</v>
      </c>
      <c r="M51" s="89">
        <v>4.1423078097435839E-2</v>
      </c>
    </row>
    <row r="52" spans="2:19" s="25" customFormat="1" ht="12.75" customHeight="1" x14ac:dyDescent="0.2">
      <c r="B52" s="69"/>
      <c r="C52" s="67" t="s">
        <v>30</v>
      </c>
      <c r="D52" s="61">
        <v>5.9429773418653493</v>
      </c>
      <c r="E52" s="62">
        <v>9.0840952019523913E-2</v>
      </c>
      <c r="F52" s="63">
        <v>9.0318618109944238E-2</v>
      </c>
      <c r="G52" s="64">
        <v>-9.6246324045665688E-3</v>
      </c>
      <c r="H52" s="152">
        <v>2.4043949226509653E-2</v>
      </c>
      <c r="I52" s="88">
        <v>73.496033101917462</v>
      </c>
      <c r="J52" s="89">
        <v>6.506951030026098E-2</v>
      </c>
      <c r="K52" s="90">
        <v>6.44477503668619E-2</v>
      </c>
      <c r="L52" s="89">
        <v>6.9926522856520679E-2</v>
      </c>
      <c r="M52" s="89">
        <v>6.941644103947664E-2</v>
      </c>
    </row>
    <row r="53" spans="2:19" s="25" customFormat="1" ht="12.75" customHeight="1" x14ac:dyDescent="0.2">
      <c r="B53" s="69"/>
      <c r="C53" s="67" t="s">
        <v>31</v>
      </c>
      <c r="D53" s="61">
        <v>3.1171510171996704</v>
      </c>
      <c r="E53" s="62">
        <v>2.3705777178191889E-2</v>
      </c>
      <c r="F53" s="63">
        <v>2.1477908793066991E-2</v>
      </c>
      <c r="G53" s="64">
        <v>-9.7959267723513044E-4</v>
      </c>
      <c r="H53" s="152">
        <v>-3.0422340601502507E-3</v>
      </c>
      <c r="I53" s="88">
        <v>39.276855474218017</v>
      </c>
      <c r="J53" s="89">
        <v>-7.9759323073635979E-4</v>
      </c>
      <c r="K53" s="90">
        <v>-2.8086504637038212E-3</v>
      </c>
      <c r="L53" s="89">
        <v>-5.7482701360270783E-3</v>
      </c>
      <c r="M53" s="89">
        <v>-7.8048628732573233E-3</v>
      </c>
    </row>
    <row r="54" spans="2:19" s="25" customFormat="1" ht="12.75" customHeight="1" x14ac:dyDescent="0.2">
      <c r="B54" s="69"/>
      <c r="C54" s="171" t="s">
        <v>32</v>
      </c>
      <c r="D54" s="172">
        <v>81.667759225962001</v>
      </c>
      <c r="E54" s="173">
        <v>-1.5937144438661344E-3</v>
      </c>
      <c r="F54" s="174">
        <v>1.4845637697651792E-2</v>
      </c>
      <c r="G54" s="175">
        <v>2.9599600184718522E-2</v>
      </c>
      <c r="H54" s="148">
        <v>-1.1829482722649498E-3</v>
      </c>
      <c r="I54" s="176">
        <v>997.21556453997948</v>
      </c>
      <c r="J54" s="177">
        <v>1.6447719708068131E-2</v>
      </c>
      <c r="K54" s="178">
        <v>1.5341232933525184E-2</v>
      </c>
      <c r="L54" s="177">
        <v>1.9533008941625241E-2</v>
      </c>
      <c r="M54" s="177">
        <v>1.440955656161691E-2</v>
      </c>
    </row>
    <row r="55" spans="2:19" s="25" customFormat="1" ht="12.75" customHeight="1" x14ac:dyDescent="0.2">
      <c r="B55" s="69"/>
      <c r="C55" s="77" t="s">
        <v>33</v>
      </c>
      <c r="D55" s="61">
        <v>61.367084367326704</v>
      </c>
      <c r="E55" s="62">
        <v>-8.9873984748785052E-3</v>
      </c>
      <c r="F55" s="63">
        <v>8.7758990273127946E-3</v>
      </c>
      <c r="G55" s="64">
        <v>1.5331808942876446E-2</v>
      </c>
      <c r="H55" s="152">
        <v>6.5603210393057054E-3</v>
      </c>
      <c r="I55" s="88">
        <v>748.64269997835402</v>
      </c>
      <c r="J55" s="89">
        <v>2.4546970338987784E-2</v>
      </c>
      <c r="K55" s="90">
        <v>2.3340846720809605E-2</v>
      </c>
      <c r="L55" s="89">
        <v>2.5952228954550627E-2</v>
      </c>
      <c r="M55" s="89">
        <v>2.095928263933744E-2</v>
      </c>
    </row>
    <row r="56" spans="2:19" s="25" customFormat="1" ht="12.75" customHeight="1" x14ac:dyDescent="0.2">
      <c r="B56" s="69"/>
      <c r="C56" s="78" t="s">
        <v>34</v>
      </c>
      <c r="D56" s="61">
        <v>58.953456081297503</v>
      </c>
      <c r="E56" s="62">
        <v>1.6621437826322971E-3</v>
      </c>
      <c r="F56" s="63">
        <v>1.7480497252703175E-2</v>
      </c>
      <c r="G56" s="64">
        <v>1.7393551732053147E-2</v>
      </c>
      <c r="H56" s="152">
        <v>1.4284259050175718E-2</v>
      </c>
      <c r="I56" s="88">
        <v>713.97039133113105</v>
      </c>
      <c r="J56" s="89">
        <v>3.3798858192914727E-2</v>
      </c>
      <c r="K56" s="90">
        <v>3.2224918418486626E-2</v>
      </c>
      <c r="L56" s="89">
        <v>3.4069033698521434E-2</v>
      </c>
      <c r="M56" s="89">
        <v>2.837255557275542E-2</v>
      </c>
    </row>
    <row r="57" spans="2:19" s="25" customFormat="1" ht="12.75" customHeight="1" x14ac:dyDescent="0.2">
      <c r="B57" s="69"/>
      <c r="C57" s="71" t="s">
        <v>35</v>
      </c>
      <c r="D57" s="79">
        <v>2.4136282860291973</v>
      </c>
      <c r="E57" s="62">
        <v>-0.21328601825974669</v>
      </c>
      <c r="F57" s="63">
        <v>-0.15448502978616618</v>
      </c>
      <c r="G57" s="64">
        <v>-2.9076950329565365E-2</v>
      </c>
      <c r="H57" s="152">
        <v>-0.11002819282196075</v>
      </c>
      <c r="I57" s="88">
        <v>34.672308647223005</v>
      </c>
      <c r="J57" s="89">
        <v>-0.13488195673582959</v>
      </c>
      <c r="K57" s="90">
        <v>-0.1294905133756411</v>
      </c>
      <c r="L57" s="89">
        <v>-0.11762485820655855</v>
      </c>
      <c r="M57" s="89">
        <v>-0.11169860578845137</v>
      </c>
    </row>
    <row r="58" spans="2:19" s="25" customFormat="1" ht="12.75" customHeight="1" x14ac:dyDescent="0.2">
      <c r="B58" s="69"/>
      <c r="C58" s="179" t="s">
        <v>36</v>
      </c>
      <c r="D58" s="103">
        <v>20.300674858635297</v>
      </c>
      <c r="E58" s="106">
        <v>2.144301747954902E-2</v>
      </c>
      <c r="F58" s="163">
        <v>3.322550427585802E-2</v>
      </c>
      <c r="G58" s="104">
        <v>7.4228627046825091E-2</v>
      </c>
      <c r="H58" s="87">
        <v>-2.3118827417114463E-2</v>
      </c>
      <c r="I58" s="164">
        <v>248.57286456162538</v>
      </c>
      <c r="J58" s="165">
        <v>-7.1897026286846799E-3</v>
      </c>
      <c r="K58" s="166">
        <v>-8.0093521777868659E-3</v>
      </c>
      <c r="L58" s="165">
        <v>1.0174046348563337E-3</v>
      </c>
      <c r="M58" s="165">
        <v>-4.8796315355962294E-3</v>
      </c>
    </row>
    <row r="59" spans="2:19" s="25" customFormat="1" ht="12.75" customHeight="1" x14ac:dyDescent="0.2">
      <c r="B59" s="69"/>
      <c r="C59" s="53" t="s">
        <v>37</v>
      </c>
      <c r="D59" s="103">
        <v>173.24377885659896</v>
      </c>
      <c r="E59" s="106">
        <v>-2.8465231459795404E-2</v>
      </c>
      <c r="F59" s="163">
        <v>-9.7271693540725845E-3</v>
      </c>
      <c r="G59" s="104">
        <v>8.2961916888206755E-3</v>
      </c>
      <c r="H59" s="87">
        <v>-1.4533833471289559E-2</v>
      </c>
      <c r="I59" s="164">
        <v>2282.5245153427236</v>
      </c>
      <c r="J59" s="165">
        <v>-5.1681898150979233E-3</v>
      </c>
      <c r="K59" s="166">
        <v>-7.1140936027204171E-3</v>
      </c>
      <c r="L59" s="165">
        <v>-2.5771312633928734E-3</v>
      </c>
      <c r="M59" s="165">
        <v>-7.1600438443920611E-3</v>
      </c>
    </row>
    <row r="60" spans="2:19" s="25" customFormat="1" ht="12.75" hidden="1" customHeight="1" x14ac:dyDescent="0.2">
      <c r="B60" s="69"/>
      <c r="C60" s="180"/>
      <c r="D60" s="66"/>
      <c r="E60" s="63"/>
      <c r="F60" s="181"/>
      <c r="G60" s="182"/>
      <c r="H60" s="181"/>
      <c r="I60" s="181"/>
      <c r="J60" s="63"/>
      <c r="K60" s="181"/>
      <c r="L60" s="181"/>
      <c r="M60" s="181"/>
    </row>
    <row r="61" spans="2:19" s="25" customFormat="1" ht="12.75" hidden="1" customHeight="1" x14ac:dyDescent="0.2">
      <c r="B61" s="69"/>
      <c r="C61" s="180"/>
      <c r="D61" s="66"/>
      <c r="E61" s="63"/>
      <c r="F61" s="181"/>
      <c r="G61" s="182"/>
      <c r="H61" s="181"/>
      <c r="I61" s="181"/>
      <c r="J61" s="63"/>
      <c r="K61" s="181"/>
      <c r="L61" s="181"/>
      <c r="M61" s="181"/>
    </row>
    <row r="62" spans="2:19" s="25" customFormat="1" ht="12.75" hidden="1" customHeight="1" x14ac:dyDescent="0.2">
      <c r="B62" s="69"/>
      <c r="C62" s="180"/>
      <c r="D62" s="66"/>
      <c r="E62" s="63"/>
      <c r="F62" s="181"/>
      <c r="G62" s="182"/>
      <c r="H62" s="181"/>
      <c r="I62" s="181"/>
      <c r="J62" s="63"/>
      <c r="K62" s="181"/>
      <c r="L62" s="181"/>
      <c r="M62" s="181"/>
    </row>
    <row r="63" spans="2:19" s="25" customFormat="1" ht="12.75" customHeight="1" x14ac:dyDescent="0.2">
      <c r="C63" s="183"/>
      <c r="D63" s="144"/>
      <c r="E63" s="145"/>
      <c r="F63" s="184"/>
      <c r="G63" s="145"/>
      <c r="H63" s="146"/>
      <c r="I63" s="185"/>
      <c r="J63" s="184"/>
      <c r="K63" s="145"/>
      <c r="L63" s="186"/>
      <c r="M63" s="145"/>
    </row>
    <row r="64" spans="2:19" s="25" customFormat="1" ht="12.75" customHeight="1" x14ac:dyDescent="0.2">
      <c r="C64" s="77" t="s">
        <v>38</v>
      </c>
      <c r="D64" s="96">
        <v>29.818337150000001</v>
      </c>
      <c r="E64" s="156">
        <v>7.6924665174109119E-2</v>
      </c>
      <c r="F64" s="187">
        <v>3.1583542442634283E-2</v>
      </c>
      <c r="G64" s="98">
        <v>0.19576485073264105</v>
      </c>
      <c r="H64" s="156">
        <v>-7.772540554184848E-2</v>
      </c>
      <c r="I64" s="96">
        <v>346.44683512</v>
      </c>
      <c r="J64" s="156">
        <v>2.8566687024634385E-2</v>
      </c>
      <c r="K64" s="98">
        <v>2.0845783787415639E-2</v>
      </c>
      <c r="L64" s="156">
        <v>2.8566687024634385E-2</v>
      </c>
      <c r="M64" s="98">
        <v>2.0845783787415639E-2</v>
      </c>
      <c r="N64" s="22"/>
      <c r="O64" s="100"/>
      <c r="P64" s="100"/>
      <c r="Q64" s="100"/>
      <c r="R64" s="100"/>
      <c r="S64" s="100"/>
    </row>
    <row r="65" spans="2:19" s="25" customFormat="1" ht="12.75" customHeight="1" x14ac:dyDescent="0.2">
      <c r="C65" s="101" t="s">
        <v>39</v>
      </c>
      <c r="D65" s="61">
        <v>23.467098499999999</v>
      </c>
      <c r="E65" s="63">
        <v>0</v>
      </c>
      <c r="F65" s="97">
        <v>3.6876381950309955E-2</v>
      </c>
      <c r="G65" s="64">
        <v>0.22022687004396269</v>
      </c>
      <c r="H65" s="63">
        <v>-9.2591825167411268E-2</v>
      </c>
      <c r="I65" s="61">
        <v>274.22619940000004</v>
      </c>
      <c r="J65" s="63">
        <v>0</v>
      </c>
      <c r="K65" s="64">
        <v>1.7449768486420991E-2</v>
      </c>
      <c r="L65" s="63">
        <v>0</v>
      </c>
      <c r="M65" s="64">
        <v>1.7449768486420991E-2</v>
      </c>
      <c r="N65" s="22"/>
      <c r="O65" s="100"/>
      <c r="P65" s="100"/>
      <c r="Q65" s="100"/>
      <c r="R65" s="100"/>
      <c r="S65" s="100"/>
    </row>
    <row r="66" spans="2:19" s="25" customFormat="1" ht="12.75" customHeight="1" x14ac:dyDescent="0.2">
      <c r="C66" s="101" t="s">
        <v>40</v>
      </c>
      <c r="D66" s="61">
        <v>2.97837087</v>
      </c>
      <c r="E66" s="63">
        <v>0.11494880053672607</v>
      </c>
      <c r="F66" s="97">
        <v>7.418360952823666E-2</v>
      </c>
      <c r="G66" s="64">
        <v>0.1043069147471456</v>
      </c>
      <c r="H66" s="63">
        <v>0.12615140246231493</v>
      </c>
      <c r="I66" s="61">
        <v>33.865113360000002</v>
      </c>
      <c r="J66" s="63">
        <v>7.4498261083556505E-2</v>
      </c>
      <c r="K66" s="64">
        <v>7.8853212977554321E-2</v>
      </c>
      <c r="L66" s="63">
        <v>7.4498261083556505E-2</v>
      </c>
      <c r="M66" s="64">
        <v>7.8853212977554321E-2</v>
      </c>
      <c r="N66" s="22"/>
      <c r="O66" s="100"/>
      <c r="P66" s="100"/>
      <c r="Q66" s="100"/>
      <c r="R66" s="100"/>
      <c r="S66" s="100"/>
    </row>
    <row r="67" spans="2:19" s="25" customFormat="1" ht="12.75" customHeight="1" x14ac:dyDescent="0.2">
      <c r="C67" s="102" t="s">
        <v>41</v>
      </c>
      <c r="D67" s="103">
        <v>3.37286778</v>
      </c>
      <c r="E67" s="163">
        <v>3.8098361438001271E-2</v>
      </c>
      <c r="F67" s="105">
        <v>-4.0661511220905444E-2</v>
      </c>
      <c r="G67" s="104">
        <v>0.11525717981608641</v>
      </c>
      <c r="H67" s="163">
        <v>-0.11405521586634892</v>
      </c>
      <c r="I67" s="103">
        <v>38.355522360000009</v>
      </c>
      <c r="J67" s="163">
        <v>6.0553635845508325E-3</v>
      </c>
      <c r="K67" s="104">
        <v>-3.1798092686081691E-3</v>
      </c>
      <c r="L67" s="163">
        <v>6.0553635845508325E-3</v>
      </c>
      <c r="M67" s="104">
        <v>-3.1798092686081691E-3</v>
      </c>
      <c r="N67" s="22"/>
      <c r="O67" s="100"/>
      <c r="P67" s="100"/>
      <c r="Q67" s="100"/>
      <c r="R67" s="100"/>
      <c r="S67" s="100"/>
    </row>
    <row r="68" spans="2:19" s="25" customFormat="1" ht="12.75" customHeight="1" x14ac:dyDescent="0.2">
      <c r="C68" s="188"/>
      <c r="D68" s="66"/>
      <c r="E68" s="90"/>
      <c r="F68" s="90"/>
      <c r="G68" s="90"/>
      <c r="H68" s="90"/>
      <c r="I68" s="66"/>
      <c r="J68" s="90"/>
      <c r="K68" s="90"/>
      <c r="L68" s="90"/>
      <c r="M68" s="90"/>
      <c r="O68" s="100"/>
      <c r="P68" s="100"/>
      <c r="Q68" s="100"/>
      <c r="R68" s="100"/>
      <c r="S68" s="100"/>
    </row>
    <row r="69" spans="2:19" s="25" customFormat="1" ht="12.75" customHeight="1" x14ac:dyDescent="0.2">
      <c r="B69" s="69"/>
      <c r="C69" s="109"/>
      <c r="D69" s="116"/>
      <c r="E69" s="110"/>
      <c r="F69" s="110"/>
      <c r="G69" s="110"/>
      <c r="H69" s="110"/>
      <c r="I69" s="111"/>
      <c r="J69" s="110"/>
      <c r="K69" s="110"/>
      <c r="L69" s="110"/>
      <c r="M69" s="110"/>
    </row>
    <row r="70" spans="2:19" s="25" customFormat="1" ht="38.25" customHeight="1" x14ac:dyDescent="0.2">
      <c r="B70" s="69"/>
      <c r="C70" s="125" t="s">
        <v>49</v>
      </c>
      <c r="D70" s="126" t="s">
        <v>7</v>
      </c>
      <c r="E70" s="127"/>
      <c r="F70" s="127"/>
      <c r="G70" s="128"/>
      <c r="H70" s="126" t="s">
        <v>14</v>
      </c>
      <c r="I70" s="127"/>
      <c r="J70" s="127"/>
      <c r="K70" s="128"/>
      <c r="L70" s="126" t="s">
        <v>15</v>
      </c>
      <c r="M70" s="128"/>
    </row>
    <row r="71" spans="2:19" s="25" customFormat="1" ht="53.25" customHeight="1" x14ac:dyDescent="0.2">
      <c r="B71" s="69"/>
      <c r="C71" s="129"/>
      <c r="D71" s="130" t="str">
        <f>D38</f>
        <v>Données brutes  dec 2025</v>
      </c>
      <c r="E71" s="131" t="str">
        <f>E38</f>
        <v>Taux de croissance  dec 2025 / dec 2024</v>
      </c>
      <c r="F71" s="189"/>
      <c r="G71" s="133" t="str">
        <f>G5</f>
        <v>Taux de croissance  dec 2025 / nov 2025</v>
      </c>
      <c r="H71" s="134" t="str">
        <f>H38</f>
        <v>Rappel :
Taux ACM CVS-CJO à fin dec 2024</v>
      </c>
      <c r="I71" s="135" t="str">
        <f>I38</f>
        <v>Données brutes janv 2025 - dec 2025</v>
      </c>
      <c r="J71" s="131" t="str">
        <f>J38</f>
        <v>Taux ACM (janv 2025 - dec 2025 / janv 2024 - dec 2024)</v>
      </c>
      <c r="K71" s="137"/>
      <c r="L71" s="131" t="str">
        <f>L38</f>
        <v>(janv à dec 2025 ) /
(janv à dec 2024 )</v>
      </c>
      <c r="M71" s="137"/>
    </row>
    <row r="72" spans="2:19" s="25" customFormat="1" ht="38.25" customHeight="1" x14ac:dyDescent="0.2">
      <c r="B72" s="69"/>
      <c r="C72" s="139"/>
      <c r="D72" s="140"/>
      <c r="E72" s="133" t="s">
        <v>16</v>
      </c>
      <c r="F72" s="190" t="s">
        <v>17</v>
      </c>
      <c r="G72" s="133" t="s">
        <v>17</v>
      </c>
      <c r="H72" s="141"/>
      <c r="I72" s="142"/>
      <c r="J72" s="133" t="s">
        <v>16</v>
      </c>
      <c r="K72" s="133" t="s">
        <v>17</v>
      </c>
      <c r="L72" s="133" t="s">
        <v>16</v>
      </c>
      <c r="M72" s="133" t="s">
        <v>17</v>
      </c>
    </row>
    <row r="73" spans="2:19" s="25" customFormat="1" ht="12.75" customHeight="1" x14ac:dyDescent="0.2">
      <c r="B73" s="69"/>
      <c r="C73" s="143" t="s">
        <v>18</v>
      </c>
      <c r="D73" s="144">
        <v>244.69465295453782</v>
      </c>
      <c r="E73" s="145">
        <v>7.0126338745938543E-2</v>
      </c>
      <c r="F73" s="49">
        <v>4.8190747461935413E-2</v>
      </c>
      <c r="G73" s="50">
        <v>3.7046691499014184E-3</v>
      </c>
      <c r="H73" s="146">
        <v>3.7697497588114803E-2</v>
      </c>
      <c r="I73" s="147">
        <v>2952.2972762825921</v>
      </c>
      <c r="J73" s="145">
        <v>5.3589187710556763E-2</v>
      </c>
      <c r="K73" s="50">
        <v>5.7308670415514573E-2</v>
      </c>
      <c r="L73" s="145">
        <v>5.3589187710556763E-2</v>
      </c>
      <c r="M73" s="145">
        <v>5.7308670415514573E-2</v>
      </c>
    </row>
    <row r="74" spans="2:19" s="25" customFormat="1" ht="12.75" customHeight="1" x14ac:dyDescent="0.2">
      <c r="B74" s="69"/>
      <c r="C74" s="53" t="s">
        <v>19</v>
      </c>
      <c r="D74" s="54">
        <v>150.29548992245833</v>
      </c>
      <c r="E74" s="55">
        <v>3.7449496738920285E-2</v>
      </c>
      <c r="F74" s="56">
        <v>2.5588296188350679E-2</v>
      </c>
      <c r="G74" s="57">
        <v>1.965773862259157E-3</v>
      </c>
      <c r="H74" s="148">
        <v>3.0128322508916394E-2</v>
      </c>
      <c r="I74" s="149">
        <v>1916.1405265924218</v>
      </c>
      <c r="J74" s="150">
        <v>4.0578546891099521E-2</v>
      </c>
      <c r="K74" s="151">
        <v>4.4322090456774932E-2</v>
      </c>
      <c r="L74" s="150">
        <v>4.0578546891099521E-2</v>
      </c>
      <c r="M74" s="150">
        <v>4.4322090456774932E-2</v>
      </c>
    </row>
    <row r="75" spans="2:19" s="25" customFormat="1" ht="12.75" customHeight="1" x14ac:dyDescent="0.2">
      <c r="B75" s="69"/>
      <c r="C75" s="60" t="s">
        <v>20</v>
      </c>
      <c r="D75" s="61">
        <v>51.620029813351792</v>
      </c>
      <c r="E75" s="62">
        <v>8.3975660391362839E-2</v>
      </c>
      <c r="F75" s="63">
        <v>6.0828210542211325E-2</v>
      </c>
      <c r="G75" s="64">
        <v>5.7348485116781589E-3</v>
      </c>
      <c r="H75" s="152">
        <v>2.0051430962993999E-2</v>
      </c>
      <c r="I75" s="88">
        <v>635.01566614763021</v>
      </c>
      <c r="J75" s="89">
        <v>7.7559771582675685E-2</v>
      </c>
      <c r="K75" s="90">
        <v>8.0388405961350218E-2</v>
      </c>
      <c r="L75" s="89">
        <v>7.7559771582675685E-2</v>
      </c>
      <c r="M75" s="89">
        <v>8.0388405961350218E-2</v>
      </c>
    </row>
    <row r="76" spans="2:19" s="25" customFormat="1" ht="12.75" customHeight="1" x14ac:dyDescent="0.2">
      <c r="B76" s="69"/>
      <c r="C76" s="67" t="s">
        <v>21</v>
      </c>
      <c r="D76" s="61">
        <v>14.027761545493465</v>
      </c>
      <c r="E76" s="62">
        <v>0.11271407009348877</v>
      </c>
      <c r="F76" s="63">
        <v>8.0557243728357486E-2</v>
      </c>
      <c r="G76" s="64">
        <v>1.2054369725958303E-2</v>
      </c>
      <c r="H76" s="152">
        <v>1.2336628556814278E-2</v>
      </c>
      <c r="I76" s="88">
        <v>159.44478068759543</v>
      </c>
      <c r="J76" s="89">
        <v>7.3964398280657484E-2</v>
      </c>
      <c r="K76" s="90">
        <v>8.2092922746824115E-2</v>
      </c>
      <c r="L76" s="89">
        <v>7.3964398280657484E-2</v>
      </c>
      <c r="M76" s="89">
        <v>8.2092922746824115E-2</v>
      </c>
    </row>
    <row r="77" spans="2:19" s="25" customFormat="1" ht="12.75" customHeight="1" x14ac:dyDescent="0.2">
      <c r="B77" s="69"/>
      <c r="C77" s="67" t="s">
        <v>22</v>
      </c>
      <c r="D77" s="61">
        <v>27.958540264095657</v>
      </c>
      <c r="E77" s="62">
        <v>6.4304990007167051E-2</v>
      </c>
      <c r="F77" s="63">
        <v>4.9958187783246011E-2</v>
      </c>
      <c r="G77" s="64">
        <v>-2.3269414328354054E-3</v>
      </c>
      <c r="H77" s="152">
        <v>4.3309206136199263E-2</v>
      </c>
      <c r="I77" s="88">
        <v>357.95411185546311</v>
      </c>
      <c r="J77" s="89">
        <v>7.3261327258297371E-2</v>
      </c>
      <c r="K77" s="90">
        <v>7.5746031912405032E-2</v>
      </c>
      <c r="L77" s="89">
        <v>7.3261327258297371E-2</v>
      </c>
      <c r="M77" s="89">
        <v>7.5746031912405032E-2</v>
      </c>
    </row>
    <row r="78" spans="2:19" s="25" customFormat="1" ht="12.75" customHeight="1" x14ac:dyDescent="0.2">
      <c r="B78" s="69"/>
      <c r="C78" s="67" t="s">
        <v>23</v>
      </c>
      <c r="D78" s="61">
        <v>8.1848304561863099</v>
      </c>
      <c r="E78" s="62">
        <v>0.11210926513405561</v>
      </c>
      <c r="F78" s="63">
        <v>6.745932120228626E-2</v>
      </c>
      <c r="G78" s="64">
        <v>2.0952489205953162E-2</v>
      </c>
      <c r="H78" s="152">
        <v>-5.5621838193113171E-2</v>
      </c>
      <c r="I78" s="88">
        <v>98.454534736515129</v>
      </c>
      <c r="J78" s="89">
        <v>9.1934892999647966E-2</v>
      </c>
      <c r="K78" s="90">
        <v>9.3550677760946277E-2</v>
      </c>
      <c r="L78" s="89">
        <v>9.1934892999647966E-2</v>
      </c>
      <c r="M78" s="89">
        <v>9.3550677760946277E-2</v>
      </c>
    </row>
    <row r="79" spans="2:19" s="25" customFormat="1" ht="12.75" customHeight="1" x14ac:dyDescent="0.2">
      <c r="B79" s="69"/>
      <c r="C79" s="154" t="s">
        <v>24</v>
      </c>
      <c r="D79" s="96">
        <v>32.567089124750154</v>
      </c>
      <c r="E79" s="155">
        <v>3.1549398432603848E-2</v>
      </c>
      <c r="F79" s="156">
        <v>3.1942811203437005E-2</v>
      </c>
      <c r="G79" s="98">
        <v>1.772008903693445E-3</v>
      </c>
      <c r="H79" s="157">
        <v>5.7532748850682491E-2</v>
      </c>
      <c r="I79" s="158">
        <v>392.7075989810408</v>
      </c>
      <c r="J79" s="159">
        <v>3.9505623522636313E-2</v>
      </c>
      <c r="K79" s="160">
        <v>4.203689038723879E-2</v>
      </c>
      <c r="L79" s="159">
        <v>3.9505623522636313E-2</v>
      </c>
      <c r="M79" s="159">
        <v>4.203689038723879E-2</v>
      </c>
    </row>
    <row r="80" spans="2:19" s="25" customFormat="1" ht="12.75" customHeight="1" x14ac:dyDescent="0.2">
      <c r="B80" s="69"/>
      <c r="C80" s="71" t="s">
        <v>25</v>
      </c>
      <c r="D80" s="61">
        <v>9.2987630150190395</v>
      </c>
      <c r="E80" s="62">
        <v>7.6216068899963796E-2</v>
      </c>
      <c r="F80" s="63">
        <v>4.4361352761593142E-2</v>
      </c>
      <c r="G80" s="64">
        <v>3.7656573528945803E-3</v>
      </c>
      <c r="H80" s="152">
        <v>5.2032474861961164E-2</v>
      </c>
      <c r="I80" s="88">
        <v>114.84342799253179</v>
      </c>
      <c r="J80" s="89">
        <v>4.7911459820406233E-2</v>
      </c>
      <c r="K80" s="90">
        <v>5.3385931726710467E-2</v>
      </c>
      <c r="L80" s="89">
        <v>4.7911459820406233E-2</v>
      </c>
      <c r="M80" s="89">
        <v>5.3385931726710467E-2</v>
      </c>
    </row>
    <row r="81" spans="2:13" s="25" customFormat="1" ht="12.75" customHeight="1" x14ac:dyDescent="0.2">
      <c r="B81" s="69"/>
      <c r="C81" s="162" t="s">
        <v>26</v>
      </c>
      <c r="D81" s="103">
        <v>20.789312026717099</v>
      </c>
      <c r="E81" s="106">
        <v>3.1883897441959963E-3</v>
      </c>
      <c r="F81" s="163">
        <v>1.9001965619664496E-2</v>
      </c>
      <c r="G81" s="104">
        <v>1.9929383357517594E-3</v>
      </c>
      <c r="H81" s="87">
        <v>5.2564742768451023E-2</v>
      </c>
      <c r="I81" s="164">
        <v>247.68743028667228</v>
      </c>
      <c r="J81" s="165">
        <v>2.4827780818956313E-2</v>
      </c>
      <c r="K81" s="166">
        <v>2.6568698496579835E-2</v>
      </c>
      <c r="L81" s="165">
        <v>2.4827780818956313E-2</v>
      </c>
      <c r="M81" s="165">
        <v>2.6568698496579835E-2</v>
      </c>
    </row>
    <row r="82" spans="2:13" s="25" customFormat="1" ht="12.75" customHeight="1" x14ac:dyDescent="0.2">
      <c r="B82" s="69"/>
      <c r="C82" s="167" t="s">
        <v>27</v>
      </c>
      <c r="D82" s="96">
        <v>6.4284645110951697</v>
      </c>
      <c r="E82" s="155">
        <v>0.12029707021456892</v>
      </c>
      <c r="F82" s="156">
        <v>0.10174653834617042</v>
      </c>
      <c r="G82" s="98">
        <v>2.9968377453534867E-2</v>
      </c>
      <c r="H82" s="157">
        <v>-8.3141699929872637E-2</v>
      </c>
      <c r="I82" s="158">
        <v>76.817126564710165</v>
      </c>
      <c r="J82" s="159">
        <v>-8.0786286541235652E-3</v>
      </c>
      <c r="K82" s="160">
        <v>3.2231795393133922E-4</v>
      </c>
      <c r="L82" s="159">
        <v>-8.0786286541235652E-3</v>
      </c>
      <c r="M82" s="159">
        <v>3.2231795393133922E-4</v>
      </c>
    </row>
    <row r="83" spans="2:13" s="25" customFormat="1" ht="12.75" customHeight="1" x14ac:dyDescent="0.2">
      <c r="B83" s="69"/>
      <c r="C83" s="168" t="s">
        <v>28</v>
      </c>
      <c r="D83" s="103">
        <v>12.297190601412199</v>
      </c>
      <c r="E83" s="106">
        <v>1.8681372132066221E-2</v>
      </c>
      <c r="F83" s="163">
        <v>-7.6550293786692425E-3</v>
      </c>
      <c r="G83" s="104">
        <v>2.0318962630927473E-4</v>
      </c>
      <c r="H83" s="169">
        <v>4.2848496204498376E-2</v>
      </c>
      <c r="I83" s="164">
        <v>162.05133439224102</v>
      </c>
      <c r="J83" s="170">
        <v>2.5478952709835578E-2</v>
      </c>
      <c r="K83" s="166">
        <v>3.0816520733318642E-2</v>
      </c>
      <c r="L83" s="165">
        <v>2.5478952709835578E-2</v>
      </c>
      <c r="M83" s="165">
        <v>3.0816520733318642E-2</v>
      </c>
    </row>
    <row r="84" spans="2:13" s="25" customFormat="1" ht="12.75" customHeight="1" x14ac:dyDescent="0.2">
      <c r="B84" s="69"/>
      <c r="C84" s="60" t="s">
        <v>29</v>
      </c>
      <c r="D84" s="61">
        <v>44.696295292284908</v>
      </c>
      <c r="E84" s="62">
        <v>-1.8189705733983597E-2</v>
      </c>
      <c r="F84" s="63">
        <v>-1.8188343464522694E-2</v>
      </c>
      <c r="G84" s="64">
        <v>-5.7861316927897422E-3</v>
      </c>
      <c r="H84" s="152">
        <v>3.3467796330686639E-2</v>
      </c>
      <c r="I84" s="88">
        <v>612.62497749329486</v>
      </c>
      <c r="J84" s="89">
        <v>1.097224045126155E-2</v>
      </c>
      <c r="K84" s="90">
        <v>1.5844105084545701E-2</v>
      </c>
      <c r="L84" s="89">
        <v>1.097224045126155E-2</v>
      </c>
      <c r="M84" s="89">
        <v>1.5844105084545701E-2</v>
      </c>
    </row>
    <row r="85" spans="2:13" s="25" customFormat="1" ht="12.75" customHeight="1" x14ac:dyDescent="0.2">
      <c r="B85" s="69"/>
      <c r="C85" s="67" t="s">
        <v>30</v>
      </c>
      <c r="D85" s="61">
        <v>29.768969057774303</v>
      </c>
      <c r="E85" s="62">
        <v>-1.4064148340158122E-2</v>
      </c>
      <c r="F85" s="63">
        <v>-1.1349147988654495E-2</v>
      </c>
      <c r="G85" s="64">
        <v>-9.7215209351687593E-3</v>
      </c>
      <c r="H85" s="152">
        <v>3.9612016676048079E-2</v>
      </c>
      <c r="I85" s="88">
        <v>393.30588127637861</v>
      </c>
      <c r="J85" s="89">
        <v>2.0045846131701905E-2</v>
      </c>
      <c r="K85" s="90">
        <v>2.5473204892031642E-2</v>
      </c>
      <c r="L85" s="89">
        <v>2.0045846131701905E-2</v>
      </c>
      <c r="M85" s="89">
        <v>2.5473204892031642E-2</v>
      </c>
    </row>
    <row r="86" spans="2:13" s="25" customFormat="1" ht="12.75" customHeight="1" x14ac:dyDescent="0.2">
      <c r="B86" s="69"/>
      <c r="C86" s="67" t="s">
        <v>31</v>
      </c>
      <c r="D86" s="61">
        <v>14.927326234510602</v>
      </c>
      <c r="E86" s="62">
        <v>-2.631490955981608E-2</v>
      </c>
      <c r="F86" s="63">
        <v>-3.0130703973461181E-2</v>
      </c>
      <c r="G86" s="64">
        <v>1.2967182451109061E-3</v>
      </c>
      <c r="H86" s="152">
        <v>2.2912849410850145E-2</v>
      </c>
      <c r="I86" s="88">
        <v>219.31909621691619</v>
      </c>
      <c r="J86" s="89">
        <v>-4.9015359742438092E-3</v>
      </c>
      <c r="K86" s="90">
        <v>-9.6743949370836635E-4</v>
      </c>
      <c r="L86" s="89">
        <v>-4.9015359742438092E-3</v>
      </c>
      <c r="M86" s="89">
        <v>-9.6743949370836635E-4</v>
      </c>
    </row>
    <row r="87" spans="2:13" s="25" customFormat="1" ht="12.75" customHeight="1" x14ac:dyDescent="0.2">
      <c r="B87" s="69"/>
      <c r="C87" s="171" t="s">
        <v>32</v>
      </c>
      <c r="D87" s="172">
        <v>94.3991630320795</v>
      </c>
      <c r="E87" s="173">
        <v>0.12662392424288482</v>
      </c>
      <c r="F87" s="174">
        <v>9.0695094615270699E-2</v>
      </c>
      <c r="G87" s="175">
        <v>6.7943157249452657E-3</v>
      </c>
      <c r="H87" s="148">
        <v>5.2465135599197854E-2</v>
      </c>
      <c r="I87" s="176">
        <v>1036.1567496901696</v>
      </c>
      <c r="J87" s="177">
        <v>7.8526905110244183E-2</v>
      </c>
      <c r="K87" s="178">
        <v>8.210805428121537E-2</v>
      </c>
      <c r="L87" s="177">
        <v>7.8526905110244183E-2</v>
      </c>
      <c r="M87" s="177">
        <v>8.210805428121537E-2</v>
      </c>
    </row>
    <row r="88" spans="2:13" s="25" customFormat="1" ht="12.75" customHeight="1" x14ac:dyDescent="0.2">
      <c r="B88" s="69"/>
      <c r="C88" s="77" t="s">
        <v>33</v>
      </c>
      <c r="D88" s="61">
        <v>74.477785312511898</v>
      </c>
      <c r="E88" s="62">
        <v>0.13666674784069666</v>
      </c>
      <c r="F88" s="63">
        <v>0.10680233997669131</v>
      </c>
      <c r="G88" s="64">
        <v>1.8055221625463247E-2</v>
      </c>
      <c r="H88" s="152">
        <v>4.8256557668858502E-2</v>
      </c>
      <c r="I88" s="88">
        <v>801.44453974460851</v>
      </c>
      <c r="J88" s="89">
        <v>8.1145609271575658E-2</v>
      </c>
      <c r="K88" s="90">
        <v>8.5753401587164824E-2</v>
      </c>
      <c r="L88" s="89">
        <v>8.1145609271575658E-2</v>
      </c>
      <c r="M88" s="89">
        <v>8.5753401587164824E-2</v>
      </c>
    </row>
    <row r="89" spans="2:13" s="25" customFormat="1" ht="12.75" customHeight="1" x14ac:dyDescent="0.2">
      <c r="B89" s="69"/>
      <c r="C89" s="78" t="s">
        <v>34</v>
      </c>
      <c r="D89" s="61">
        <v>69.221953585279593</v>
      </c>
      <c r="E89" s="62">
        <v>0.13435790961443428</v>
      </c>
      <c r="F89" s="63">
        <v>0.10388130255516392</v>
      </c>
      <c r="G89" s="64">
        <v>1.68940190553446E-2</v>
      </c>
      <c r="H89" s="152">
        <v>5.0897866625156274E-2</v>
      </c>
      <c r="I89" s="88">
        <v>745.29632882309852</v>
      </c>
      <c r="J89" s="89">
        <v>8.1754434309474933E-2</v>
      </c>
      <c r="K89" s="90">
        <v>8.6137391948624353E-2</v>
      </c>
      <c r="L89" s="89">
        <v>8.1754434309474933E-2</v>
      </c>
      <c r="M89" s="89">
        <v>8.6137391948624353E-2</v>
      </c>
    </row>
    <row r="90" spans="2:13" s="25" customFormat="1" ht="12.75" customHeight="1" x14ac:dyDescent="0.2">
      <c r="B90" s="69"/>
      <c r="C90" s="71" t="s">
        <v>35</v>
      </c>
      <c r="D90" s="79">
        <v>5.2558317272323078</v>
      </c>
      <c r="E90" s="62">
        <v>0.16797652037471211</v>
      </c>
      <c r="F90" s="63">
        <v>0.14636737862134508</v>
      </c>
      <c r="G90" s="64">
        <v>3.3447170336798671E-2</v>
      </c>
      <c r="H90" s="152">
        <v>1.4703436400326231E-2</v>
      </c>
      <c r="I90" s="88">
        <v>56.148210921510113</v>
      </c>
      <c r="J90" s="89">
        <v>7.3128668468460001E-2</v>
      </c>
      <c r="K90" s="90">
        <v>8.0701493680587211E-2</v>
      </c>
      <c r="L90" s="89">
        <v>7.3128668468460001E-2</v>
      </c>
      <c r="M90" s="89">
        <v>8.0701493680587211E-2</v>
      </c>
    </row>
    <row r="91" spans="2:13" s="25" customFormat="1" ht="12.75" customHeight="1" x14ac:dyDescent="0.2">
      <c r="B91" s="69"/>
      <c r="C91" s="179" t="s">
        <v>36</v>
      </c>
      <c r="D91" s="103">
        <v>19.921377719567602</v>
      </c>
      <c r="E91" s="106">
        <v>9.059963580139696E-2</v>
      </c>
      <c r="F91" s="163">
        <v>3.7410165571969634E-2</v>
      </c>
      <c r="G91" s="104">
        <v>-3.1033682592913392E-2</v>
      </c>
      <c r="H91" s="87">
        <v>6.6899886868346803E-2</v>
      </c>
      <c r="I91" s="164">
        <v>234.71220994556097</v>
      </c>
      <c r="J91" s="165">
        <v>6.9679948523341251E-2</v>
      </c>
      <c r="K91" s="166">
        <v>6.9823574730464522E-2</v>
      </c>
      <c r="L91" s="165">
        <v>6.9679948523341251E-2</v>
      </c>
      <c r="M91" s="165">
        <v>6.9823574730464522E-2</v>
      </c>
    </row>
    <row r="92" spans="2:13" s="25" customFormat="1" ht="12.75" customHeight="1" x14ac:dyDescent="0.2">
      <c r="B92" s="69"/>
      <c r="C92" s="53" t="s">
        <v>37</v>
      </c>
      <c r="D92" s="103">
        <v>199.99835766225291</v>
      </c>
      <c r="E92" s="106">
        <v>9.2080238402161063E-2</v>
      </c>
      <c r="F92" s="163">
        <v>6.6253025416472155E-2</v>
      </c>
      <c r="G92" s="104">
        <v>6.1111262471018613E-3</v>
      </c>
      <c r="H92" s="87">
        <v>3.887064413973973E-2</v>
      </c>
      <c r="I92" s="164">
        <v>2339.6722987892967</v>
      </c>
      <c r="J92" s="165">
        <v>6.5348295958769897E-2</v>
      </c>
      <c r="K92" s="166">
        <v>6.8749438046888489E-2</v>
      </c>
      <c r="L92" s="165">
        <v>6.5348295958769897E-2</v>
      </c>
      <c r="M92" s="165">
        <v>6.8749438046888489E-2</v>
      </c>
    </row>
    <row r="93" spans="2:13" s="25" customFormat="1" ht="12.75" hidden="1" customHeight="1" x14ac:dyDescent="0.2">
      <c r="B93" s="69"/>
      <c r="C93" s="168"/>
      <c r="D93" s="103"/>
      <c r="E93" s="106"/>
      <c r="F93" s="163"/>
      <c r="G93" s="104"/>
      <c r="H93" s="87"/>
      <c r="I93" s="164"/>
      <c r="J93" s="165"/>
      <c r="K93" s="166"/>
      <c r="L93" s="165"/>
      <c r="M93" s="165"/>
    </row>
    <row r="94" spans="2:13" s="25" customFormat="1" ht="12.75" hidden="1" customHeight="1" x14ac:dyDescent="0.2">
      <c r="B94" s="69"/>
      <c r="C94" s="168"/>
      <c r="D94" s="103"/>
      <c r="E94" s="106"/>
      <c r="F94" s="163"/>
      <c r="G94" s="104"/>
      <c r="H94" s="87"/>
      <c r="I94" s="164"/>
      <c r="J94" s="165"/>
      <c r="K94" s="166"/>
      <c r="L94" s="165"/>
      <c r="M94" s="165"/>
    </row>
    <row r="95" spans="2:13" s="25" customFormat="1" ht="12.75" hidden="1" customHeight="1" x14ac:dyDescent="0.2">
      <c r="B95" s="69"/>
      <c r="C95" s="168"/>
      <c r="D95" s="103"/>
      <c r="E95" s="106"/>
      <c r="F95" s="163"/>
      <c r="G95" s="104"/>
      <c r="H95" s="87"/>
      <c r="I95" s="164"/>
      <c r="J95" s="165"/>
      <c r="K95" s="166"/>
      <c r="L95" s="165"/>
      <c r="M95" s="165"/>
    </row>
    <row r="96" spans="2:13" s="25" customFormat="1" ht="12.75" customHeight="1" x14ac:dyDescent="0.2">
      <c r="C96" s="183"/>
      <c r="D96" s="144"/>
      <c r="E96" s="145"/>
      <c r="F96" s="184"/>
      <c r="G96" s="145"/>
      <c r="H96" s="146"/>
      <c r="I96" s="185"/>
      <c r="J96" s="184"/>
      <c r="K96" s="145"/>
      <c r="L96" s="186"/>
      <c r="M96" s="145"/>
    </row>
    <row r="97" spans="2:19" s="25" customFormat="1" ht="12.75" customHeight="1" x14ac:dyDescent="0.2">
      <c r="C97" s="77" t="s">
        <v>38</v>
      </c>
      <c r="D97" s="96">
        <v>29.039483219999997</v>
      </c>
      <c r="E97" s="156">
        <v>3.2783716613689284E-2</v>
      </c>
      <c r="F97" s="187">
        <v>-8.8118610864940106E-4</v>
      </c>
      <c r="G97" s="98">
        <v>0.25262592333381395</v>
      </c>
      <c r="H97" s="156">
        <v>4.7176626936702881E-2</v>
      </c>
      <c r="I97" s="96">
        <v>366.00039939999999</v>
      </c>
      <c r="J97" s="156">
        <v>5.6534291057260155E-2</v>
      </c>
      <c r="K97" s="98">
        <v>4.5610620819739323E-2</v>
      </c>
      <c r="L97" s="156">
        <v>5.6534291057260155E-2</v>
      </c>
      <c r="M97" s="98">
        <v>4.5610620819739323E-2</v>
      </c>
      <c r="O97" s="100"/>
      <c r="P97" s="100"/>
      <c r="Q97" s="100"/>
      <c r="R97" s="100"/>
      <c r="S97" s="100"/>
    </row>
    <row r="98" spans="2:19" s="25" customFormat="1" ht="12.75" customHeight="1" x14ac:dyDescent="0.2">
      <c r="C98" s="101" t="s">
        <v>39</v>
      </c>
      <c r="D98" s="61">
        <v>23.44499304</v>
      </c>
      <c r="E98" s="63">
        <v>4.1566250509669445E-2</v>
      </c>
      <c r="F98" s="97">
        <v>4.4714897825868238E-3</v>
      </c>
      <c r="G98" s="64">
        <v>0.29329327472247901</v>
      </c>
      <c r="H98" s="63">
        <v>4.6219567171123854E-2</v>
      </c>
      <c r="I98" s="61">
        <v>294.82987636000001</v>
      </c>
      <c r="J98" s="63">
        <v>5.8899276373222786E-2</v>
      </c>
      <c r="K98" s="64">
        <v>4.6360537977013339E-2</v>
      </c>
      <c r="L98" s="63">
        <v>5.8899276373222786E-2</v>
      </c>
      <c r="M98" s="64">
        <v>4.6360537977013339E-2</v>
      </c>
      <c r="O98" s="100"/>
      <c r="P98" s="100"/>
      <c r="Q98" s="100"/>
      <c r="R98" s="100"/>
      <c r="S98" s="100"/>
    </row>
    <row r="99" spans="2:19" s="25" customFormat="1" ht="12.75" customHeight="1" x14ac:dyDescent="0.2">
      <c r="C99" s="101" t="s">
        <v>40</v>
      </c>
      <c r="D99" s="61">
        <v>3.3660364700000001</v>
      </c>
      <c r="E99" s="63">
        <v>2.4966175949786118E-2</v>
      </c>
      <c r="F99" s="97">
        <v>-4.158666221706131E-3</v>
      </c>
      <c r="G99" s="64">
        <v>7.5569009025740153E-2</v>
      </c>
      <c r="H99" s="63">
        <v>7.126761479986321E-2</v>
      </c>
      <c r="I99" s="61">
        <v>40.985955219999994</v>
      </c>
      <c r="J99" s="63">
        <v>3.444670792284521E-2</v>
      </c>
      <c r="K99" s="64">
        <v>3.3204477429717771E-2</v>
      </c>
      <c r="L99" s="63">
        <v>3.444670792284521E-2</v>
      </c>
      <c r="M99" s="64">
        <v>3.3204477429717771E-2</v>
      </c>
      <c r="O99" s="100"/>
      <c r="P99" s="100"/>
      <c r="Q99" s="100"/>
      <c r="R99" s="100"/>
      <c r="S99" s="100"/>
    </row>
    <row r="100" spans="2:19" s="25" customFormat="1" x14ac:dyDescent="0.2">
      <c r="C100" s="191" t="s">
        <v>41</v>
      </c>
      <c r="D100" s="61">
        <v>2.2284537100000001</v>
      </c>
      <c r="E100" s="63">
        <v>-4.1224882189216383E-2</v>
      </c>
      <c r="F100" s="97">
        <v>-4.7473606752367115E-2</v>
      </c>
      <c r="G100" s="64">
        <v>0.150306425008915</v>
      </c>
      <c r="H100" s="63">
        <v>2.4062925342555941E-2</v>
      </c>
      <c r="I100" s="61">
        <v>30.184567819999998</v>
      </c>
      <c r="J100" s="63">
        <v>6.4172435974072961E-2</v>
      </c>
      <c r="K100" s="64">
        <v>5.5616301798094181E-2</v>
      </c>
      <c r="L100" s="63">
        <v>6.4172435974072961E-2</v>
      </c>
      <c r="M100" s="104">
        <v>5.5616301798094181E-2</v>
      </c>
      <c r="O100" s="100"/>
      <c r="P100" s="100"/>
      <c r="Q100" s="100"/>
      <c r="R100" s="100"/>
      <c r="S100" s="100"/>
    </row>
    <row r="101" spans="2:19" s="25" customFormat="1" ht="14.25" x14ac:dyDescent="0.2">
      <c r="B101" s="69"/>
      <c r="C101" s="188"/>
      <c r="D101" s="192"/>
      <c r="E101" s="193"/>
      <c r="F101" s="193"/>
      <c r="G101" s="193"/>
      <c r="H101" s="193"/>
      <c r="I101" s="193"/>
      <c r="J101" s="193"/>
      <c r="K101" s="193"/>
      <c r="L101" s="193"/>
      <c r="M101" s="120" t="s">
        <v>44</v>
      </c>
    </row>
    <row r="102" spans="2:19" s="23" customFormat="1" x14ac:dyDescent="0.2">
      <c r="C102" s="194" t="s">
        <v>45</v>
      </c>
    </row>
    <row r="103" spans="2:19" s="23" customFormat="1" ht="48.75" customHeight="1" x14ac:dyDescent="0.2">
      <c r="C103" s="195" t="s">
        <v>46</v>
      </c>
      <c r="D103" s="195"/>
      <c r="E103" s="195"/>
      <c r="F103" s="195"/>
      <c r="G103" s="195"/>
      <c r="H103" s="195"/>
      <c r="I103" s="195"/>
      <c r="J103" s="195"/>
      <c r="K103" s="195"/>
      <c r="L103" s="195"/>
      <c r="M103" s="195"/>
    </row>
    <row r="104" spans="2:19" s="23" customFormat="1" ht="48.75" customHeight="1" x14ac:dyDescent="0.2">
      <c r="C104" s="195"/>
      <c r="D104" s="195"/>
      <c r="E104" s="195"/>
      <c r="F104" s="195"/>
      <c r="G104" s="195"/>
      <c r="H104" s="195"/>
      <c r="I104" s="195"/>
      <c r="J104" s="195"/>
      <c r="K104" s="195"/>
      <c r="L104" s="195"/>
      <c r="M104" s="195"/>
    </row>
  </sheetData>
  <mergeCells count="32">
    <mergeCell ref="C103:M103"/>
    <mergeCell ref="C104:M104"/>
    <mergeCell ref="C70:C72"/>
    <mergeCell ref="D70:G70"/>
    <mergeCell ref="H70:K70"/>
    <mergeCell ref="L70:M70"/>
    <mergeCell ref="D71:D72"/>
    <mergeCell ref="E71:F71"/>
    <mergeCell ref="H71:H72"/>
    <mergeCell ref="I71:I72"/>
    <mergeCell ref="J71:K71"/>
    <mergeCell ref="L71:M71"/>
    <mergeCell ref="C37:C39"/>
    <mergeCell ref="D37:G37"/>
    <mergeCell ref="H37:K37"/>
    <mergeCell ref="L37:M37"/>
    <mergeCell ref="D38:D39"/>
    <mergeCell ref="E38:F38"/>
    <mergeCell ref="H38:H39"/>
    <mergeCell ref="I38:I39"/>
    <mergeCell ref="J38:K38"/>
    <mergeCell ref="L38:M38"/>
    <mergeCell ref="C4:C6"/>
    <mergeCell ref="D4:G4"/>
    <mergeCell ref="H4:K4"/>
    <mergeCell ref="L4:M4"/>
    <mergeCell ref="D5:D6"/>
    <mergeCell ref="E5:F5"/>
    <mergeCell ref="H5:H6"/>
    <mergeCell ref="I5:I6"/>
    <mergeCell ref="J5:K5"/>
    <mergeCell ref="L5:M5"/>
  </mergeCells>
  <pageMargins left="0" right="0" top="0" bottom="0" header="0" footer="0"/>
  <pageSetup paperSize="9" scale="80"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86225-1565-4B96-B0B5-26B557FF8E2E}">
  <sheetPr>
    <tabColor rgb="FF0000FF"/>
    <pageSetUpPr fitToPage="1"/>
  </sheetPr>
  <dimension ref="A1:AX83"/>
  <sheetViews>
    <sheetView showGridLines="0" zoomScaleNormal="100" workbookViewId="0">
      <pane xSplit="4" ySplit="3" topLeftCell="R4" activePane="bottomRight" state="frozen"/>
      <selection sqref="A1:D1"/>
      <selection pane="topRight" sqref="A1:D1"/>
      <selection pane="bottomLeft" sqref="A1:D1"/>
      <selection pane="bottomRight" sqref="A1:D1"/>
    </sheetView>
  </sheetViews>
  <sheetFormatPr baseColWidth="10" defaultColWidth="11.42578125" defaultRowHeight="14.25" x14ac:dyDescent="0.2"/>
  <cols>
    <col min="1" max="1" width="3.42578125" style="198" customWidth="1"/>
    <col min="2" max="2" width="25.85546875" style="198" customWidth="1"/>
    <col min="3" max="3" width="23.85546875" style="198" customWidth="1"/>
    <col min="4" max="4" width="11.5703125" style="198" customWidth="1"/>
    <col min="5" max="5" width="11.42578125" style="198" customWidth="1"/>
    <col min="6" max="6" width="11.42578125" style="198"/>
    <col min="7" max="15" width="11.42578125" style="198" customWidth="1"/>
    <col min="16" max="27" width="12.42578125" style="198" customWidth="1"/>
    <col min="28" max="28" width="6.85546875" style="198" customWidth="1"/>
    <col min="29" max="29" width="15.5703125" style="198" customWidth="1"/>
    <col min="30" max="38" width="11.42578125" style="198"/>
    <col min="39" max="39" width="8.140625" style="198" bestFit="1" customWidth="1"/>
    <col min="40" max="40" width="14.85546875" style="198" customWidth="1"/>
    <col min="41" max="16384" width="11.42578125" style="198"/>
  </cols>
  <sheetData>
    <row r="1" spans="1:34" ht="26.25" customHeight="1" x14ac:dyDescent="0.2">
      <c r="A1" s="196" t="s">
        <v>50</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row>
    <row r="2" spans="1:34" ht="24.75" customHeight="1" x14ac:dyDescent="0.2">
      <c r="AC2" s="199" t="s">
        <v>51</v>
      </c>
    </row>
    <row r="3" spans="1:34" ht="28.5" x14ac:dyDescent="0.2">
      <c r="D3" s="200">
        <v>45292</v>
      </c>
      <c r="E3" s="200">
        <f t="shared" ref="E3:O3" si="0">EOMONTH(D3,0)+1</f>
        <v>45323</v>
      </c>
      <c r="F3" s="200">
        <f t="shared" si="0"/>
        <v>45352</v>
      </c>
      <c r="G3" s="200">
        <f t="shared" si="0"/>
        <v>45383</v>
      </c>
      <c r="H3" s="200">
        <f t="shared" si="0"/>
        <v>45413</v>
      </c>
      <c r="I3" s="200">
        <f t="shared" si="0"/>
        <v>45444</v>
      </c>
      <c r="J3" s="200">
        <f t="shared" si="0"/>
        <v>45474</v>
      </c>
      <c r="K3" s="200">
        <f t="shared" si="0"/>
        <v>45505</v>
      </c>
      <c r="L3" s="200">
        <f t="shared" si="0"/>
        <v>45536</v>
      </c>
      <c r="M3" s="200">
        <f t="shared" si="0"/>
        <v>45566</v>
      </c>
      <c r="N3" s="200">
        <f t="shared" si="0"/>
        <v>45597</v>
      </c>
      <c r="O3" s="200">
        <f t="shared" si="0"/>
        <v>45627</v>
      </c>
      <c r="P3" s="200" t="s">
        <v>52</v>
      </c>
      <c r="Q3" s="200">
        <f>EOMONTH(O3,0)+1</f>
        <v>45658</v>
      </c>
      <c r="R3" s="200">
        <f t="shared" ref="R3:AA3" si="1">EOMONTH(Q3,0)+1</f>
        <v>45689</v>
      </c>
      <c r="S3" s="200">
        <f t="shared" si="1"/>
        <v>45717</v>
      </c>
      <c r="T3" s="200">
        <f t="shared" si="1"/>
        <v>45748</v>
      </c>
      <c r="U3" s="200">
        <f t="shared" si="1"/>
        <v>45778</v>
      </c>
      <c r="V3" s="200">
        <f t="shared" si="1"/>
        <v>45809</v>
      </c>
      <c r="W3" s="200">
        <f t="shared" si="1"/>
        <v>45839</v>
      </c>
      <c r="X3" s="200">
        <f t="shared" si="1"/>
        <v>45870</v>
      </c>
      <c r="Y3" s="200">
        <f t="shared" si="1"/>
        <v>45901</v>
      </c>
      <c r="Z3" s="200">
        <f t="shared" si="1"/>
        <v>45931</v>
      </c>
      <c r="AA3" s="200">
        <f t="shared" si="1"/>
        <v>45962</v>
      </c>
      <c r="AC3" s="201"/>
    </row>
    <row r="4" spans="1:34" x14ac:dyDescent="0.2">
      <c r="B4" s="202" t="s">
        <v>6</v>
      </c>
      <c r="C4" s="203"/>
      <c r="D4" s="204">
        <v>4.756079985313022E-5</v>
      </c>
      <c r="E4" s="204">
        <v>-5.163647730999088E-5</v>
      </c>
      <c r="F4" s="204">
        <v>-2.4198006295717001E-5</v>
      </c>
      <c r="G4" s="204">
        <v>6.6113855477833994E-5</v>
      </c>
      <c r="H4" s="204">
        <v>-1.970481628832399E-5</v>
      </c>
      <c r="I4" s="204">
        <v>2.6490587380578745E-5</v>
      </c>
      <c r="J4" s="204">
        <v>-5.798821565294876E-5</v>
      </c>
      <c r="K4" s="204">
        <v>1.742346447755061E-4</v>
      </c>
      <c r="L4" s="204">
        <v>-2.2744531537055579E-5</v>
      </c>
      <c r="M4" s="204">
        <v>7.5948618168730775E-5</v>
      </c>
      <c r="N4" s="204">
        <v>-1.5132285913210808E-7</v>
      </c>
      <c r="O4" s="204">
        <v>1.2300363647210766E-4</v>
      </c>
      <c r="P4" s="204">
        <v>2.6939888627897091E-5</v>
      </c>
      <c r="Q4" s="204">
        <v>2.1059946453627632E-4</v>
      </c>
      <c r="R4" s="204">
        <v>3.7324145924433338E-4</v>
      </c>
      <c r="S4" s="204">
        <v>3.494763067515283E-4</v>
      </c>
      <c r="T4" s="204">
        <v>3.829330065594494E-4</v>
      </c>
      <c r="U4" s="204">
        <v>2.053075898500456E-4</v>
      </c>
      <c r="V4" s="204">
        <v>2.1622481052641085E-4</v>
      </c>
      <c r="W4" s="204">
        <v>3.7166030673319028E-4</v>
      </c>
      <c r="X4" s="204">
        <v>5.1287315958603585E-4</v>
      </c>
      <c r="Y4" s="204">
        <v>2.3269960865768269E-5</v>
      </c>
      <c r="Z4" s="204">
        <v>2.0810169017826396E-4</v>
      </c>
      <c r="AA4" s="204">
        <v>2.4324433795377409E-3</v>
      </c>
      <c r="AC4" s="205">
        <v>1.0708766379207759</v>
      </c>
    </row>
    <row r="5" spans="1:34" x14ac:dyDescent="0.2">
      <c r="B5" s="206" t="s">
        <v>53</v>
      </c>
      <c r="C5" s="207"/>
      <c r="D5" s="208">
        <v>8.1437742775358757E-5</v>
      </c>
      <c r="E5" s="208">
        <v>-1.2430919962536091E-4</v>
      </c>
      <c r="F5" s="208">
        <v>-3.9160611937316681E-5</v>
      </c>
      <c r="G5" s="208">
        <v>9.9908647166246922E-5</v>
      </c>
      <c r="H5" s="208">
        <v>3.3096396068188483E-7</v>
      </c>
      <c r="I5" s="208">
        <v>-5.8158947017217244E-6</v>
      </c>
      <c r="J5" s="208">
        <v>-8.9401536561450889E-5</v>
      </c>
      <c r="K5" s="208">
        <v>1.647005843956606E-4</v>
      </c>
      <c r="L5" s="208">
        <v>-9.5833135449474582E-6</v>
      </c>
      <c r="M5" s="208">
        <v>1.2145148965081454E-4</v>
      </c>
      <c r="N5" s="208">
        <v>-3.5812111630506571E-5</v>
      </c>
      <c r="O5" s="208">
        <v>2.5234408179919399E-5</v>
      </c>
      <c r="P5" s="208">
        <v>1.4771265839153003E-5</v>
      </c>
      <c r="Q5" s="208">
        <v>3.201414895228627E-4</v>
      </c>
      <c r="R5" s="208">
        <v>3.804985875488498E-4</v>
      </c>
      <c r="S5" s="208">
        <v>4.7119533757400411E-4</v>
      </c>
      <c r="T5" s="208">
        <v>4.6566298390526839E-4</v>
      </c>
      <c r="U5" s="208">
        <v>3.1962321737233346E-4</v>
      </c>
      <c r="V5" s="208">
        <v>3.999745342697647E-4</v>
      </c>
      <c r="W5" s="208">
        <v>3.8687033174533703E-4</v>
      </c>
      <c r="X5" s="208">
        <v>5.1304516869921102E-4</v>
      </c>
      <c r="Y5" s="208">
        <v>1.6668070022363146E-4</v>
      </c>
      <c r="Z5" s="208">
        <v>5.6247714940393934E-4</v>
      </c>
      <c r="AA5" s="208">
        <v>3.1486307617383247E-3</v>
      </c>
      <c r="AC5" s="209">
        <v>0.83911430544975474</v>
      </c>
    </row>
    <row r="6" spans="1:34" x14ac:dyDescent="0.2">
      <c r="B6" s="210" t="s">
        <v>54</v>
      </c>
      <c r="C6" s="211"/>
      <c r="D6" s="212">
        <v>-1.6188948320894347E-5</v>
      </c>
      <c r="E6" s="212">
        <v>-2.0976712570175415E-5</v>
      </c>
      <c r="F6" s="212">
        <v>4.2848406751616608E-6</v>
      </c>
      <c r="G6" s="212">
        <v>-9.4022137409055517E-7</v>
      </c>
      <c r="H6" s="212">
        <v>5.7115585287981219E-6</v>
      </c>
      <c r="I6" s="212">
        <v>4.1676120446032527E-5</v>
      </c>
      <c r="J6" s="212">
        <v>2.1840161440023209E-5</v>
      </c>
      <c r="K6" s="212">
        <v>-2.4545028157185733E-5</v>
      </c>
      <c r="L6" s="212">
        <v>4.3475791167590927E-5</v>
      </c>
      <c r="M6" s="212">
        <v>-2.7521500769678298E-5</v>
      </c>
      <c r="N6" s="212">
        <v>1.768699747661806E-5</v>
      </c>
      <c r="O6" s="212">
        <v>5.4571283443216601E-6</v>
      </c>
      <c r="P6" s="212">
        <v>4.2404622444536244E-6</v>
      </c>
      <c r="Q6" s="212">
        <v>2.1927632716334244E-4</v>
      </c>
      <c r="R6" s="212">
        <v>1.0649344629531932E-4</v>
      </c>
      <c r="S6" s="212">
        <v>2.7067846841499765E-4</v>
      </c>
      <c r="T6" s="212">
        <v>3.9757367018111722E-5</v>
      </c>
      <c r="U6" s="212">
        <v>-2.6458468635059962E-4</v>
      </c>
      <c r="V6" s="212">
        <v>-7.0540179847766726E-4</v>
      </c>
      <c r="W6" s="212">
        <v>8.4519277298467088E-5</v>
      </c>
      <c r="X6" s="212">
        <v>4.3444994687469318E-4</v>
      </c>
      <c r="Y6" s="212">
        <v>-1.8113009883835574E-4</v>
      </c>
      <c r="Z6" s="212">
        <v>4.779060490056608E-4</v>
      </c>
      <c r="AA6" s="212">
        <v>3.4699922471148614E-3</v>
      </c>
      <c r="AC6" s="213">
        <v>0.29974562963334961</v>
      </c>
    </row>
    <row r="7" spans="1:34" x14ac:dyDescent="0.2">
      <c r="B7" s="210" t="s">
        <v>55</v>
      </c>
      <c r="C7" s="211"/>
      <c r="D7" s="212">
        <v>-1.5482183865711541E-5</v>
      </c>
      <c r="E7" s="212">
        <v>-2.5135323390435005E-5</v>
      </c>
      <c r="F7" s="212">
        <v>1.2319381599068535E-5</v>
      </c>
      <c r="G7" s="212">
        <v>-1.4598230834161896E-6</v>
      </c>
      <c r="H7" s="212">
        <v>-3.5892024360384411E-5</v>
      </c>
      <c r="I7" s="212">
        <v>8.7616275374902131E-6</v>
      </c>
      <c r="J7" s="212">
        <v>-1.7573449634267213E-5</v>
      </c>
      <c r="K7" s="212">
        <v>1.5860152211111256E-5</v>
      </c>
      <c r="L7" s="212">
        <v>1.1227151501369548E-5</v>
      </c>
      <c r="M7" s="212">
        <v>-3.6560079221703567E-5</v>
      </c>
      <c r="N7" s="212">
        <v>-1.3070371321255436E-5</v>
      </c>
      <c r="O7" s="212">
        <v>3.0198522782187709E-5</v>
      </c>
      <c r="P7" s="212">
        <v>-6.0828875774188162E-6</v>
      </c>
      <c r="Q7" s="212">
        <v>2.7862926464727877E-5</v>
      </c>
      <c r="R7" s="212">
        <v>5.6960783307191676E-5</v>
      </c>
      <c r="S7" s="212">
        <v>1.5536868391841097E-6</v>
      </c>
      <c r="T7" s="212">
        <v>4.9459748673319481E-5</v>
      </c>
      <c r="U7" s="212">
        <v>-6.0029151305096562E-5</v>
      </c>
      <c r="V7" s="212">
        <v>1.0609964818719675E-5</v>
      </c>
      <c r="W7" s="212">
        <v>7.8229491344616875E-5</v>
      </c>
      <c r="X7" s="212">
        <v>-4.6772903208314176E-6</v>
      </c>
      <c r="Y7" s="212">
        <v>-2.3093534151397144E-4</v>
      </c>
      <c r="Z7" s="212">
        <v>-5.0352663022057431E-4</v>
      </c>
      <c r="AA7" s="212">
        <v>-3.3089661411389582E-4</v>
      </c>
      <c r="AC7" s="213">
        <v>-7.2294294369079637E-3</v>
      </c>
    </row>
    <row r="8" spans="1:34" x14ac:dyDescent="0.2">
      <c r="B8" s="210" t="s">
        <v>56</v>
      </c>
      <c r="C8" s="211"/>
      <c r="D8" s="212">
        <v>-3.605108645154953E-5</v>
      </c>
      <c r="E8" s="212">
        <v>-2.7822872503913132E-5</v>
      </c>
      <c r="F8" s="212">
        <v>1.0205200362989331E-5</v>
      </c>
      <c r="G8" s="212">
        <v>-9.0749990435678995E-6</v>
      </c>
      <c r="H8" s="212">
        <v>6.7965843684181237E-6</v>
      </c>
      <c r="I8" s="212">
        <v>5.1344762074467809E-5</v>
      </c>
      <c r="J8" s="212">
        <v>-1.0278509765093702E-5</v>
      </c>
      <c r="K8" s="212">
        <v>-7.2153885700143583E-5</v>
      </c>
      <c r="L8" s="212">
        <v>5.3396237204905717E-5</v>
      </c>
      <c r="M8" s="212">
        <v>-3.8820796240290889E-5</v>
      </c>
      <c r="N8" s="212">
        <v>1.6940276126087284E-5</v>
      </c>
      <c r="O8" s="212">
        <v>-3.7104433026069472E-6</v>
      </c>
      <c r="P8" s="212">
        <v>-4.0183191133413843E-6</v>
      </c>
      <c r="Q8" s="212">
        <v>3.4394228773204638E-4</v>
      </c>
      <c r="R8" s="212">
        <v>1.1223382096781087E-4</v>
      </c>
      <c r="S8" s="212">
        <v>4.2879120361227763E-4</v>
      </c>
      <c r="T8" s="212">
        <v>1.9743670820471237E-5</v>
      </c>
      <c r="U8" s="212">
        <v>-4.0916708664195944E-4</v>
      </c>
      <c r="V8" s="212">
        <v>-1.2160742204266883E-3</v>
      </c>
      <c r="W8" s="212">
        <v>1.008956305861286E-4</v>
      </c>
      <c r="X8" s="212">
        <v>8.1713774176250809E-4</v>
      </c>
      <c r="Y8" s="212">
        <v>-3.3563851663309663E-5</v>
      </c>
      <c r="Z8" s="212">
        <v>1.2076211427332062E-3</v>
      </c>
      <c r="AA8" s="212">
        <v>6.3258527613603288E-3</v>
      </c>
      <c r="AC8" s="213">
        <v>0.31737137787535374</v>
      </c>
    </row>
    <row r="9" spans="1:34" x14ac:dyDescent="0.2">
      <c r="B9" s="210" t="s">
        <v>57</v>
      </c>
      <c r="C9" s="211"/>
      <c r="D9" s="212">
        <v>6.6635703815265401E-5</v>
      </c>
      <c r="E9" s="212">
        <v>6.6838430539117866E-6</v>
      </c>
      <c r="F9" s="212">
        <v>-3.2649366230486088E-5</v>
      </c>
      <c r="G9" s="212">
        <v>3.1726981576607471E-5</v>
      </c>
      <c r="H9" s="212">
        <v>7.5036782227755339E-5</v>
      </c>
      <c r="I9" s="212">
        <v>5.9868874327406729E-5</v>
      </c>
      <c r="J9" s="212">
        <v>1.9954156807422407E-4</v>
      </c>
      <c r="K9" s="212">
        <v>1.1336784640891828E-4</v>
      </c>
      <c r="L9" s="212">
        <v>5.6992227763563719E-5</v>
      </c>
      <c r="M9" s="212">
        <v>2.8231921611165944E-5</v>
      </c>
      <c r="N9" s="212">
        <v>7.0763632349146732E-5</v>
      </c>
      <c r="O9" s="212">
        <v>1.5698187851853618E-6</v>
      </c>
      <c r="P9" s="212">
        <v>5.4284113125246947E-5</v>
      </c>
      <c r="Q9" s="212">
        <v>8.3348519752224348E-5</v>
      </c>
      <c r="R9" s="212">
        <v>1.6959262926019569E-4</v>
      </c>
      <c r="S9" s="212">
        <v>1.3464672999052851E-4</v>
      </c>
      <c r="T9" s="212">
        <v>9.1862693034849841E-5</v>
      </c>
      <c r="U9" s="212">
        <v>-6.6152252048423676E-5</v>
      </c>
      <c r="V9" s="212">
        <v>1.6747728827315456E-5</v>
      </c>
      <c r="W9" s="212">
        <v>-6.9457122665594895E-6</v>
      </c>
      <c r="X9" s="212">
        <v>-3.8401054223569098E-4</v>
      </c>
      <c r="Y9" s="212">
        <v>-6.8637718735553577E-4</v>
      </c>
      <c r="Z9" s="212">
        <v>-6.2781180869952991E-4</v>
      </c>
      <c r="AA9" s="212">
        <v>-7.8914045327427296E-4</v>
      </c>
      <c r="AC9" s="213">
        <v>-1.0416836232099769E-2</v>
      </c>
      <c r="AH9" s="198" t="s">
        <v>58</v>
      </c>
    </row>
    <row r="10" spans="1:34" x14ac:dyDescent="0.2">
      <c r="B10" s="214" t="s">
        <v>59</v>
      </c>
      <c r="C10" s="215"/>
      <c r="D10" s="212">
        <v>-4.5534925441792495E-5</v>
      </c>
      <c r="E10" s="212">
        <v>5.7879473299493611E-5</v>
      </c>
      <c r="F10" s="212">
        <v>3.176335015675491E-5</v>
      </c>
      <c r="G10" s="212">
        <v>-8.4905246200750462E-5</v>
      </c>
      <c r="H10" s="212">
        <v>-9.0061774928873461E-5</v>
      </c>
      <c r="I10" s="212">
        <v>-8.310706011616098E-5</v>
      </c>
      <c r="J10" s="212">
        <v>-1.0739377183333065E-4</v>
      </c>
      <c r="K10" s="212">
        <v>-1.9082755955968089E-5</v>
      </c>
      <c r="L10" s="212">
        <v>-7.3367428777726396E-5</v>
      </c>
      <c r="M10" s="212">
        <v>-2.745983351359893E-5</v>
      </c>
      <c r="N10" s="212">
        <v>2.808418801580892E-5</v>
      </c>
      <c r="O10" s="212">
        <v>2.9412260905914422E-5</v>
      </c>
      <c r="P10" s="212">
        <v>-3.2258049011080203E-5</v>
      </c>
      <c r="Q10" s="212">
        <v>3.6242753743476186E-5</v>
      </c>
      <c r="R10" s="212">
        <v>3.2551622594811924E-4</v>
      </c>
      <c r="S10" s="212">
        <v>5.8822185494911139E-4</v>
      </c>
      <c r="T10" s="212">
        <v>3.1517267454539422E-4</v>
      </c>
      <c r="U10" s="212">
        <v>2.8033833160301391E-4</v>
      </c>
      <c r="V10" s="212">
        <v>3.2139318873314338E-4</v>
      </c>
      <c r="W10" s="212">
        <v>2.3153327127389822E-4</v>
      </c>
      <c r="X10" s="212">
        <v>4.305653211527094E-4</v>
      </c>
      <c r="Y10" s="212">
        <v>3.5968497969895985E-4</v>
      </c>
      <c r="Z10" s="212">
        <v>4.2566703550384055E-4</v>
      </c>
      <c r="AA10" s="212">
        <v>6.915435602827813E-5</v>
      </c>
      <c r="AC10" s="213">
        <v>5.5668797287324878E-3</v>
      </c>
    </row>
    <row r="11" spans="1:34" x14ac:dyDescent="0.2">
      <c r="B11" s="210" t="s">
        <v>60</v>
      </c>
      <c r="C11" s="211"/>
      <c r="D11" s="212">
        <v>5.5268922202866833E-5</v>
      </c>
      <c r="E11" s="212">
        <v>2.3576503155031681E-4</v>
      </c>
      <c r="F11" s="212">
        <v>-6.4632948436837978E-5</v>
      </c>
      <c r="G11" s="212">
        <v>-1.0985943941521636E-4</v>
      </c>
      <c r="H11" s="212">
        <v>-9.9630898141911395E-5</v>
      </c>
      <c r="I11" s="212">
        <v>3.6912997015248195E-5</v>
      </c>
      <c r="J11" s="212">
        <v>-7.121801861798005E-5</v>
      </c>
      <c r="K11" s="212">
        <v>-1.9724933747344853E-4</v>
      </c>
      <c r="L11" s="212">
        <v>-2.1037929754064155E-4</v>
      </c>
      <c r="M11" s="212">
        <v>-1.2670407728343491E-4</v>
      </c>
      <c r="N11" s="212">
        <v>-9.6632303316246393E-5</v>
      </c>
      <c r="O11" s="212">
        <v>-1.040281577698865E-4</v>
      </c>
      <c r="P11" s="212">
        <v>-5.9911328765482885E-5</v>
      </c>
      <c r="Q11" s="212">
        <v>8.1618187035559231E-6</v>
      </c>
      <c r="R11" s="212">
        <v>1.8069544218102251E-4</v>
      </c>
      <c r="S11" s="212">
        <v>2.8603730477572142E-4</v>
      </c>
      <c r="T11" s="212">
        <v>9.1582875100915118E-5</v>
      </c>
      <c r="U11" s="212">
        <v>-1.4430534997678102E-4</v>
      </c>
      <c r="V11" s="212">
        <v>-2.9997863311748141E-4</v>
      </c>
      <c r="W11" s="212">
        <v>-1.6448364158483386E-4</v>
      </c>
      <c r="X11" s="212">
        <v>-2.1755632235775924E-4</v>
      </c>
      <c r="Y11" s="212">
        <v>-2.8727499328773387E-4</v>
      </c>
      <c r="Z11" s="212">
        <v>-5.6259046015694203E-4</v>
      </c>
      <c r="AA11" s="212">
        <v>-2.1339475866536395E-3</v>
      </c>
      <c r="AC11" s="213">
        <v>-4.1103863040380162E-2</v>
      </c>
    </row>
    <row r="12" spans="1:34" x14ac:dyDescent="0.2">
      <c r="B12" s="210" t="s">
        <v>61</v>
      </c>
      <c r="C12" s="211"/>
      <c r="D12" s="212">
        <v>-8.7153215571844633E-5</v>
      </c>
      <c r="E12" s="212">
        <v>-3.9678749061966556E-6</v>
      </c>
      <c r="F12" s="212">
        <v>6.8424540368594577E-5</v>
      </c>
      <c r="G12" s="212">
        <v>-7.7154832339387802E-5</v>
      </c>
      <c r="H12" s="212">
        <v>-9.3871852801408195E-5</v>
      </c>
      <c r="I12" s="212">
        <v>-1.3021938878055028E-4</v>
      </c>
      <c r="J12" s="212">
        <v>-1.3372693364666066E-4</v>
      </c>
      <c r="K12" s="212">
        <v>1.5011314370205753E-5</v>
      </c>
      <c r="L12" s="212">
        <v>-4.3864160857221002E-5</v>
      </c>
      <c r="M12" s="212">
        <v>3.7214191614953762E-6</v>
      </c>
      <c r="N12" s="212">
        <v>6.5230257154880178E-5</v>
      </c>
      <c r="O12" s="212">
        <v>7.513940574055411E-5</v>
      </c>
      <c r="P12" s="212">
        <v>-2.8355785050449001E-5</v>
      </c>
      <c r="Q12" s="212">
        <v>5.52472048602759E-5</v>
      </c>
      <c r="R12" s="212">
        <v>4.1997138736116213E-4</v>
      </c>
      <c r="S12" s="212">
        <v>7.3847502031521017E-4</v>
      </c>
      <c r="T12" s="212">
        <v>4.4347589378745944E-4</v>
      </c>
      <c r="U12" s="212">
        <v>4.3042562544415297E-4</v>
      </c>
      <c r="V12" s="212">
        <v>5.6442400437806128E-4</v>
      </c>
      <c r="W12" s="212">
        <v>4.2318580218081436E-4</v>
      </c>
      <c r="X12" s="212">
        <v>6.1489844276119143E-4</v>
      </c>
      <c r="Y12" s="212">
        <v>6.5113767036018011E-4</v>
      </c>
      <c r="Z12" s="212">
        <v>9.256010933862413E-4</v>
      </c>
      <c r="AA12" s="212">
        <v>1.0353889980698749E-3</v>
      </c>
      <c r="AC12" s="213">
        <v>5.8974545962293234E-2</v>
      </c>
    </row>
    <row r="13" spans="1:34" x14ac:dyDescent="0.2">
      <c r="B13" s="214" t="s">
        <v>62</v>
      </c>
      <c r="C13" s="215"/>
      <c r="D13" s="212">
        <v>-2.6324502206853673E-5</v>
      </c>
      <c r="E13" s="212">
        <v>-5.6215646362267613E-5</v>
      </c>
      <c r="F13" s="212">
        <v>-2.895771987576623E-5</v>
      </c>
      <c r="G13" s="212">
        <v>1.7546226788400787E-5</v>
      </c>
      <c r="H13" s="212">
        <v>-2.9384383285480098E-6</v>
      </c>
      <c r="I13" s="212">
        <v>-7.8911461687480866E-5</v>
      </c>
      <c r="J13" s="212">
        <v>-3.7807641136478054E-5</v>
      </c>
      <c r="K13" s="212">
        <v>1.1937595070010687E-5</v>
      </c>
      <c r="L13" s="212">
        <v>1.7702718288381547E-5</v>
      </c>
      <c r="M13" s="212">
        <v>-4.6012358405955744E-5</v>
      </c>
      <c r="N13" s="212">
        <v>-1.9737246304207812E-4</v>
      </c>
      <c r="O13" s="212">
        <v>-3.001380188460967E-5</v>
      </c>
      <c r="P13" s="212">
        <v>-3.7841283004214077E-5</v>
      </c>
      <c r="Q13" s="212">
        <v>7.7733348094799481E-5</v>
      </c>
      <c r="R13" s="212">
        <v>-1.0797415321595061E-4</v>
      </c>
      <c r="S13" s="212">
        <v>1.5649475564161186E-4</v>
      </c>
      <c r="T13" s="212">
        <v>-1.0947069730893322E-4</v>
      </c>
      <c r="U13" s="212">
        <v>2.7534080530688954E-5</v>
      </c>
      <c r="V13" s="212">
        <v>-3.0888690534003338E-4</v>
      </c>
      <c r="W13" s="212">
        <v>2.0868016888941909E-4</v>
      </c>
      <c r="X13" s="212">
        <v>9.9706330284066169E-4</v>
      </c>
      <c r="Y13" s="212">
        <v>2.8441150674383131E-3</v>
      </c>
      <c r="Z13" s="212">
        <v>1.196531893908892E-3</v>
      </c>
      <c r="AA13" s="212">
        <v>2.4203476959754333E-3</v>
      </c>
      <c r="AC13" s="213">
        <v>2.7200734393121095E-2</v>
      </c>
    </row>
    <row r="14" spans="1:34" x14ac:dyDescent="0.2">
      <c r="B14" s="214" t="s">
        <v>63</v>
      </c>
      <c r="C14" s="215"/>
      <c r="D14" s="212">
        <v>1.9463698620558745E-4</v>
      </c>
      <c r="E14" s="212">
        <v>-1.1287240226411921E-3</v>
      </c>
      <c r="F14" s="212">
        <v>-2.8735763562137695E-4</v>
      </c>
      <c r="G14" s="212">
        <v>8.9621456969002367E-6</v>
      </c>
      <c r="H14" s="212">
        <v>-3.8691682891189849E-4</v>
      </c>
      <c r="I14" s="212">
        <v>-4.5683257333239968E-4</v>
      </c>
      <c r="J14" s="212">
        <v>-3.1306572692424428E-4</v>
      </c>
      <c r="K14" s="212">
        <v>2.7689395204388845E-4</v>
      </c>
      <c r="L14" s="212">
        <v>2.0360765885274468E-4</v>
      </c>
      <c r="M14" s="212">
        <v>1.3238756924005557E-4</v>
      </c>
      <c r="N14" s="212">
        <v>-2.0866498365601505E-4</v>
      </c>
      <c r="O14" s="212">
        <v>-2.3526224795145101E-4</v>
      </c>
      <c r="P14" s="212">
        <v>-1.8052339158336483E-4</v>
      </c>
      <c r="Q14" s="212">
        <v>5.632989346748829E-5</v>
      </c>
      <c r="R14" s="212">
        <v>-2.4366180412560556E-4</v>
      </c>
      <c r="S14" s="212">
        <v>6.3336949029468848E-4</v>
      </c>
      <c r="T14" s="212">
        <v>6.1141577126266888E-4</v>
      </c>
      <c r="U14" s="212">
        <v>4.2002644821592661E-4</v>
      </c>
      <c r="V14" s="212">
        <v>4.6900844590358481E-4</v>
      </c>
      <c r="W14" s="212">
        <v>-4.0726025127180154E-4</v>
      </c>
      <c r="X14" s="212">
        <v>-1.7107320662249625E-3</v>
      </c>
      <c r="Y14" s="212">
        <v>-2.0824408793886917E-3</v>
      </c>
      <c r="Z14" s="212">
        <v>-1.2206955049572921E-3</v>
      </c>
      <c r="AA14" s="212">
        <v>8.0178400583899023E-3</v>
      </c>
      <c r="AC14" s="213">
        <v>0.2041114696385975</v>
      </c>
    </row>
    <row r="15" spans="1:34" x14ac:dyDescent="0.2">
      <c r="B15" s="214" t="s">
        <v>64</v>
      </c>
      <c r="C15" s="215"/>
      <c r="D15" s="212">
        <v>3.1500742339751753E-4</v>
      </c>
      <c r="E15" s="212">
        <v>-1.2321452282293421E-4</v>
      </c>
      <c r="F15" s="212">
        <v>-9.4318744158439216E-5</v>
      </c>
      <c r="G15" s="212">
        <v>5.338490624062775E-4</v>
      </c>
      <c r="H15" s="212">
        <v>3.0291633687484776E-4</v>
      </c>
      <c r="I15" s="212">
        <v>2.6075915588763543E-4</v>
      </c>
      <c r="J15" s="212">
        <v>-1.1099526768909573E-4</v>
      </c>
      <c r="K15" s="212">
        <v>6.1192348247440798E-4</v>
      </c>
      <c r="L15" s="212">
        <v>-1.0821086472800889E-4</v>
      </c>
      <c r="M15" s="212">
        <v>5.2694057381574844E-4</v>
      </c>
      <c r="N15" s="212">
        <v>-5.1923080053639659E-5</v>
      </c>
      <c r="O15" s="212">
        <v>1.832933636400913E-4</v>
      </c>
      <c r="P15" s="212">
        <v>1.898437646215001E-4</v>
      </c>
      <c r="Q15" s="212">
        <v>8.7166944882377528E-4</v>
      </c>
      <c r="R15" s="212">
        <v>1.22419313765465E-3</v>
      </c>
      <c r="S15" s="212">
        <v>6.4219329403858438E-4</v>
      </c>
      <c r="T15" s="212">
        <v>1.3125957654498421E-3</v>
      </c>
      <c r="U15" s="212">
        <v>1.2246746574187117E-3</v>
      </c>
      <c r="V15" s="212">
        <v>2.3619165691139976E-3</v>
      </c>
      <c r="W15" s="212">
        <v>1.4303960251420555E-3</v>
      </c>
      <c r="X15" s="212">
        <v>1.6905977370589298E-3</v>
      </c>
      <c r="Y15" s="212">
        <v>7.3039845668554371E-4</v>
      </c>
      <c r="Z15" s="212">
        <v>1.3015084572696178E-3</v>
      </c>
      <c r="AA15" s="212">
        <v>4.4268178011959147E-3</v>
      </c>
      <c r="AC15" s="213">
        <v>0.25478876391346716</v>
      </c>
    </row>
    <row r="16" spans="1:34" x14ac:dyDescent="0.2">
      <c r="B16" s="210" t="s">
        <v>65</v>
      </c>
      <c r="C16" s="211"/>
      <c r="D16" s="212">
        <v>-7.4236489243539872E-5</v>
      </c>
      <c r="E16" s="212">
        <v>-4.4593037230988841E-4</v>
      </c>
      <c r="F16" s="212">
        <v>-2.4514401488107129E-4</v>
      </c>
      <c r="G16" s="212">
        <v>-7.9426700169582531E-5</v>
      </c>
      <c r="H16" s="212">
        <v>-5.327463228995688E-4</v>
      </c>
      <c r="I16" s="212">
        <v>-2.0226478869367348E-4</v>
      </c>
      <c r="J16" s="212">
        <v>-4.8745395741178754E-5</v>
      </c>
      <c r="K16" s="212">
        <v>-2.3473789720040994E-4</v>
      </c>
      <c r="L16" s="212">
        <v>-5.4777766475555545E-4</v>
      </c>
      <c r="M16" s="212">
        <v>-2.4027764207101843E-4</v>
      </c>
      <c r="N16" s="212">
        <v>-5.6839312314360679E-4</v>
      </c>
      <c r="O16" s="212">
        <v>-4.5365852348100422E-4</v>
      </c>
      <c r="P16" s="212">
        <v>-2.9930932791166764E-4</v>
      </c>
      <c r="Q16" s="212">
        <v>-1.0262242721970072E-3</v>
      </c>
      <c r="R16" s="212">
        <v>2.8255141651900573E-4</v>
      </c>
      <c r="S16" s="212">
        <v>-4.6364114207364526E-4</v>
      </c>
      <c r="T16" s="212">
        <v>1.6073248995094325E-3</v>
      </c>
      <c r="U16" s="212">
        <v>5.0235475279025721E-4</v>
      </c>
      <c r="V16" s="212">
        <v>8.9145002844714938E-4</v>
      </c>
      <c r="W16" s="212">
        <v>3.7012900103672308E-4</v>
      </c>
      <c r="X16" s="212">
        <v>6.8170032913505985E-4</v>
      </c>
      <c r="Y16" s="212">
        <v>3.7281877962103138E-4</v>
      </c>
      <c r="Z16" s="212">
        <v>9.5402243563036393E-4</v>
      </c>
      <c r="AA16" s="212">
        <v>3.1896153597783528E-3</v>
      </c>
      <c r="AC16" s="213">
        <v>0.12031212331433494</v>
      </c>
    </row>
    <row r="17" spans="1:50" x14ac:dyDescent="0.2">
      <c r="B17" s="210" t="s">
        <v>66</v>
      </c>
      <c r="C17" s="211"/>
      <c r="D17" s="216">
        <v>9.0268728108844343E-4</v>
      </c>
      <c r="E17" s="216">
        <v>4.6225762429208395E-4</v>
      </c>
      <c r="F17" s="216">
        <v>1.7673809718177225E-4</v>
      </c>
      <c r="G17" s="216">
        <v>1.5957213407649107E-3</v>
      </c>
      <c r="H17" s="216">
        <v>1.7741764891103795E-3</v>
      </c>
      <c r="I17" s="216">
        <v>1.1119009491016296E-3</v>
      </c>
      <c r="J17" s="216">
        <v>-2.1925398058530998E-4</v>
      </c>
      <c r="K17" s="216">
        <v>2.0590471418791001E-3</v>
      </c>
      <c r="L17" s="216">
        <v>6.9915278819054905E-4</v>
      </c>
      <c r="M17" s="216">
        <v>1.8971916885455187E-3</v>
      </c>
      <c r="N17" s="216">
        <v>9.1098554800694842E-4</v>
      </c>
      <c r="O17" s="216">
        <v>1.4571916609209534E-3</v>
      </c>
      <c r="P17" s="216">
        <v>1.0553303268441283E-3</v>
      </c>
      <c r="Q17" s="216">
        <v>3.892003336789962E-3</v>
      </c>
      <c r="R17" s="216">
        <v>3.0251742732876341E-3</v>
      </c>
      <c r="S17" s="216">
        <v>2.7122780113693068E-3</v>
      </c>
      <c r="T17" s="216">
        <v>7.8916573960929881E-4</v>
      </c>
      <c r="U17" s="216">
        <v>2.5496675447929107E-3</v>
      </c>
      <c r="V17" s="216">
        <v>5.143879951615915E-3</v>
      </c>
      <c r="W17" s="216">
        <v>3.2898352489847404E-3</v>
      </c>
      <c r="X17" s="216">
        <v>3.4723220444845548E-3</v>
      </c>
      <c r="Y17" s="216">
        <v>1.3853738772833246E-3</v>
      </c>
      <c r="Z17" s="216">
        <v>1.9425256404628222E-3</v>
      </c>
      <c r="AA17" s="216">
        <v>6.7794949644304214E-3</v>
      </c>
      <c r="AC17" s="213">
        <v>0.13447664059913222</v>
      </c>
    </row>
    <row r="18" spans="1:50" x14ac:dyDescent="0.2">
      <c r="B18" s="217" t="s">
        <v>67</v>
      </c>
      <c r="C18" s="218"/>
      <c r="D18" s="219">
        <v>-1.1159167279006788E-5</v>
      </c>
      <c r="E18" s="219">
        <v>7.3163220308591903E-5</v>
      </c>
      <c r="F18" s="219">
        <v>1.6543693310833163E-6</v>
      </c>
      <c r="G18" s="219">
        <v>7.2965763184829058E-6</v>
      </c>
      <c r="H18" s="219">
        <v>-5.3077814906821175E-5</v>
      </c>
      <c r="I18" s="219">
        <v>8.1540705449079098E-5</v>
      </c>
      <c r="J18" s="219">
        <v>-7.2605520349267039E-6</v>
      </c>
      <c r="K18" s="219">
        <v>1.8799517199141746E-4</v>
      </c>
      <c r="L18" s="219">
        <v>-4.4798176009441804E-5</v>
      </c>
      <c r="M18" s="219">
        <v>2.9689262779353243E-6</v>
      </c>
      <c r="N18" s="219">
        <v>5.7197013563436983E-5</v>
      </c>
      <c r="O18" s="219">
        <v>2.6927864370396293E-4</v>
      </c>
      <c r="P18" s="219">
        <v>4.69384886887525E-5</v>
      </c>
      <c r="Q18" s="219">
        <v>1.7215765120592863E-5</v>
      </c>
      <c r="R18" s="219">
        <v>3.6091362641021973E-4</v>
      </c>
      <c r="S18" s="219">
        <v>1.3449799764875259E-4</v>
      </c>
      <c r="T18" s="219">
        <v>2.4848244929365215E-4</v>
      </c>
      <c r="U18" s="219">
        <v>1.9952292352964918E-5</v>
      </c>
      <c r="V18" s="219">
        <v>-8.5086270441681044E-5</v>
      </c>
      <c r="W18" s="219">
        <v>3.4832524071704007E-4</v>
      </c>
      <c r="X18" s="219">
        <v>5.1263182823646503E-4</v>
      </c>
      <c r="Y18" s="219">
        <v>-2.0411008673004716E-4</v>
      </c>
      <c r="Z18" s="219">
        <v>-3.2937887446959913E-4</v>
      </c>
      <c r="AA18" s="219">
        <v>1.3339148910100906E-3</v>
      </c>
      <c r="AC18" s="220">
        <v>0.23176233247107803</v>
      </c>
    </row>
    <row r="19" spans="1:50" x14ac:dyDescent="0.2">
      <c r="B19" s="214" t="s">
        <v>68</v>
      </c>
      <c r="C19" s="215"/>
      <c r="D19" s="212">
        <v>-6.5616250284339372E-6</v>
      </c>
      <c r="E19" s="212">
        <v>-5.9983044743416869E-5</v>
      </c>
      <c r="F19" s="212">
        <v>2.8626574890555645E-6</v>
      </c>
      <c r="G19" s="212">
        <v>-1.1443296089597155E-6</v>
      </c>
      <c r="H19" s="212">
        <v>-3.4556023565945893E-6</v>
      </c>
      <c r="I19" s="212">
        <v>-2.4461250347496133E-7</v>
      </c>
      <c r="J19" s="212">
        <v>-4.3308159853872041E-6</v>
      </c>
      <c r="K19" s="212">
        <v>4.2392223893461534E-6</v>
      </c>
      <c r="L19" s="212">
        <v>-2.8812716813542139E-6</v>
      </c>
      <c r="M19" s="212">
        <v>-3.2391058751857216E-6</v>
      </c>
      <c r="N19" s="212">
        <v>-1.4643982139128653E-6</v>
      </c>
      <c r="O19" s="212">
        <v>6.2868954209926997E-5</v>
      </c>
      <c r="P19" s="212">
        <v>-6.8915808004721413E-7</v>
      </c>
      <c r="Q19" s="212">
        <v>2.8845190866988446E-5</v>
      </c>
      <c r="R19" s="212">
        <v>1.1457325667652007E-4</v>
      </c>
      <c r="S19" s="212">
        <v>2.5009622595373315E-4</v>
      </c>
      <c r="T19" s="212">
        <v>9.58078898301018E-5</v>
      </c>
      <c r="U19" s="212">
        <v>1.2745007464221025E-4</v>
      </c>
      <c r="V19" s="212">
        <v>-2.1794595657909088E-4</v>
      </c>
      <c r="W19" s="212">
        <v>-1.0531305299776861E-4</v>
      </c>
      <c r="X19" s="212">
        <v>2.4090573405377569E-4</v>
      </c>
      <c r="Y19" s="212">
        <v>-6.5521824701320064E-5</v>
      </c>
      <c r="Z19" s="212">
        <v>-6.8381733382860688E-5</v>
      </c>
      <c r="AA19" s="212">
        <v>9.3381486334598307E-4</v>
      </c>
      <c r="AC19" s="213">
        <v>0.12483071983461969</v>
      </c>
    </row>
    <row r="20" spans="1:50" ht="15" customHeight="1" x14ac:dyDescent="0.2">
      <c r="B20" s="210" t="s">
        <v>69</v>
      </c>
      <c r="C20" s="211"/>
      <c r="D20" s="212">
        <v>-8.4819270100844335E-6</v>
      </c>
      <c r="E20" s="212">
        <v>-9.2508232074628438E-8</v>
      </c>
      <c r="F20" s="212">
        <v>9.1685272662900275E-7</v>
      </c>
      <c r="G20" s="212">
        <v>-2.5615260865752276E-6</v>
      </c>
      <c r="H20" s="212">
        <v>-3.3032613616645889E-6</v>
      </c>
      <c r="I20" s="212">
        <v>-1.1724770198062728E-6</v>
      </c>
      <c r="J20" s="212">
        <v>1.1586163675136874E-6</v>
      </c>
      <c r="K20" s="212">
        <v>4.4753349950354959E-6</v>
      </c>
      <c r="L20" s="212">
        <v>-4.1210625335574846E-6</v>
      </c>
      <c r="M20" s="212">
        <v>-3.1058296094954585E-6</v>
      </c>
      <c r="N20" s="212">
        <v>-1.5739302187123272E-6</v>
      </c>
      <c r="O20" s="212">
        <v>2.0369437743195107E-5</v>
      </c>
      <c r="P20" s="212">
        <v>2.7163660187845551E-7</v>
      </c>
      <c r="Q20" s="212">
        <v>1.4671283100176069E-5</v>
      </c>
      <c r="R20" s="212">
        <v>1.0933162808912655E-4</v>
      </c>
      <c r="S20" s="212">
        <v>5.1175573272388419E-6</v>
      </c>
      <c r="T20" s="212">
        <v>-2.6176906127495236E-5</v>
      </c>
      <c r="U20" s="212">
        <v>-6.6680969524890443E-6</v>
      </c>
      <c r="V20" s="212">
        <v>1.4939105611899706E-5</v>
      </c>
      <c r="W20" s="212">
        <v>-1.3772864583261324E-5</v>
      </c>
      <c r="X20" s="212">
        <v>5.3891952420670464E-6</v>
      </c>
      <c r="Y20" s="212">
        <v>-1.9272669953052102E-5</v>
      </c>
      <c r="Z20" s="212">
        <v>5.0792664972876267E-5</v>
      </c>
      <c r="AA20" s="212">
        <v>2.5403549569769091E-4</v>
      </c>
      <c r="AC20" s="213">
        <v>3.2259701104806027E-2</v>
      </c>
    </row>
    <row r="21" spans="1:50" x14ac:dyDescent="0.2">
      <c r="B21" s="210" t="s">
        <v>70</v>
      </c>
      <c r="C21" s="211"/>
      <c r="D21" s="212">
        <v>2.1352504280036655E-5</v>
      </c>
      <c r="E21" s="212">
        <v>-9.5888607581995355E-4</v>
      </c>
      <c r="F21" s="212">
        <v>3.4535885473863104E-5</v>
      </c>
      <c r="G21" s="212">
        <v>2.1918975426693521E-5</v>
      </c>
      <c r="H21" s="212">
        <v>-5.952346622817295E-6</v>
      </c>
      <c r="I21" s="212">
        <v>1.5314216497586131E-5</v>
      </c>
      <c r="J21" s="212">
        <v>-9.3389827900747235E-5</v>
      </c>
      <c r="K21" s="212">
        <v>2.2612466965554745E-7</v>
      </c>
      <c r="L21" s="212">
        <v>1.9163353095708047E-5</v>
      </c>
      <c r="M21" s="212">
        <v>-5.5390079293227146E-6</v>
      </c>
      <c r="N21" s="212">
        <v>5.7816070908600636E-7</v>
      </c>
      <c r="O21" s="212">
        <v>7.8600527389172115E-4</v>
      </c>
      <c r="P21" s="212">
        <v>-1.658055140474346E-5</v>
      </c>
      <c r="Q21" s="212">
        <v>2.6950531305725001E-4</v>
      </c>
      <c r="R21" s="212">
        <v>1.9704162454781127E-4</v>
      </c>
      <c r="S21" s="212">
        <v>4.2381957923975921E-3</v>
      </c>
      <c r="T21" s="212">
        <v>2.0246859292303299E-3</v>
      </c>
      <c r="U21" s="212">
        <v>2.5462695577649352E-3</v>
      </c>
      <c r="V21" s="212">
        <v>-4.1083396695870134E-3</v>
      </c>
      <c r="W21" s="212">
        <v>-1.6331082662373042E-3</v>
      </c>
      <c r="X21" s="212">
        <v>3.9455401403216683E-3</v>
      </c>
      <c r="Y21" s="212">
        <v>-8.7313145089784605E-4</v>
      </c>
      <c r="Z21" s="212">
        <v>-2.1230035251279533E-3</v>
      </c>
      <c r="AA21" s="212">
        <v>1.3838709993458043E-2</v>
      </c>
      <c r="AC21" s="213">
        <v>9.2571018729791454E-2</v>
      </c>
    </row>
    <row r="22" spans="1:50" x14ac:dyDescent="0.2">
      <c r="B22" s="221" t="s">
        <v>71</v>
      </c>
      <c r="C22" s="222"/>
      <c r="D22" s="223">
        <v>-2.5175649491893104E-5</v>
      </c>
      <c r="E22" s="223">
        <v>4.9310542496439069E-4</v>
      </c>
      <c r="F22" s="223">
        <v>-2.0629947700134821E-6</v>
      </c>
      <c r="G22" s="223">
        <v>3.3418718148103821E-5</v>
      </c>
      <c r="H22" s="223">
        <v>-2.0711829830899475E-4</v>
      </c>
      <c r="I22" s="223">
        <v>3.3256521901936509E-4</v>
      </c>
      <c r="J22" s="223">
        <v>-1.6707506717783538E-5</v>
      </c>
      <c r="K22" s="223">
        <v>7.7503613027674056E-4</v>
      </c>
      <c r="L22" s="223">
        <v>-1.8186329451130856E-4</v>
      </c>
      <c r="M22" s="223">
        <v>2.3711720499974831E-5</v>
      </c>
      <c r="N22" s="223">
        <v>2.5343672736166667E-4</v>
      </c>
      <c r="O22" s="223">
        <v>9.7580724629553472E-4</v>
      </c>
      <c r="P22" s="223">
        <v>1.9907775860716903E-4</v>
      </c>
      <c r="Q22" s="223">
        <v>-1.6826605536146566E-5</v>
      </c>
      <c r="R22" s="223">
        <v>1.134316973234073E-3</v>
      </c>
      <c r="S22" s="223">
        <v>-2.4985512499386964E-4</v>
      </c>
      <c r="T22" s="223">
        <v>7.1402814959875549E-4</v>
      </c>
      <c r="U22" s="223">
        <v>-3.2384645871896822E-4</v>
      </c>
      <c r="V22" s="223">
        <v>3.4460800403524061E-4</v>
      </c>
      <c r="W22" s="223">
        <v>1.8592677341677799E-3</v>
      </c>
      <c r="X22" s="223">
        <v>1.4211524696212674E-3</v>
      </c>
      <c r="Y22" s="223">
        <v>-6.8011264422906947E-4</v>
      </c>
      <c r="Z22" s="223">
        <v>-1.2302028405392074E-3</v>
      </c>
      <c r="AA22" s="223">
        <v>2.6687710857755675E-3</v>
      </c>
      <c r="AC22" s="224">
        <v>0.10693161263648676</v>
      </c>
    </row>
    <row r="23" spans="1:50" x14ac:dyDescent="0.2">
      <c r="B23" s="225"/>
      <c r="C23" s="225"/>
    </row>
    <row r="24" spans="1:50" x14ac:dyDescent="0.2">
      <c r="D24" s="226"/>
      <c r="E24" s="226"/>
      <c r="F24" s="227"/>
      <c r="P24" s="228"/>
      <c r="Q24" s="228"/>
      <c r="R24" s="228"/>
      <c r="S24" s="228"/>
      <c r="T24" s="228"/>
      <c r="U24" s="228"/>
      <c r="V24" s="228"/>
      <c r="W24" s="228"/>
      <c r="X24" s="228"/>
      <c r="Y24" s="228"/>
      <c r="Z24" s="228"/>
      <c r="AA24" s="228"/>
      <c r="AB24" s="228"/>
      <c r="AC24" s="228"/>
    </row>
    <row r="25" spans="1:50" ht="26.25" customHeight="1" x14ac:dyDescent="0.2">
      <c r="A25" s="196" t="s">
        <v>72</v>
      </c>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row>
    <row r="27" spans="1:50" ht="13.5" customHeight="1" x14ac:dyDescent="0.2">
      <c r="B27" s="229" t="s">
        <v>73</v>
      </c>
      <c r="C27" s="230"/>
      <c r="D27" s="230"/>
      <c r="E27" s="230"/>
      <c r="F27" s="230"/>
      <c r="G27" s="230"/>
      <c r="H27" s="230"/>
      <c r="I27" s="230"/>
      <c r="J27" s="230"/>
      <c r="K27" s="230"/>
      <c r="L27" s="230"/>
      <c r="M27" s="230"/>
    </row>
    <row r="28" spans="1:50" ht="13.5" customHeight="1" thickBot="1" x14ac:dyDescent="0.25">
      <c r="B28" s="230"/>
      <c r="C28" s="230"/>
      <c r="D28" s="230"/>
      <c r="E28" s="230"/>
      <c r="F28" s="230"/>
      <c r="G28" s="230"/>
      <c r="H28" s="230"/>
      <c r="I28" s="230"/>
      <c r="J28" s="230"/>
      <c r="K28" s="230"/>
      <c r="L28" s="230"/>
      <c r="P28" s="230"/>
      <c r="Q28" s="230"/>
      <c r="R28" s="230"/>
      <c r="S28" s="230"/>
      <c r="T28" s="230"/>
      <c r="U28" s="230"/>
      <c r="V28" s="230"/>
      <c r="W28" s="230"/>
      <c r="X28" s="230"/>
      <c r="Y28" s="230"/>
      <c r="Z28" s="230"/>
      <c r="AA28" s="230"/>
    </row>
    <row r="29" spans="1:50" ht="32.25" customHeight="1" thickBot="1" x14ac:dyDescent="0.25">
      <c r="D29" s="231" t="s">
        <v>74</v>
      </c>
      <c r="E29" s="232"/>
      <c r="F29" s="232"/>
      <c r="G29" s="232"/>
      <c r="H29" s="232"/>
      <c r="I29" s="232"/>
      <c r="J29" s="232"/>
      <c r="K29" s="232"/>
      <c r="L29" s="232"/>
      <c r="M29" s="232"/>
      <c r="N29" s="232"/>
      <c r="O29" s="232"/>
      <c r="P29" s="232"/>
      <c r="Q29" s="232"/>
      <c r="R29" s="232"/>
      <c r="S29" s="232"/>
      <c r="T29" s="232"/>
      <c r="U29" s="232"/>
      <c r="V29" s="233"/>
      <c r="X29" s="228"/>
      <c r="Y29" s="228"/>
      <c r="Z29" s="228"/>
      <c r="AH29" s="234"/>
      <c r="AI29" s="234"/>
      <c r="AJ29" s="234"/>
      <c r="AK29" s="234"/>
      <c r="AL29" s="234"/>
      <c r="AM29" s="234"/>
      <c r="AN29" s="234"/>
      <c r="AO29" s="234"/>
      <c r="AP29" s="234"/>
      <c r="AQ29" s="234"/>
      <c r="AR29" s="234"/>
      <c r="AS29" s="234"/>
      <c r="AT29" s="234"/>
      <c r="AU29" s="234"/>
      <c r="AV29" s="234"/>
      <c r="AW29" s="234"/>
      <c r="AX29" s="234"/>
    </row>
    <row r="30" spans="1:50" s="235" customFormat="1" ht="23.25" customHeight="1" thickBot="1" x14ac:dyDescent="0.25">
      <c r="B30" s="236" t="s">
        <v>75</v>
      </c>
      <c r="C30" s="237" t="s">
        <v>76</v>
      </c>
      <c r="D30" s="238" t="s">
        <v>77</v>
      </c>
      <c r="E30" s="238" t="s">
        <v>78</v>
      </c>
      <c r="F30" s="238" t="s">
        <v>79</v>
      </c>
      <c r="G30" s="239">
        <v>45658</v>
      </c>
      <c r="H30" s="239">
        <f t="shared" ref="H30:R30" si="2">EOMONTH(G30,0)+1</f>
        <v>45689</v>
      </c>
      <c r="I30" s="239">
        <f t="shared" si="2"/>
        <v>45717</v>
      </c>
      <c r="J30" s="239">
        <f t="shared" si="2"/>
        <v>45748</v>
      </c>
      <c r="K30" s="239">
        <f t="shared" si="2"/>
        <v>45778</v>
      </c>
      <c r="L30" s="239">
        <f t="shared" si="2"/>
        <v>45809</v>
      </c>
      <c r="M30" s="239">
        <f t="shared" si="2"/>
        <v>45839</v>
      </c>
      <c r="N30" s="239">
        <f t="shared" si="2"/>
        <v>45870</v>
      </c>
      <c r="O30" s="239">
        <f t="shared" si="2"/>
        <v>45901</v>
      </c>
      <c r="P30" s="239">
        <f t="shared" si="2"/>
        <v>45931</v>
      </c>
      <c r="Q30" s="239">
        <f t="shared" si="2"/>
        <v>45962</v>
      </c>
      <c r="R30" s="239">
        <f t="shared" si="2"/>
        <v>45992</v>
      </c>
      <c r="S30" s="238" t="s">
        <v>80</v>
      </c>
      <c r="T30" s="239">
        <f>EOMONTH(R30,0)+1</f>
        <v>46023</v>
      </c>
      <c r="U30" s="239">
        <f>EOMONTH(T30,0)+1</f>
        <v>46054</v>
      </c>
      <c r="V30" s="238" t="s">
        <v>81</v>
      </c>
      <c r="W30" s="240"/>
      <c r="X30" s="240"/>
      <c r="Y30" s="241"/>
      <c r="Z30" s="240"/>
      <c r="AA30" s="240"/>
      <c r="AB30" s="240"/>
      <c r="AC30" s="240"/>
      <c r="AD30" s="240"/>
      <c r="AE30" s="240"/>
      <c r="AF30" s="240"/>
      <c r="AG30" s="240"/>
      <c r="AH30" s="240"/>
      <c r="AI30" s="240"/>
      <c r="AJ30" s="240"/>
      <c r="AK30" s="240"/>
      <c r="AL30" s="240"/>
      <c r="AM30" s="240"/>
      <c r="AN30" s="240"/>
      <c r="AO30" s="240"/>
      <c r="AP30" s="240"/>
    </row>
    <row r="31" spans="1:50" x14ac:dyDescent="0.2">
      <c r="B31" s="242">
        <v>44562</v>
      </c>
      <c r="C31" s="243">
        <v>478.19876147709221</v>
      </c>
      <c r="D31" s="244">
        <v>5.9242646713593103</v>
      </c>
      <c r="E31" s="244">
        <v>1.3462381635308702</v>
      </c>
      <c r="F31" s="244">
        <v>0.16715993801801687</v>
      </c>
      <c r="G31" s="245">
        <v>2.5618330000042988E-2</v>
      </c>
      <c r="H31" s="245">
        <v>-4.4099799999344214E-3</v>
      </c>
      <c r="I31" s="245">
        <v>1.1397589999944557E-2</v>
      </c>
      <c r="J31" s="245">
        <v>4.392260000031456E-3</v>
      </c>
      <c r="K31" s="245">
        <v>1.8339699999501136E-3</v>
      </c>
      <c r="L31" s="245">
        <v>1.1315490000015416E-2</v>
      </c>
      <c r="M31" s="245">
        <v>7.4807199999327167E-3</v>
      </c>
      <c r="N31" s="245">
        <v>-7.6764999994338723E-4</v>
      </c>
      <c r="O31" s="245">
        <v>3.4898899999689093E-3</v>
      </c>
      <c r="P31" s="245">
        <v>3.5638100000028317E-3</v>
      </c>
      <c r="Q31" s="245">
        <v>2.9211999986955561E-4</v>
      </c>
      <c r="R31" s="245">
        <v>3.9865000000531836E-3</v>
      </c>
      <c r="S31" s="244">
        <f>SUM($G31:R31)</f>
        <v>6.8193049999933919E-2</v>
      </c>
      <c r="T31" s="245">
        <v>1.6803850000030707E-2</v>
      </c>
      <c r="U31" s="245">
        <v>-2.438999998730651E-4</v>
      </c>
      <c r="V31" s="244">
        <f>D31+E31+F31+SUM(T31:U31)</f>
        <v>7.4542227229083551</v>
      </c>
      <c r="X31" s="228"/>
      <c r="Y31" s="246"/>
      <c r="Z31" s="228"/>
    </row>
    <row r="32" spans="1:50" x14ac:dyDescent="0.2">
      <c r="B32" s="242">
        <v>44593</v>
      </c>
      <c r="C32" s="247">
        <v>397.07740198875302</v>
      </c>
      <c r="D32" s="244">
        <v>4.0233469580725796</v>
      </c>
      <c r="E32" s="244">
        <v>0.87828391783557436</v>
      </c>
      <c r="F32" s="244">
        <v>0.11709963533922974</v>
      </c>
      <c r="G32" s="245">
        <v>-3.4573000004911592E-4</v>
      </c>
      <c r="H32" s="245">
        <v>1.5159999999241336E-3</v>
      </c>
      <c r="I32" s="245">
        <v>4.3126800000550247E-3</v>
      </c>
      <c r="J32" s="245">
        <v>1.5702099999543861E-3</v>
      </c>
      <c r="K32" s="245">
        <v>4.7158300000091913E-3</v>
      </c>
      <c r="L32" s="245">
        <v>2.2318300000279123E-3</v>
      </c>
      <c r="M32" s="245">
        <v>-2.6894900000229427E-3</v>
      </c>
      <c r="N32" s="245">
        <v>4.4020000018463179E-5</v>
      </c>
      <c r="O32" s="245">
        <v>-5.0432000000455446E-4</v>
      </c>
      <c r="P32" s="245">
        <v>-3.375859999948716E-3</v>
      </c>
      <c r="Q32" s="245">
        <v>-2.8080700001851255E-3</v>
      </c>
      <c r="R32" s="245">
        <v>4.6244000003525798E-4</v>
      </c>
      <c r="S32" s="244">
        <f>SUM($G32:R32)</f>
        <v>5.1295399998139146E-3</v>
      </c>
      <c r="T32" s="245">
        <v>3.791940000098748E-3</v>
      </c>
      <c r="U32" s="245">
        <v>-6.1699999491793278E-6</v>
      </c>
      <c r="V32" s="244">
        <f t="shared" ref="V32:V80" si="3">D32+E32+F32+SUM(T32:U32)</f>
        <v>5.0225162812475332</v>
      </c>
      <c r="X32" s="228"/>
      <c r="Y32" s="246"/>
      <c r="Z32" s="228"/>
    </row>
    <row r="33" spans="2:26" x14ac:dyDescent="0.2">
      <c r="B33" s="242">
        <v>44621</v>
      </c>
      <c r="C33" s="247">
        <v>457.66042682481287</v>
      </c>
      <c r="D33" s="244">
        <v>4.1575962257055039</v>
      </c>
      <c r="E33" s="244">
        <v>1.5046422847087797</v>
      </c>
      <c r="F33" s="244">
        <v>8.1864824773447253E-2</v>
      </c>
      <c r="G33" s="245">
        <v>1.1650440000039453E-2</v>
      </c>
      <c r="H33" s="245">
        <v>1.2648819999981242E-2</v>
      </c>
      <c r="I33" s="245">
        <v>4.098535000002812E-2</v>
      </c>
      <c r="J33" s="245">
        <v>2.2910099999648992E-3</v>
      </c>
      <c r="K33" s="245">
        <v>6.7108999996889906E-4</v>
      </c>
      <c r="L33" s="245">
        <v>4.434520000017983E-3</v>
      </c>
      <c r="M33" s="245">
        <v>3.5873699999910968E-3</v>
      </c>
      <c r="N33" s="245">
        <v>-1.015839999979562E-3</v>
      </c>
      <c r="O33" s="245">
        <v>-5.7200700000521465E-3</v>
      </c>
      <c r="P33" s="245">
        <v>-6.2660999998342959E-4</v>
      </c>
      <c r="Q33" s="245">
        <v>-1.9168400001490227E-3</v>
      </c>
      <c r="R33" s="245">
        <v>5.2442799999994349E-3</v>
      </c>
      <c r="S33" s="244">
        <f>SUM($G33:R33)</f>
        <v>7.2233519999826967E-2</v>
      </c>
      <c r="T33" s="245">
        <v>3.0216200001973448E-3</v>
      </c>
      <c r="U33" s="245">
        <v>3.2890999989376724E-4</v>
      </c>
      <c r="V33" s="244">
        <f t="shared" si="3"/>
        <v>5.747453865187822</v>
      </c>
      <c r="X33" s="228"/>
      <c r="Y33" s="246"/>
      <c r="Z33" s="228"/>
    </row>
    <row r="34" spans="2:26" x14ac:dyDescent="0.2">
      <c r="B34" s="242">
        <v>44652</v>
      </c>
      <c r="C34" s="247">
        <v>416.95341731130947</v>
      </c>
      <c r="D34" s="244">
        <v>3.4955392206950364</v>
      </c>
      <c r="E34" s="244">
        <v>1.2289986737230265</v>
      </c>
      <c r="F34" s="244">
        <v>4.301619427303649E-2</v>
      </c>
      <c r="G34" s="245">
        <v>1.436232999992626E-2</v>
      </c>
      <c r="H34" s="245">
        <v>1.195680000023458E-3</v>
      </c>
      <c r="I34" s="245">
        <v>6.3381900000649694E-3</v>
      </c>
      <c r="J34" s="245">
        <v>3.5762399999157424E-3</v>
      </c>
      <c r="K34" s="245">
        <v>1.3126830000032896E-2</v>
      </c>
      <c r="L34" s="245">
        <v>1.971566999998231E-2</v>
      </c>
      <c r="M34" s="245">
        <v>-1.6626500000143096E-3</v>
      </c>
      <c r="N34" s="245">
        <v>1.841000000126769E-4</v>
      </c>
      <c r="O34" s="245">
        <v>-1.4248699999939163E-3</v>
      </c>
      <c r="P34" s="245">
        <v>6.5959500000019489E-2</v>
      </c>
      <c r="Q34" s="245">
        <v>-1.5974800001004041E-3</v>
      </c>
      <c r="R34" s="245">
        <v>1.2887999999975364E-3</v>
      </c>
      <c r="S34" s="244">
        <f>SUM($G34:R34)</f>
        <v>0.12106233999986671</v>
      </c>
      <c r="T34" s="245">
        <v>1.9928500001356042E-3</v>
      </c>
      <c r="U34" s="245">
        <v>1.7586999996410668E-4</v>
      </c>
      <c r="V34" s="244">
        <f t="shared" si="3"/>
        <v>4.7697228086911991</v>
      </c>
      <c r="X34" s="228"/>
      <c r="Y34" s="246"/>
      <c r="Z34" s="228"/>
    </row>
    <row r="35" spans="2:26" x14ac:dyDescent="0.2">
      <c r="B35" s="242">
        <v>44682</v>
      </c>
      <c r="C35" s="247">
        <v>424.82968189567652</v>
      </c>
      <c r="D35" s="244">
        <v>3.0674338900086582</v>
      </c>
      <c r="E35" s="244">
        <v>1.1398970560778139</v>
      </c>
      <c r="F35" s="244">
        <v>6.5712678238128319E-2</v>
      </c>
      <c r="G35" s="245">
        <v>1.1359760000175356E-2</v>
      </c>
      <c r="H35" s="245">
        <v>8.4679899999287045E-3</v>
      </c>
      <c r="I35" s="245">
        <v>8.3937000000560147E-3</v>
      </c>
      <c r="J35" s="245">
        <v>4.6242099999176389E-3</v>
      </c>
      <c r="K35" s="245">
        <v>3.5789400000680871E-3</v>
      </c>
      <c r="L35" s="245">
        <v>9.158710000008341E-3</v>
      </c>
      <c r="M35" s="245">
        <v>1.446559999976671E-3</v>
      </c>
      <c r="N35" s="245">
        <v>-5.3474000003461697E-4</v>
      </c>
      <c r="O35" s="245">
        <v>-9.7143999994386832E-4</v>
      </c>
      <c r="P35" s="245">
        <v>-2.0719599999665661E-3</v>
      </c>
      <c r="Q35" s="245">
        <v>-1.6635300003713382E-3</v>
      </c>
      <c r="R35" s="245">
        <v>8.9587000002211425E-4</v>
      </c>
      <c r="S35" s="244">
        <f>SUM($G35:R35)</f>
        <v>4.2684069999836538E-2</v>
      </c>
      <c r="T35" s="245">
        <v>2.7131500003179099E-3</v>
      </c>
      <c r="U35" s="245">
        <v>1.2327000001732813E-4</v>
      </c>
      <c r="V35" s="244">
        <f t="shared" si="3"/>
        <v>4.2758800443249356</v>
      </c>
      <c r="X35" s="228"/>
      <c r="Y35" s="246"/>
      <c r="Z35" s="228"/>
    </row>
    <row r="36" spans="2:26" x14ac:dyDescent="0.2">
      <c r="B36" s="242">
        <v>44713</v>
      </c>
      <c r="C36" s="247">
        <v>425.72672904521392</v>
      </c>
      <c r="D36" s="244">
        <v>1.718233139998631</v>
      </c>
      <c r="E36" s="244">
        <v>1.0302897733852205</v>
      </c>
      <c r="F36" s="244">
        <v>-7.6027398596579587E-2</v>
      </c>
      <c r="G36" s="245">
        <v>1.7630359999998291E-2</v>
      </c>
      <c r="H36" s="245">
        <v>2.0812400000522757E-3</v>
      </c>
      <c r="I36" s="245">
        <v>3.2188200000291545E-3</v>
      </c>
      <c r="J36" s="245">
        <v>1.6380299999241288E-3</v>
      </c>
      <c r="K36" s="245">
        <v>-3.3414999995784456E-4</v>
      </c>
      <c r="L36" s="245">
        <v>4.9970499999290041E-3</v>
      </c>
      <c r="M36" s="245">
        <v>4.0090900000109286E-3</v>
      </c>
      <c r="N36" s="245">
        <v>1.3107800000398129E-3</v>
      </c>
      <c r="O36" s="245">
        <v>3.2274899999720219E-3</v>
      </c>
      <c r="P36" s="245">
        <v>1.1226270000008753E-2</v>
      </c>
      <c r="Q36" s="245">
        <v>8.6815999969758195E-4</v>
      </c>
      <c r="R36" s="245">
        <v>-9.1398000000708635E-4</v>
      </c>
      <c r="S36" s="244">
        <f>SUM($G36:R36)</f>
        <v>4.8959159999697022E-2</v>
      </c>
      <c r="T36" s="245">
        <v>2.2976900003186529E-3</v>
      </c>
      <c r="U36" s="245">
        <v>-3.0000000037944119E-5</v>
      </c>
      <c r="V36" s="244">
        <f t="shared" si="3"/>
        <v>2.6747632047875527</v>
      </c>
      <c r="X36" s="228"/>
      <c r="Y36" s="246"/>
      <c r="Z36" s="228"/>
    </row>
    <row r="37" spans="2:26" x14ac:dyDescent="0.2">
      <c r="B37" s="242">
        <v>44743</v>
      </c>
      <c r="C37" s="247">
        <v>409.27213793989142</v>
      </c>
      <c r="D37" s="244">
        <v>9.7280747013996915E-2</v>
      </c>
      <c r="E37" s="244">
        <v>1.1785434529794543</v>
      </c>
      <c r="F37" s="244">
        <v>2.9646100116110574E-2</v>
      </c>
      <c r="G37" s="245">
        <v>1.2105840000003809E-2</v>
      </c>
      <c r="H37" s="245">
        <v>9.7375000001420631E-4</v>
      </c>
      <c r="I37" s="245">
        <v>1.6423279999969509E-2</v>
      </c>
      <c r="J37" s="245">
        <v>3.4075499999630665E-3</v>
      </c>
      <c r="K37" s="245">
        <v>1.5347839999947155E-2</v>
      </c>
      <c r="L37" s="245">
        <v>6.7052200000148332E-3</v>
      </c>
      <c r="M37" s="245">
        <v>1.6834500000300068E-3</v>
      </c>
      <c r="N37" s="245">
        <v>8.8180099999703998E-3</v>
      </c>
      <c r="O37" s="245">
        <v>4.8783099999809565E-3</v>
      </c>
      <c r="P37" s="245">
        <v>-1.7773099999658371E-3</v>
      </c>
      <c r="Q37" s="245">
        <v>-8.7279000018725128E-4</v>
      </c>
      <c r="R37" s="245">
        <v>9.7052999990410171E-4</v>
      </c>
      <c r="S37" s="244">
        <f>SUM($G37:R37)</f>
        <v>6.8663679999644955E-2</v>
      </c>
      <c r="T37" s="245">
        <v>2.0382200003155049E-3</v>
      </c>
      <c r="U37" s="245">
        <v>1.7330999992282159E-4</v>
      </c>
      <c r="V37" s="244">
        <f t="shared" si="3"/>
        <v>1.3076818301098001</v>
      </c>
      <c r="X37" s="228"/>
      <c r="Y37" s="246"/>
      <c r="Z37" s="228"/>
    </row>
    <row r="38" spans="2:26" x14ac:dyDescent="0.2">
      <c r="B38" s="242">
        <v>44774</v>
      </c>
      <c r="C38" s="247">
        <v>380.95671312844439</v>
      </c>
      <c r="D38" s="244">
        <v>-1.9961992735716194E-2</v>
      </c>
      <c r="E38" s="244">
        <v>0.92468054054779714</v>
      </c>
      <c r="F38" s="244">
        <v>3.5047993744626638E-2</v>
      </c>
      <c r="G38" s="245">
        <v>1.6515260000005583E-2</v>
      </c>
      <c r="H38" s="245">
        <v>3.4638399999948888E-3</v>
      </c>
      <c r="I38" s="245">
        <v>7.7269000000228516E-3</v>
      </c>
      <c r="J38" s="245">
        <v>2.7043599999956314E-3</v>
      </c>
      <c r="K38" s="245">
        <v>2.0885900000280344E-3</v>
      </c>
      <c r="L38" s="245">
        <v>3.1708199999798126E-3</v>
      </c>
      <c r="M38" s="245">
        <v>3.652680000016062E-3</v>
      </c>
      <c r="N38" s="245">
        <v>1.1682599999858212E-3</v>
      </c>
      <c r="O38" s="245">
        <v>1.9886999999698673E-3</v>
      </c>
      <c r="P38" s="245">
        <v>-3.7031500000352935E-3</v>
      </c>
      <c r="Q38" s="245">
        <v>-2.2409200001902718E-3</v>
      </c>
      <c r="R38" s="245">
        <v>2.9106600000545768E-3</v>
      </c>
      <c r="S38" s="244">
        <f>SUM($G38:R38)</f>
        <v>3.9445999999827563E-2</v>
      </c>
      <c r="T38" s="245">
        <v>-1.4655099997753496E-3</v>
      </c>
      <c r="U38" s="245">
        <v>6.251999991491175E-5</v>
      </c>
      <c r="V38" s="244">
        <f t="shared" si="3"/>
        <v>0.93836355155684714</v>
      </c>
      <c r="X38" s="228"/>
      <c r="Y38" s="246"/>
      <c r="Z38" s="228"/>
    </row>
    <row r="39" spans="2:26" x14ac:dyDescent="0.2">
      <c r="B39" s="242">
        <v>44805</v>
      </c>
      <c r="C39" s="247">
        <v>425.09175656152632</v>
      </c>
      <c r="D39" s="244">
        <v>-0.39731724911501942</v>
      </c>
      <c r="E39" s="244">
        <v>0.62245712964590894</v>
      </c>
      <c r="F39" s="244">
        <v>-0.13152674205593939</v>
      </c>
      <c r="G39" s="245">
        <v>1.851096999996571E-2</v>
      </c>
      <c r="H39" s="245">
        <v>1.3693600001261075E-3</v>
      </c>
      <c r="I39" s="245">
        <v>8.6198099999705846E-3</v>
      </c>
      <c r="J39" s="245">
        <v>4.3540399999528745E-3</v>
      </c>
      <c r="K39" s="245">
        <v>1.2140730000055555E-2</v>
      </c>
      <c r="L39" s="245">
        <v>2.6523799999722542E-3</v>
      </c>
      <c r="M39" s="245">
        <v>5.306109999992259E-3</v>
      </c>
      <c r="N39" s="245">
        <v>2.4375700000405232E-3</v>
      </c>
      <c r="O39" s="245">
        <v>6.3269300000001749E-3</v>
      </c>
      <c r="P39" s="245">
        <v>-1.2834400000087953E-3</v>
      </c>
      <c r="Q39" s="245">
        <v>7.2574999961716458E-4</v>
      </c>
      <c r="R39" s="245">
        <v>-1.5351799999621107E-3</v>
      </c>
      <c r="S39" s="244">
        <f>SUM($G39:R39)</f>
        <v>5.9625029999722301E-2</v>
      </c>
      <c r="T39" s="245">
        <v>6.6206100003114443E-3</v>
      </c>
      <c r="U39" s="245">
        <v>2.9346000002306027E-4</v>
      </c>
      <c r="V39" s="244">
        <f t="shared" si="3"/>
        <v>0.10052720847528462</v>
      </c>
      <c r="X39" s="228"/>
      <c r="Y39" s="246"/>
      <c r="Z39" s="228"/>
    </row>
    <row r="40" spans="2:26" x14ac:dyDescent="0.2">
      <c r="B40" s="242">
        <v>44835</v>
      </c>
      <c r="C40" s="247">
        <v>431.69773747737884</v>
      </c>
      <c r="D40" s="244"/>
      <c r="E40" s="244">
        <v>1.461736722553951</v>
      </c>
      <c r="F40" s="244">
        <v>2.6005980068703138E-2</v>
      </c>
      <c r="G40" s="245">
        <v>3.3212639999987914E-2</v>
      </c>
      <c r="H40" s="245">
        <v>6.7903499999601991E-3</v>
      </c>
      <c r="I40" s="245">
        <v>-1.2519499999825712E-3</v>
      </c>
      <c r="J40" s="245">
        <v>7.6340200000117875E-3</v>
      </c>
      <c r="K40" s="245">
        <v>-3.4143800000379088E-3</v>
      </c>
      <c r="L40" s="245">
        <v>5.2404400000227724E-3</v>
      </c>
      <c r="M40" s="245">
        <v>1.1159150000025875E-2</v>
      </c>
      <c r="N40" s="245">
        <v>3.132149999999001E-3</v>
      </c>
      <c r="O40" s="245">
        <v>8.9981199998874217E-3</v>
      </c>
      <c r="P40" s="245">
        <v>9.1890999993893274E-4</v>
      </c>
      <c r="Q40" s="245">
        <v>-5.8240200004320286E-3</v>
      </c>
      <c r="R40" s="245">
        <v>2.6924299999677714E-3</v>
      </c>
      <c r="S40" s="244">
        <f>SUM($G40:R40)</f>
        <v>6.9287859999349166E-2</v>
      </c>
      <c r="T40" s="245">
        <v>-4.5067999951697857E-4</v>
      </c>
      <c r="U40" s="245">
        <v>2.6567599999225422E-3</v>
      </c>
      <c r="V40" s="244">
        <f t="shared" si="3"/>
        <v>1.4899487826230597</v>
      </c>
      <c r="X40" s="228"/>
      <c r="Y40" s="246"/>
      <c r="Z40" s="228"/>
    </row>
    <row r="41" spans="2:26" x14ac:dyDescent="0.2">
      <c r="B41" s="242">
        <v>44866</v>
      </c>
      <c r="C41" s="247">
        <v>427.90160371903295</v>
      </c>
      <c r="D41" s="244"/>
      <c r="E41" s="244">
        <v>-0.19095001366690667</v>
      </c>
      <c r="F41" s="244">
        <v>9.9432817884348879E-2</v>
      </c>
      <c r="G41" s="245">
        <v>-9.7720833249070438E-2</v>
      </c>
      <c r="H41" s="245">
        <v>9.1329200000132005E-3</v>
      </c>
      <c r="I41" s="245">
        <v>5.2229300000021794E-3</v>
      </c>
      <c r="J41" s="245">
        <v>6.2759500000311164E-3</v>
      </c>
      <c r="K41" s="245">
        <v>3.7378799999601142E-3</v>
      </c>
      <c r="L41" s="245">
        <v>9.499269999992066E-3</v>
      </c>
      <c r="M41" s="245">
        <v>1.1420770000029279E-2</v>
      </c>
      <c r="N41" s="245">
        <v>-2.3827499999242718E-3</v>
      </c>
      <c r="O41" s="245">
        <v>-1.4279000004080444E-4</v>
      </c>
      <c r="P41" s="245">
        <v>-2.7601600000934923E-3</v>
      </c>
      <c r="Q41" s="245">
        <v>-6.5214000028390728E-4</v>
      </c>
      <c r="R41" s="245">
        <v>8.58307999999397E-3</v>
      </c>
      <c r="S41" s="244">
        <f>SUM($G41:R41)</f>
        <v>-4.9785873249390988E-2</v>
      </c>
      <c r="T41" s="245">
        <v>3.3794000034959026E-4</v>
      </c>
      <c r="U41" s="245">
        <v>2.6297800000065763E-3</v>
      </c>
      <c r="V41" s="244">
        <f t="shared" si="3"/>
        <v>-8.8549475782201625E-2</v>
      </c>
      <c r="X41" s="228"/>
      <c r="Y41" s="246"/>
      <c r="Z41" s="228"/>
    </row>
    <row r="42" spans="2:26" ht="15" thickBot="1" x14ac:dyDescent="0.25">
      <c r="B42" s="242">
        <v>44896</v>
      </c>
      <c r="C42" s="247">
        <v>412.75227960030998</v>
      </c>
      <c r="D42" s="244"/>
      <c r="E42" s="244">
        <v>-0.89211283725444446</v>
      </c>
      <c r="F42" s="244">
        <v>2.704989624294285E-2</v>
      </c>
      <c r="G42" s="245">
        <v>1.0812201933447341E-2</v>
      </c>
      <c r="H42" s="245">
        <v>-9.750451123034054E-2</v>
      </c>
      <c r="I42" s="245">
        <v>2.5910299999623021E-3</v>
      </c>
      <c r="J42" s="245">
        <v>2.7304099999128084E-3</v>
      </c>
      <c r="K42" s="245">
        <v>1.6084800000157884E-3</v>
      </c>
      <c r="L42" s="245">
        <v>7.5253800000041338E-3</v>
      </c>
      <c r="M42" s="245">
        <v>7.8815200000121877E-3</v>
      </c>
      <c r="N42" s="245">
        <v>-2.4041899999360794E-3</v>
      </c>
      <c r="O42" s="245">
        <v>-1.0506100000043261E-2</v>
      </c>
      <c r="P42" s="245">
        <v>-6.9219999994629688E-4</v>
      </c>
      <c r="Q42" s="245">
        <v>-3.9643800004682817E-3</v>
      </c>
      <c r="R42" s="245">
        <v>-3.9172599999233171E-3</v>
      </c>
      <c r="S42" s="244">
        <f>SUM($G42:R42)</f>
        <v>-8.5839619297303216E-2</v>
      </c>
      <c r="T42" s="245">
        <v>1.1223700003597514E-3</v>
      </c>
      <c r="U42" s="245">
        <v>1.5480499999966923E-3</v>
      </c>
      <c r="V42" s="244">
        <f t="shared" si="3"/>
        <v>-0.86239252101114516</v>
      </c>
      <c r="X42" s="228"/>
      <c r="Y42" s="246"/>
      <c r="Z42" s="228"/>
    </row>
    <row r="43" spans="2:26" s="250" customFormat="1" ht="19.5" customHeight="1" thickBot="1" x14ac:dyDescent="0.25">
      <c r="B43" s="231" t="s">
        <v>82</v>
      </c>
      <c r="C43" s="233"/>
      <c r="D43" s="248">
        <f t="shared" ref="D43:R43" si="4">SUM(D31:D42)</f>
        <v>22.066415611002981</v>
      </c>
      <c r="E43" s="248">
        <f t="shared" si="4"/>
        <v>10.232704864067045</v>
      </c>
      <c r="F43" s="248">
        <f t="shared" si="4"/>
        <v>0.48448191804607177</v>
      </c>
      <c r="G43" s="249">
        <f t="shared" si="4"/>
        <v>7.371156868447315E-2</v>
      </c>
      <c r="H43" s="249">
        <f t="shared" si="4"/>
        <v>-5.4274541230256546E-2</v>
      </c>
      <c r="I43" s="249">
        <f t="shared" si="4"/>
        <v>0.1139783300001227</v>
      </c>
      <c r="J43" s="249">
        <f t="shared" si="4"/>
        <v>4.5198289999575536E-2</v>
      </c>
      <c r="K43" s="249">
        <f t="shared" si="4"/>
        <v>5.5101650000040081E-2</v>
      </c>
      <c r="L43" s="249">
        <f t="shared" si="4"/>
        <v>8.6646779999966839E-2</v>
      </c>
      <c r="M43" s="249">
        <f t="shared" si="4"/>
        <v>5.327527999997983E-2</v>
      </c>
      <c r="N43" s="249">
        <f t="shared" si="4"/>
        <v>9.9897200002487807E-3</v>
      </c>
      <c r="O43" s="249">
        <f t="shared" si="4"/>
        <v>9.6398499997008003E-3</v>
      </c>
      <c r="P43" s="249">
        <f t="shared" si="4"/>
        <v>6.537780000002158E-2</v>
      </c>
      <c r="Q43" s="249">
        <f t="shared" si="4"/>
        <v>-1.9654140003183329E-2</v>
      </c>
      <c r="R43" s="249">
        <f t="shared" si="4"/>
        <v>2.0668170000135433E-2</v>
      </c>
      <c r="S43" s="248">
        <f>SUM($G43:R43)</f>
        <v>0.45965875745082485</v>
      </c>
      <c r="T43" s="249">
        <f t="shared" ref="T43:U43" si="5">SUM(T31:T42)</f>
        <v>3.8824050003142929E-2</v>
      </c>
      <c r="U43" s="249">
        <f t="shared" si="5"/>
        <v>7.711859999801618E-3</v>
      </c>
      <c r="V43" s="248">
        <f t="shared" si="3"/>
        <v>32.830138303119043</v>
      </c>
      <c r="X43" s="234"/>
      <c r="Y43" s="251"/>
      <c r="Z43" s="234"/>
    </row>
    <row r="44" spans="2:26" x14ac:dyDescent="0.2">
      <c r="B44" s="242">
        <v>44927</v>
      </c>
      <c r="C44" s="247">
        <v>457.90353666793322</v>
      </c>
      <c r="D44" s="244"/>
      <c r="E44" s="244">
        <v>-1.6040238828666702</v>
      </c>
      <c r="F44" s="244">
        <v>0.50806615773075237</v>
      </c>
      <c r="G44" s="245">
        <v>4.9265803780770057E-2</v>
      </c>
      <c r="H44" s="245">
        <v>-9.4626924868862261E-2</v>
      </c>
      <c r="I44" s="245">
        <v>-0.42181663170833872</v>
      </c>
      <c r="J44" s="245">
        <v>2.5038469999969948E-2</v>
      </c>
      <c r="K44" s="245">
        <v>4.1336749999970834E-2</v>
      </c>
      <c r="L44" s="245">
        <v>1.1065140000084739E-2</v>
      </c>
      <c r="M44" s="245">
        <v>3.9948399999957473E-2</v>
      </c>
      <c r="N44" s="245">
        <v>0.10910909000006086</v>
      </c>
      <c r="O44" s="245">
        <v>1.6899839999894084E-2</v>
      </c>
      <c r="P44" s="245">
        <v>2.863922000005914E-2</v>
      </c>
      <c r="Q44" s="245">
        <v>8.7222899996959313E-3</v>
      </c>
      <c r="R44" s="245">
        <v>4.0518040000051769E-2</v>
      </c>
      <c r="S44" s="244">
        <f>SUM($G44:R44)</f>
        <v>-0.14590051279668614</v>
      </c>
      <c r="T44" s="245">
        <v>4.2749800001615768E-3</v>
      </c>
      <c r="U44" s="245">
        <v>2.0719999999982974E-3</v>
      </c>
      <c r="V44" s="244">
        <f t="shared" si="3"/>
        <v>-1.089610745135758</v>
      </c>
      <c r="X44" s="228"/>
      <c r="Y44" s="246"/>
      <c r="Z44" s="228"/>
    </row>
    <row r="45" spans="2:26" x14ac:dyDescent="0.2">
      <c r="B45" s="242">
        <v>44958</v>
      </c>
      <c r="C45" s="247">
        <v>394.26682268633789</v>
      </c>
      <c r="D45" s="244"/>
      <c r="E45" s="244">
        <v>-1.1582389003102662</v>
      </c>
      <c r="F45" s="244">
        <v>8.8129989586605006E-3</v>
      </c>
      <c r="G45" s="245">
        <v>1.0092481596927882E-2</v>
      </c>
      <c r="H45" s="245">
        <v>1.4230968654942444E-3</v>
      </c>
      <c r="I45" s="245">
        <v>-1.3650263181375522E-2</v>
      </c>
      <c r="J45" s="245">
        <v>-0.16459036026679996</v>
      </c>
      <c r="K45" s="245">
        <v>9.2153800000573938E-3</v>
      </c>
      <c r="L45" s="245">
        <v>2.2406949999947301E-2</v>
      </c>
      <c r="M45" s="245">
        <v>6.6319399999201778E-3</v>
      </c>
      <c r="N45" s="245">
        <v>1.1968900000738358E-3</v>
      </c>
      <c r="O45" s="245">
        <v>8.8645600000063496E-3</v>
      </c>
      <c r="P45" s="245">
        <v>3.8157000000182961E-3</v>
      </c>
      <c r="Q45" s="245">
        <v>-8.4528000013506244E-4</v>
      </c>
      <c r="R45" s="245">
        <v>4.3668499999967025E-3</v>
      </c>
      <c r="S45" s="244">
        <f>SUM($G45:R45)</f>
        <v>-0.11107205498586836</v>
      </c>
      <c r="T45" s="245">
        <v>1.6012400001272908E-3</v>
      </c>
      <c r="U45" s="245">
        <v>5.88926000000356E-3</v>
      </c>
      <c r="V45" s="244">
        <f t="shared" si="3"/>
        <v>-1.1419354013514749</v>
      </c>
      <c r="X45" s="228"/>
      <c r="Y45" s="246"/>
      <c r="Z45" s="228"/>
    </row>
    <row r="46" spans="2:26" x14ac:dyDescent="0.2">
      <c r="B46" s="242">
        <v>44987</v>
      </c>
      <c r="C46" s="247">
        <v>457.18177680293019</v>
      </c>
      <c r="D46" s="244"/>
      <c r="E46" s="244">
        <v>-0.20388889694129375</v>
      </c>
      <c r="F46" s="244">
        <v>-4.9653955520000181E-2</v>
      </c>
      <c r="G46" s="245">
        <v>1.9585584745982487E-3</v>
      </c>
      <c r="H46" s="245">
        <v>5.0826659303879751E-3</v>
      </c>
      <c r="I46" s="245">
        <v>1.390901281826018E-2</v>
      </c>
      <c r="J46" s="245">
        <v>-1.8899593656499292E-2</v>
      </c>
      <c r="K46" s="245">
        <v>-0.20697870403495244</v>
      </c>
      <c r="L46" s="245">
        <v>-7.0645600000034392E-3</v>
      </c>
      <c r="M46" s="245">
        <v>3.0031450000137738E-2</v>
      </c>
      <c r="N46" s="245">
        <v>1.2464320000049156E-2</v>
      </c>
      <c r="O46" s="245">
        <v>1.2238990000014383E-2</v>
      </c>
      <c r="P46" s="245">
        <v>-4.369100000758408E-4</v>
      </c>
      <c r="Q46" s="245">
        <v>-5.7938000020385516E-4</v>
      </c>
      <c r="R46" s="245">
        <v>3.8980399999672954E-3</v>
      </c>
      <c r="S46" s="244">
        <f>SUM($G46:R46)</f>
        <v>-0.15437611046831989</v>
      </c>
      <c r="T46" s="245">
        <v>9.435990000270067E-3</v>
      </c>
      <c r="U46" s="245">
        <v>5.9720199998878343E-3</v>
      </c>
      <c r="V46" s="244">
        <f t="shared" si="3"/>
        <v>-0.23813484246113603</v>
      </c>
      <c r="X46" s="228"/>
      <c r="Y46" s="246"/>
      <c r="Z46" s="228"/>
    </row>
    <row r="47" spans="2:26" x14ac:dyDescent="0.2">
      <c r="B47" s="242">
        <v>45017</v>
      </c>
      <c r="C47" s="247">
        <v>406.90062734999998</v>
      </c>
      <c r="D47" s="244"/>
      <c r="E47" s="244">
        <v>-1.7301446175807769</v>
      </c>
      <c r="F47" s="244">
        <v>-0.11782828543380219</v>
      </c>
      <c r="G47" s="245">
        <v>2.1473853681527544E-2</v>
      </c>
      <c r="H47" s="245">
        <v>-1.9585456637571497E-2</v>
      </c>
      <c r="I47" s="245">
        <v>-3.3360270464299902E-3</v>
      </c>
      <c r="J47" s="245">
        <v>-5.1683777143693987E-3</v>
      </c>
      <c r="K47" s="245">
        <v>1.1644437140375885E-2</v>
      </c>
      <c r="L47" s="245">
        <v>-0.16557111640833</v>
      </c>
      <c r="M47" s="245">
        <v>1.5986439999949198E-2</v>
      </c>
      <c r="N47" s="245">
        <v>-1.27784000005704E-3</v>
      </c>
      <c r="O47" s="245">
        <v>-3.6691999997628955E-4</v>
      </c>
      <c r="P47" s="245">
        <v>2.1691009999983635E-2</v>
      </c>
      <c r="Q47" s="245">
        <v>2.4860849999924994E-2</v>
      </c>
      <c r="R47" s="245">
        <v>2.379078999996409E-2</v>
      </c>
      <c r="S47" s="244">
        <f>SUM($G47:R47)</f>
        <v>-7.5858356985008868E-2</v>
      </c>
      <c r="T47" s="245">
        <v>3.2005400001366979E-3</v>
      </c>
      <c r="U47" s="245">
        <v>3.6758600000439401E-3</v>
      </c>
      <c r="V47" s="244">
        <f t="shared" si="3"/>
        <v>-1.8410965030143984</v>
      </c>
      <c r="X47" s="228"/>
      <c r="Y47" s="246"/>
      <c r="Z47" s="228"/>
    </row>
    <row r="48" spans="2:26" x14ac:dyDescent="0.2">
      <c r="B48" s="242">
        <v>45047</v>
      </c>
      <c r="C48" s="247">
        <v>426.61104816173099</v>
      </c>
      <c r="D48" s="244"/>
      <c r="E48" s="244">
        <v>-3.1847844819325246</v>
      </c>
      <c r="F48" s="244">
        <v>5.0163374728242616E-2</v>
      </c>
      <c r="G48" s="245">
        <v>-4.4189803268636751E-2</v>
      </c>
      <c r="H48" s="245">
        <v>2.4414072356194083E-2</v>
      </c>
      <c r="I48" s="245">
        <v>9.1333523877779044E-3</v>
      </c>
      <c r="J48" s="245">
        <v>-5.5392456275228596E-2</v>
      </c>
      <c r="K48" s="245">
        <v>2.559426580063473E-2</v>
      </c>
      <c r="L48" s="245">
        <v>1.2366756924166111E-2</v>
      </c>
      <c r="M48" s="245">
        <v>-9.4569582451185852E-2</v>
      </c>
      <c r="N48" s="245">
        <v>4.6668000004501664E-4</v>
      </c>
      <c r="O48" s="245">
        <v>1.3516240000001289E-2</v>
      </c>
      <c r="P48" s="245">
        <v>1.771826999993209E-2</v>
      </c>
      <c r="Q48" s="245">
        <v>-4.9892000009776893E-4</v>
      </c>
      <c r="R48" s="245">
        <v>7.1517299999754869E-3</v>
      </c>
      <c r="S48" s="244">
        <f>SUM($G48:R48)</f>
        <v>-8.4289394526422257E-2</v>
      </c>
      <c r="T48" s="245">
        <v>7.2289600001340659E-3</v>
      </c>
      <c r="U48" s="245">
        <v>2.1674129999951219E-2</v>
      </c>
      <c r="V48" s="244">
        <f t="shared" si="3"/>
        <v>-3.1057180172041967</v>
      </c>
      <c r="X48" s="228"/>
      <c r="Y48" s="246"/>
      <c r="Z48" s="228"/>
    </row>
    <row r="49" spans="2:26" x14ac:dyDescent="0.2">
      <c r="B49" s="242">
        <v>45078</v>
      </c>
      <c r="C49" s="247">
        <v>439.35995922770923</v>
      </c>
      <c r="D49" s="244"/>
      <c r="E49" s="244">
        <v>-2.5380931206063337</v>
      </c>
      <c r="F49" s="244">
        <v>0.11173248011704118</v>
      </c>
      <c r="G49" s="245">
        <v>-9.3524441332419883E-3</v>
      </c>
      <c r="H49" s="245">
        <v>1.7883331071118391E-2</v>
      </c>
      <c r="I49" s="245">
        <v>1.6683138048335877E-2</v>
      </c>
      <c r="J49" s="245">
        <v>-1.4906838320996485E-2</v>
      </c>
      <c r="K49" s="245">
        <v>-4.0838750259410972E-2</v>
      </c>
      <c r="L49" s="245">
        <v>8.7748133415743723E-4</v>
      </c>
      <c r="M49" s="245">
        <v>3.8880375164296765E-2</v>
      </c>
      <c r="N49" s="245">
        <v>-9.2444510123470991E-2</v>
      </c>
      <c r="O49" s="245">
        <v>1.7882109999959539E-2</v>
      </c>
      <c r="P49" s="245">
        <v>1.023263000007546E-2</v>
      </c>
      <c r="Q49" s="245">
        <v>1.2022719999777109E-2</v>
      </c>
      <c r="R49" s="245">
        <v>2.248799999961193E-3</v>
      </c>
      <c r="S49" s="244">
        <f>SUM($G49:R49)</f>
        <v>-4.0831957219438664E-2</v>
      </c>
      <c r="T49" s="245">
        <v>-1.4358599997876809E-3</v>
      </c>
      <c r="U49" s="245">
        <v>9.9284400000101414E-3</v>
      </c>
      <c r="V49" s="244">
        <f t="shared" si="3"/>
        <v>-2.4178680604890701</v>
      </c>
      <c r="X49" s="228"/>
      <c r="Y49" s="246"/>
      <c r="Z49" s="228"/>
    </row>
    <row r="50" spans="2:26" x14ac:dyDescent="0.2">
      <c r="B50" s="242">
        <v>45108</v>
      </c>
      <c r="C50" s="247">
        <v>409.21754434427504</v>
      </c>
      <c r="D50" s="244"/>
      <c r="E50" s="244">
        <v>0.46251186912223829</v>
      </c>
      <c r="F50" s="244">
        <v>0.4657690897385578</v>
      </c>
      <c r="G50" s="245">
        <v>2.116074233214249E-2</v>
      </c>
      <c r="H50" s="245">
        <v>2.4460143889086794E-2</v>
      </c>
      <c r="I50" s="245">
        <v>5.0439398457967854E-2</v>
      </c>
      <c r="J50" s="245">
        <v>3.5270493683015047E-3</v>
      </c>
      <c r="K50" s="245">
        <v>8.2640079075417816E-3</v>
      </c>
      <c r="L50" s="245">
        <v>-5.8933939880034814E-3</v>
      </c>
      <c r="M50" s="245">
        <v>-2.9605921659367596E-2</v>
      </c>
      <c r="N50" s="245">
        <v>1.2495653782991667E-2</v>
      </c>
      <c r="O50" s="245">
        <v>-9.0918863226022495E-2</v>
      </c>
      <c r="P50" s="245">
        <v>2.3811949999981152E-2</v>
      </c>
      <c r="Q50" s="245">
        <v>7.8132499999696847E-3</v>
      </c>
      <c r="R50" s="245">
        <v>1.0592109999947752E-2</v>
      </c>
      <c r="S50" s="244">
        <f>SUM($G50:R50)</f>
        <v>3.6146126864537109E-2</v>
      </c>
      <c r="T50" s="245">
        <v>-2.862729999833391E-3</v>
      </c>
      <c r="U50" s="245">
        <v>1.4673139999899831E-2</v>
      </c>
      <c r="V50" s="244">
        <f t="shared" si="3"/>
        <v>0.94009136886086253</v>
      </c>
      <c r="X50" s="228"/>
      <c r="Y50" s="246"/>
      <c r="Z50" s="228"/>
    </row>
    <row r="51" spans="2:26" x14ac:dyDescent="0.2">
      <c r="B51" s="242">
        <v>45139</v>
      </c>
      <c r="C51" s="247">
        <v>386.29831001622659</v>
      </c>
      <c r="D51" s="244"/>
      <c r="E51" s="244">
        <v>-1.149103258900368</v>
      </c>
      <c r="F51" s="244">
        <v>0.15193229084019322</v>
      </c>
      <c r="G51" s="245">
        <v>-3.8273658196601446E-2</v>
      </c>
      <c r="H51" s="245">
        <v>-4.9709094039485535E-2</v>
      </c>
      <c r="I51" s="245">
        <v>-1.2042929643257594E-2</v>
      </c>
      <c r="J51" s="245">
        <v>-2.3726364620870299E-2</v>
      </c>
      <c r="K51" s="245">
        <v>-4.2437249712747871E-3</v>
      </c>
      <c r="L51" s="245">
        <v>2.2664291226078603E-2</v>
      </c>
      <c r="M51" s="245">
        <v>-1.5632502903144996E-2</v>
      </c>
      <c r="N51" s="245">
        <v>-3.6288724577616449E-2</v>
      </c>
      <c r="O51" s="245">
        <v>-3.8294496264654754E-2</v>
      </c>
      <c r="P51" s="245">
        <v>-7.0477284175126442E-2</v>
      </c>
      <c r="Q51" s="245">
        <v>5.4124700000102166E-3</v>
      </c>
      <c r="R51" s="245">
        <v>-3.9748000011741169E-4</v>
      </c>
      <c r="S51" s="244">
        <f>SUM($G51:R51)</f>
        <v>-0.26100949816606089</v>
      </c>
      <c r="T51" s="245">
        <v>2.9654500002038731E-3</v>
      </c>
      <c r="U51" s="245">
        <v>1.1266900000009628E-2</v>
      </c>
      <c r="V51" s="244">
        <f t="shared" si="3"/>
        <v>-0.9829386180599613</v>
      </c>
      <c r="X51" s="228"/>
      <c r="Y51" s="246"/>
      <c r="Z51" s="228"/>
    </row>
    <row r="52" spans="2:26" x14ac:dyDescent="0.2">
      <c r="B52" s="242">
        <v>45170</v>
      </c>
      <c r="C52" s="247">
        <v>421.61626590115935</v>
      </c>
      <c r="D52" s="244"/>
      <c r="E52" s="244">
        <v>-1.4469201166922403</v>
      </c>
      <c r="F52" s="244">
        <v>-0.69235921149390833</v>
      </c>
      <c r="G52" s="245">
        <v>1.8142240718930225E-2</v>
      </c>
      <c r="H52" s="245">
        <v>-2.4189659978446798E-2</v>
      </c>
      <c r="I52" s="245">
        <v>2.3953492470127458E-2</v>
      </c>
      <c r="J52" s="245">
        <v>7.8290577964139629E-3</v>
      </c>
      <c r="K52" s="245">
        <v>-2.9352055629090046E-2</v>
      </c>
      <c r="L52" s="245">
        <v>7.7912734022334007E-3</v>
      </c>
      <c r="M52" s="245">
        <v>2.1893942134511235E-2</v>
      </c>
      <c r="N52" s="245">
        <v>-1.7936117657200157E-3</v>
      </c>
      <c r="O52" s="245">
        <v>1.7156949165837432E-3</v>
      </c>
      <c r="P52" s="245">
        <v>3.5680807226015077E-2</v>
      </c>
      <c r="Q52" s="245">
        <v>-9.2288614264475655E-2</v>
      </c>
      <c r="R52" s="245">
        <v>1.0616800000150306E-2</v>
      </c>
      <c r="S52" s="244">
        <f>SUM($G52:R52)</f>
        <v>-2.0000632972767107E-2</v>
      </c>
      <c r="T52" s="245">
        <v>-8.2717999998749292E-4</v>
      </c>
      <c r="U52" s="245">
        <v>1.1305469999911111E-2</v>
      </c>
      <c r="V52" s="244">
        <f t="shared" si="3"/>
        <v>-2.128801038186225</v>
      </c>
      <c r="X52" s="228"/>
      <c r="Y52" s="246"/>
      <c r="Z52" s="228"/>
    </row>
    <row r="53" spans="2:26" x14ac:dyDescent="0.2">
      <c r="B53" s="242">
        <v>45200</v>
      </c>
      <c r="C53" s="247">
        <v>445.19264227698881</v>
      </c>
      <c r="D53" s="244"/>
      <c r="E53" s="244"/>
      <c r="F53" s="244">
        <v>-1.3770878589821223</v>
      </c>
      <c r="G53" s="245">
        <v>-3.5968988252761847E-2</v>
      </c>
      <c r="H53" s="245">
        <v>-3.6653822234541167E-2</v>
      </c>
      <c r="I53" s="245">
        <v>-2.4909018501375613E-2</v>
      </c>
      <c r="J53" s="245">
        <v>-1.9859367131516592E-2</v>
      </c>
      <c r="K53" s="245">
        <v>-3.5516782475610853E-2</v>
      </c>
      <c r="L53" s="245">
        <v>-4.7473003419327142E-3</v>
      </c>
      <c r="M53" s="245">
        <v>2.7956529431264698E-2</v>
      </c>
      <c r="N53" s="245">
        <v>2.1340450843581493E-2</v>
      </c>
      <c r="O53" s="245">
        <v>-4.9368562122253934E-4</v>
      </c>
      <c r="P53" s="245">
        <v>7.2268201654992481E-3</v>
      </c>
      <c r="Q53" s="245">
        <v>-1.4674304079562717E-3</v>
      </c>
      <c r="R53" s="245">
        <v>-7.7032403479734057E-2</v>
      </c>
      <c r="S53" s="244">
        <f>SUM($G53:R53)</f>
        <v>-0.18012499800630621</v>
      </c>
      <c r="T53" s="245">
        <v>5.7097600002862237E-3</v>
      </c>
      <c r="U53" s="245">
        <v>1.5663610000046901E-2</v>
      </c>
      <c r="V53" s="244">
        <f t="shared" si="3"/>
        <v>-1.3557144889817891</v>
      </c>
      <c r="X53" s="228"/>
      <c r="Y53" s="246"/>
      <c r="Z53" s="228"/>
    </row>
    <row r="54" spans="2:26" x14ac:dyDescent="0.2">
      <c r="B54" s="242">
        <v>45231</v>
      </c>
      <c r="C54" s="247">
        <v>438.84255118364467</v>
      </c>
      <c r="D54" s="244"/>
      <c r="E54" s="244"/>
      <c r="F54" s="244">
        <v>0.12399562781240547</v>
      </c>
      <c r="G54" s="245">
        <v>-1.166151157309514E-2</v>
      </c>
      <c r="H54" s="245">
        <v>-2.1326005143748716E-2</v>
      </c>
      <c r="I54" s="245">
        <v>-4.2335078099540624E-2</v>
      </c>
      <c r="J54" s="245">
        <v>-1.3521866343921829E-2</v>
      </c>
      <c r="K54" s="245">
        <v>-2.4874670827387035E-2</v>
      </c>
      <c r="L54" s="245">
        <v>-7.3331427556126982E-3</v>
      </c>
      <c r="M54" s="245">
        <v>1.8577414643175416E-2</v>
      </c>
      <c r="N54" s="245">
        <v>1.025245791930729E-2</v>
      </c>
      <c r="O54" s="245">
        <v>9.3659553369889181E-3</v>
      </c>
      <c r="P54" s="245">
        <v>-4.3211646181021024E-2</v>
      </c>
      <c r="Q54" s="245">
        <v>-3.404602191756112E-2</v>
      </c>
      <c r="R54" s="245">
        <v>-1.0496964195169767E-2</v>
      </c>
      <c r="S54" s="244">
        <f>SUM($G54:R54)</f>
        <v>-0.17061107913758633</v>
      </c>
      <c r="T54" s="245">
        <v>-6.481115231900958E-2</v>
      </c>
      <c r="U54" s="245">
        <v>7.9116900000144597E-3</v>
      </c>
      <c r="V54" s="244">
        <f t="shared" si="3"/>
        <v>6.7096165493410354E-2</v>
      </c>
      <c r="X54" s="228"/>
      <c r="Y54" s="246"/>
      <c r="Z54" s="228"/>
    </row>
    <row r="55" spans="2:26" ht="15" thickBot="1" x14ac:dyDescent="0.25">
      <c r="B55" s="242">
        <v>45261</v>
      </c>
      <c r="C55" s="252">
        <v>412.73761065297299</v>
      </c>
      <c r="D55" s="244"/>
      <c r="E55" s="244"/>
      <c r="F55" s="244">
        <v>-1.4839245039209459</v>
      </c>
      <c r="G55" s="245">
        <v>-2.6733802455964906E-3</v>
      </c>
      <c r="H55" s="245">
        <v>-5.4637732995615806E-2</v>
      </c>
      <c r="I55" s="245">
        <v>-4.2594513806250234E-2</v>
      </c>
      <c r="J55" s="245">
        <v>-2.946527621321593E-2</v>
      </c>
      <c r="K55" s="245">
        <v>-2.6707380980042217E-2</v>
      </c>
      <c r="L55" s="245">
        <v>-5.7490505425334959E-3</v>
      </c>
      <c r="M55" s="245">
        <v>-5.0774150939218998E-3</v>
      </c>
      <c r="N55" s="245">
        <v>1.6775849731345716E-2</v>
      </c>
      <c r="O55" s="245">
        <v>-1.3214075024961858E-2</v>
      </c>
      <c r="P55" s="245">
        <v>-4.6237755523691249E-2</v>
      </c>
      <c r="Q55" s="245">
        <v>-4.1823449482080832E-2</v>
      </c>
      <c r="R55" s="245">
        <v>-1.6527355194057236E-2</v>
      </c>
      <c r="S55" s="244">
        <f>SUM($G55:R55)</f>
        <v>-0.26793153537062153</v>
      </c>
      <c r="T55" s="245">
        <v>9.1644297279458442E-3</v>
      </c>
      <c r="U55" s="245">
        <v>-6.0368403408972426E-2</v>
      </c>
      <c r="V55" s="244">
        <f t="shared" si="3"/>
        <v>-1.5351284776019725</v>
      </c>
      <c r="X55" s="228"/>
      <c r="Y55" s="246"/>
      <c r="Z55" s="228"/>
    </row>
    <row r="56" spans="2:26" s="254" customFormat="1" ht="20.25" customHeight="1" thickBot="1" x14ac:dyDescent="0.25">
      <c r="B56" s="231" t="s">
        <v>83</v>
      </c>
      <c r="C56" s="253"/>
      <c r="D56" s="248"/>
      <c r="E56" s="248">
        <f t="shared" ref="E56:R56" si="6">SUM(E44:E55)</f>
        <v>-12.552685406708235</v>
      </c>
      <c r="F56" s="248">
        <f t="shared" si="6"/>
        <v>-2.3003817954249257</v>
      </c>
      <c r="G56" s="249">
        <f t="shared" si="6"/>
        <v>-2.0026105085037216E-2</v>
      </c>
      <c r="H56" s="249">
        <f t="shared" si="6"/>
        <v>-0.22746538578599029</v>
      </c>
      <c r="I56" s="249">
        <f t="shared" si="6"/>
        <v>-0.44656606780409902</v>
      </c>
      <c r="J56" s="249">
        <f t="shared" si="6"/>
        <v>-0.30913592337873297</v>
      </c>
      <c r="K56" s="249">
        <f t="shared" si="6"/>
        <v>-0.27245722832918773</v>
      </c>
      <c r="L56" s="249">
        <f t="shared" si="6"/>
        <v>-0.11918667114974824</v>
      </c>
      <c r="M56" s="249">
        <f t="shared" si="6"/>
        <v>5.5021069265592359E-2</v>
      </c>
      <c r="N56" s="249">
        <f t="shared" si="6"/>
        <v>5.2296705810590538E-2</v>
      </c>
      <c r="O56" s="249">
        <f t="shared" si="6"/>
        <v>-6.2804649883389629E-2</v>
      </c>
      <c r="P56" s="249">
        <f t="shared" si="6"/>
        <v>-1.1547188488350457E-2</v>
      </c>
      <c r="Q56" s="249">
        <f t="shared" si="6"/>
        <v>-0.11271751607313263</v>
      </c>
      <c r="R56" s="249">
        <f t="shared" si="6"/>
        <v>-1.2710428690638764E-3</v>
      </c>
      <c r="S56" s="248">
        <f>SUM($G56:R56)</f>
        <v>-1.4758600037705492</v>
      </c>
      <c r="T56" s="249">
        <f t="shared" ref="T56:U56" si="7">SUM(T44:T55)</f>
        <v>-2.6355572589352505E-2</v>
      </c>
      <c r="U56" s="249">
        <f t="shared" si="7"/>
        <v>4.9664116590804497E-2</v>
      </c>
      <c r="V56" s="248">
        <f t="shared" si="3"/>
        <v>-14.829758658131709</v>
      </c>
      <c r="X56" s="255"/>
      <c r="Y56" s="251"/>
      <c r="Z56" s="255"/>
    </row>
    <row r="57" spans="2:26" x14ac:dyDescent="0.2">
      <c r="B57" s="242">
        <v>45292</v>
      </c>
      <c r="C57" s="247">
        <v>464.33370802261686</v>
      </c>
      <c r="D57" s="244"/>
      <c r="E57" s="244"/>
      <c r="F57" s="244">
        <v>0.58131833660598886</v>
      </c>
      <c r="G57" s="245">
        <v>0.33813821315266068</v>
      </c>
      <c r="H57" s="245">
        <v>7.0409883747799995E-2</v>
      </c>
      <c r="I57" s="245">
        <v>5.1290944999948351E-2</v>
      </c>
      <c r="J57" s="245">
        <v>-2.3492985123425569E-2</v>
      </c>
      <c r="K57" s="245">
        <v>0.10059887787616617</v>
      </c>
      <c r="L57" s="245">
        <v>2.4480985376612807E-2</v>
      </c>
      <c r="M57" s="245">
        <v>0.11163973287625595</v>
      </c>
      <c r="N57" s="245">
        <v>-1.3285222789875206E-2</v>
      </c>
      <c r="O57" s="245">
        <v>7.9380674371407167E-2</v>
      </c>
      <c r="P57" s="245">
        <v>0.13891656829343901</v>
      </c>
      <c r="Q57" s="245">
        <v>0.1233189962389929</v>
      </c>
      <c r="R57" s="245">
        <v>-3.8789395637650159E-2</v>
      </c>
      <c r="S57" s="244">
        <f>SUM($G57:R57)</f>
        <v>0.9626072733823321</v>
      </c>
      <c r="T57" s="245">
        <v>-6.0134259238566301E-2</v>
      </c>
      <c r="U57" s="245">
        <v>2.2154652855761015E-2</v>
      </c>
      <c r="V57" s="244">
        <f t="shared" si="3"/>
        <v>0.54333873022318357</v>
      </c>
      <c r="X57" s="228"/>
      <c r="Y57" s="246"/>
      <c r="Z57" s="228"/>
    </row>
    <row r="58" spans="2:26" x14ac:dyDescent="0.2">
      <c r="B58" s="242">
        <v>45323</v>
      </c>
      <c r="C58" s="247">
        <v>426.40132911541554</v>
      </c>
      <c r="D58" s="244"/>
      <c r="E58" s="244"/>
      <c r="F58" s="244">
        <v>0.60760472176076519</v>
      </c>
      <c r="G58" s="245">
        <v>-2.4505346184753307E-2</v>
      </c>
      <c r="H58" s="245">
        <v>3.2337246916767981E-2</v>
      </c>
      <c r="I58" s="245">
        <v>9.6484769818573568E-2</v>
      </c>
      <c r="J58" s="245">
        <v>-1.6422645401348746E-2</v>
      </c>
      <c r="K58" s="245">
        <v>-2.9295650940582618E-2</v>
      </c>
      <c r="L58" s="245">
        <v>-1.0143562655684946E-2</v>
      </c>
      <c r="M58" s="245">
        <v>-4.0915852005753095E-2</v>
      </c>
      <c r="N58" s="245">
        <v>9.2505802081177535E-4</v>
      </c>
      <c r="O58" s="245">
        <v>2.8799491624909024E-3</v>
      </c>
      <c r="P58" s="245">
        <v>9.0239934640408137E-3</v>
      </c>
      <c r="Q58" s="245">
        <v>9.0968026367875154E-2</v>
      </c>
      <c r="R58" s="245">
        <v>-1.4140745129282095E-2</v>
      </c>
      <c r="S58" s="244">
        <f>SUM($G58:R58)</f>
        <v>9.7195241433155388E-2</v>
      </c>
      <c r="T58" s="245">
        <v>-7.5146948860265184E-3</v>
      </c>
      <c r="U58" s="245">
        <v>-2.2053867910756253E-2</v>
      </c>
      <c r="V58" s="244">
        <f t="shared" si="3"/>
        <v>0.57803615896398242</v>
      </c>
      <c r="X58" s="228"/>
      <c r="Y58" s="246"/>
      <c r="Z58" s="228"/>
    </row>
    <row r="59" spans="2:26" x14ac:dyDescent="0.2">
      <c r="B59" s="242">
        <f t="shared" ref="B59:B68" si="8">EOMONTH(B58,0)+1</f>
        <v>45352</v>
      </c>
      <c r="C59" s="247">
        <v>443.02679271260985</v>
      </c>
      <c r="D59" s="244"/>
      <c r="E59" s="244"/>
      <c r="F59" s="244">
        <v>1.1891530970365807</v>
      </c>
      <c r="G59" s="245">
        <v>6.0079211041738745E-2</v>
      </c>
      <c r="H59" s="245">
        <v>-1.2119930113271948E-2</v>
      </c>
      <c r="I59" s="245">
        <v>0.1128297806747014</v>
      </c>
      <c r="J59" s="245">
        <v>4.9166901393846274E-2</v>
      </c>
      <c r="K59" s="245">
        <v>-3.4699640903284035E-2</v>
      </c>
      <c r="L59" s="245">
        <v>-5.4716362446868061E-2</v>
      </c>
      <c r="M59" s="245">
        <v>3.721871575237401E-3</v>
      </c>
      <c r="N59" s="245">
        <v>2.759498715022346E-2</v>
      </c>
      <c r="O59" s="245">
        <v>1.6840223178974156E-2</v>
      </c>
      <c r="P59" s="245">
        <v>1.8188556026927927E-2</v>
      </c>
      <c r="Q59" s="245">
        <v>-1.7698744550955325E-2</v>
      </c>
      <c r="R59" s="245">
        <v>-3.2944372731378735E-2</v>
      </c>
      <c r="S59" s="244">
        <f>SUM($G59:R59)</f>
        <v>0.13624248029589126</v>
      </c>
      <c r="T59" s="245">
        <v>-3.726763517568088E-2</v>
      </c>
      <c r="U59" s="245">
        <v>-1.075153524726602E-2</v>
      </c>
      <c r="V59" s="244">
        <f t="shared" si="3"/>
        <v>1.1411339266136338</v>
      </c>
      <c r="X59" s="228"/>
      <c r="Y59" s="246"/>
      <c r="Z59" s="228"/>
    </row>
    <row r="60" spans="2:26" x14ac:dyDescent="0.2">
      <c r="B60" s="242">
        <f t="shared" si="8"/>
        <v>45383</v>
      </c>
      <c r="C60" s="247">
        <v>434.11878047209206</v>
      </c>
      <c r="D60" s="244"/>
      <c r="E60" s="244"/>
      <c r="F60" s="244">
        <v>0.97485526710079284</v>
      </c>
      <c r="G60" s="245">
        <v>0.17861013581324414</v>
      </c>
      <c r="H60" s="245">
        <v>0.14844850413362565</v>
      </c>
      <c r="I60" s="245">
        <v>0.12319742779862963</v>
      </c>
      <c r="J60" s="245">
        <v>8.4883090349080703E-2</v>
      </c>
      <c r="K60" s="245">
        <v>7.9263521377129109E-2</v>
      </c>
      <c r="L60" s="245">
        <v>4.031186954301802E-2</v>
      </c>
      <c r="M60" s="245">
        <v>6.8777680145899467E-3</v>
      </c>
      <c r="N60" s="245">
        <v>-7.8930137986503723E-3</v>
      </c>
      <c r="O60" s="245">
        <v>2.2088879737452771E-2</v>
      </c>
      <c r="P60" s="245">
        <v>5.4931938871504826E-2</v>
      </c>
      <c r="Q60" s="245">
        <v>3.8111564118253227E-2</v>
      </c>
      <c r="R60" s="245">
        <v>-2.353810494435038E-2</v>
      </c>
      <c r="S60" s="244">
        <f>SUM($G60:R60)</f>
        <v>0.74529358101352727</v>
      </c>
      <c r="T60" s="245">
        <v>-1.2702643674344927E-2</v>
      </c>
      <c r="U60" s="245">
        <v>2.8814152163931794E-2</v>
      </c>
      <c r="V60" s="244">
        <f t="shared" si="3"/>
        <v>0.99096677559037971</v>
      </c>
      <c r="X60" s="228"/>
      <c r="Y60" s="246"/>
      <c r="Z60" s="228"/>
    </row>
    <row r="61" spans="2:26" x14ac:dyDescent="0.2">
      <c r="B61" s="242">
        <f t="shared" si="8"/>
        <v>45413</v>
      </c>
      <c r="C61" s="247">
        <v>424.01034776843397</v>
      </c>
      <c r="D61" s="244"/>
      <c r="E61" s="244"/>
      <c r="F61" s="244">
        <v>1.0023624137100455</v>
      </c>
      <c r="G61" s="245">
        <v>0.18492076725630113</v>
      </c>
      <c r="H61" s="245">
        <v>9.1653428953975435E-2</v>
      </c>
      <c r="I61" s="245">
        <v>0.18019831629226246</v>
      </c>
      <c r="J61" s="245">
        <v>7.6624447707217769E-2</v>
      </c>
      <c r="K61" s="245">
        <v>8.0967499760731698E-2</v>
      </c>
      <c r="L61" s="245">
        <v>5.3639690002000862E-3</v>
      </c>
      <c r="M61" s="245">
        <v>-1.7288518472355463E-2</v>
      </c>
      <c r="N61" s="245">
        <v>-2.3442338236009164E-2</v>
      </c>
      <c r="O61" s="245">
        <v>3.7357469700793899E-2</v>
      </c>
      <c r="P61" s="245">
        <v>4.1156699724638202E-3</v>
      </c>
      <c r="Q61" s="245">
        <v>1.322117226266073E-2</v>
      </c>
      <c r="R61" s="245">
        <v>-2.2132029644012619E-2</v>
      </c>
      <c r="S61" s="244">
        <f>SUM($G61:R61)</f>
        <v>0.61155985455422979</v>
      </c>
      <c r="T61" s="245">
        <v>-2.0780628090221853E-2</v>
      </c>
      <c r="U61" s="245">
        <v>-8.3864385704828237E-3</v>
      </c>
      <c r="V61" s="244">
        <f t="shared" si="3"/>
        <v>0.97319534704934085</v>
      </c>
      <c r="X61" s="228"/>
      <c r="Y61" s="246"/>
      <c r="Z61" s="228"/>
    </row>
    <row r="62" spans="2:26" x14ac:dyDescent="0.2">
      <c r="B62" s="242">
        <f t="shared" si="8"/>
        <v>45444</v>
      </c>
      <c r="C62" s="247">
        <v>420.63951242190632</v>
      </c>
      <c r="D62" s="244"/>
      <c r="E62" s="244"/>
      <c r="F62" s="244">
        <v>-1.2274781586266954</v>
      </c>
      <c r="G62" s="245">
        <v>4.8910193593201257E-2</v>
      </c>
      <c r="H62" s="245">
        <v>-3.5818949151689594E-2</v>
      </c>
      <c r="I62" s="245">
        <v>9.8393768761411593E-2</v>
      </c>
      <c r="J62" s="245">
        <v>-2.5517880370671264E-2</v>
      </c>
      <c r="K62" s="245">
        <v>9.6417818107397579E-2</v>
      </c>
      <c r="L62" s="245">
        <v>6.7368654237156989E-2</v>
      </c>
      <c r="M62" s="245">
        <v>-1.1767830210885677E-2</v>
      </c>
      <c r="N62" s="245">
        <v>1.8569876081755865E-2</v>
      </c>
      <c r="O62" s="245">
        <v>4.8023466577490126E-2</v>
      </c>
      <c r="P62" s="245">
        <v>-8.0060968712700742E-3</v>
      </c>
      <c r="Q62" s="245">
        <v>1.2557684063040142E-2</v>
      </c>
      <c r="R62" s="245">
        <v>-2.3551363712101647E-2</v>
      </c>
      <c r="S62" s="244">
        <f>SUM($G62:R62)</f>
        <v>0.28557934110483529</v>
      </c>
      <c r="T62" s="245">
        <v>1.0265236967939018E-3</v>
      </c>
      <c r="U62" s="245">
        <v>1.1118063499793607E-2</v>
      </c>
      <c r="V62" s="244">
        <f t="shared" si="3"/>
        <v>-1.2153335714301079</v>
      </c>
      <c r="X62" s="228"/>
      <c r="Y62" s="246"/>
      <c r="Z62" s="228"/>
    </row>
    <row r="63" spans="2:26" x14ac:dyDescent="0.2">
      <c r="B63" s="242">
        <f t="shared" si="8"/>
        <v>45474</v>
      </c>
      <c r="C63" s="247">
        <v>442.18284652949438</v>
      </c>
      <c r="D63" s="244"/>
      <c r="E63" s="244"/>
      <c r="F63" s="244">
        <v>-2.1277372465581266</v>
      </c>
      <c r="G63" s="245">
        <v>-6.4266153266714809E-2</v>
      </c>
      <c r="H63" s="245">
        <v>-6.5781858610932886E-2</v>
      </c>
      <c r="I63" s="245">
        <v>-9.0117444851216533E-2</v>
      </c>
      <c r="J63" s="245">
        <v>2.9196246177036755E-2</v>
      </c>
      <c r="K63" s="245">
        <v>9.8725706811762848E-2</v>
      </c>
      <c r="L63" s="245">
        <v>5.2202273958812384E-2</v>
      </c>
      <c r="M63" s="245">
        <v>-2.8543071467709069E-2</v>
      </c>
      <c r="N63" s="245">
        <v>3.4330355009274172E-2</v>
      </c>
      <c r="O63" s="245">
        <v>0.17624211983138593</v>
      </c>
      <c r="P63" s="245">
        <v>5.90765441769463E-2</v>
      </c>
      <c r="Q63" s="245">
        <v>-5.3338966497108231E-2</v>
      </c>
      <c r="R63" s="245">
        <v>-4.1701688446664775E-3</v>
      </c>
      <c r="S63" s="244">
        <f>SUM($G63:R63)</f>
        <v>0.14355558242687039</v>
      </c>
      <c r="T63" s="245">
        <v>-5.3329317459883896E-2</v>
      </c>
      <c r="U63" s="245">
        <v>-2.5523242636381838E-2</v>
      </c>
      <c r="V63" s="244">
        <f t="shared" si="3"/>
        <v>-2.2065898066543923</v>
      </c>
      <c r="X63" s="228"/>
      <c r="Y63" s="246"/>
      <c r="Z63" s="228"/>
    </row>
    <row r="64" spans="2:26" x14ac:dyDescent="0.2">
      <c r="B64" s="242">
        <f t="shared" si="8"/>
        <v>45505</v>
      </c>
      <c r="C64" s="247">
        <v>386.22426193018191</v>
      </c>
      <c r="D64" s="244"/>
      <c r="E64" s="244"/>
      <c r="F64" s="244">
        <v>-0.92793338174101336</v>
      </c>
      <c r="G64" s="245">
        <v>0.13612098130903405</v>
      </c>
      <c r="H64" s="245">
        <v>-0.34329642062454013</v>
      </c>
      <c r="I64" s="245">
        <v>-2.8083216522986731E-2</v>
      </c>
      <c r="J64" s="245">
        <v>-2.7911857745777979E-2</v>
      </c>
      <c r="K64" s="245">
        <v>7.4611389016240537E-2</v>
      </c>
      <c r="L64" s="245">
        <v>3.3004598753223036E-2</v>
      </c>
      <c r="M64" s="245">
        <v>-7.0478401493630827E-2</v>
      </c>
      <c r="N64" s="245">
        <v>7.8068081688286384E-2</v>
      </c>
      <c r="O64" s="245">
        <v>7.713525479891814E-2</v>
      </c>
      <c r="P64" s="245">
        <v>5.8279426078911456E-2</v>
      </c>
      <c r="Q64" s="245">
        <v>1.1379972013969564E-3</v>
      </c>
      <c r="R64" s="245">
        <v>-1.4642212417584233E-2</v>
      </c>
      <c r="S64" s="244">
        <f>SUM($G64:R64)</f>
        <v>-2.6054379958509344E-2</v>
      </c>
      <c r="T64" s="245">
        <v>-1.8822579392008265E-3</v>
      </c>
      <c r="U64" s="245">
        <v>6.7127101407777445E-2</v>
      </c>
      <c r="V64" s="244">
        <f t="shared" si="3"/>
        <v>-0.86268853827243674</v>
      </c>
      <c r="X64" s="228"/>
      <c r="Y64" s="246"/>
      <c r="Z64" s="228"/>
    </row>
    <row r="65" spans="2:26" x14ac:dyDescent="0.2">
      <c r="B65" s="242">
        <f t="shared" si="8"/>
        <v>45536</v>
      </c>
      <c r="C65" s="247">
        <v>425.98525891999594</v>
      </c>
      <c r="D65" s="244"/>
      <c r="E65" s="244"/>
      <c r="F65" s="244">
        <v>-0.30087723035165936</v>
      </c>
      <c r="G65" s="245">
        <v>-0.26669495430292045</v>
      </c>
      <c r="H65" s="245">
        <v>-0.3332982373814275</v>
      </c>
      <c r="I65" s="245">
        <v>0.16965960022344007</v>
      </c>
      <c r="J65" s="245">
        <v>-0.10226304755070714</v>
      </c>
      <c r="K65" s="245">
        <v>-5.6852114769867512E-3</v>
      </c>
      <c r="L65" s="245">
        <v>3.2983739779922416E-2</v>
      </c>
      <c r="M65" s="245">
        <v>-2.4525987200433974E-2</v>
      </c>
      <c r="N65" s="245">
        <v>0.12000610388560062</v>
      </c>
      <c r="O65" s="245">
        <v>0.11162449549152598</v>
      </c>
      <c r="P65" s="245">
        <v>0.11638834847997259</v>
      </c>
      <c r="Q65" s="245">
        <v>2.8439442015951499E-2</v>
      </c>
      <c r="R65" s="245">
        <v>-6.1227186739643003E-3</v>
      </c>
      <c r="S65" s="244">
        <f>SUM($G65:R65)</f>
        <v>-0.15948842671002694</v>
      </c>
      <c r="T65" s="245">
        <v>-3.9167635359945052E-2</v>
      </c>
      <c r="U65" s="245">
        <v>-9.6774735051212701E-3</v>
      </c>
      <c r="V65" s="244">
        <f t="shared" si="3"/>
        <v>-0.34972233921672569</v>
      </c>
      <c r="X65" s="228"/>
      <c r="Y65" s="246"/>
      <c r="Z65" s="228"/>
    </row>
    <row r="66" spans="2:26" x14ac:dyDescent="0.2">
      <c r="B66" s="242">
        <f t="shared" si="8"/>
        <v>45566</v>
      </c>
      <c r="C66" s="247">
        <v>461.18952351870996</v>
      </c>
      <c r="D66" s="244"/>
      <c r="E66" s="244"/>
      <c r="F66" s="244"/>
      <c r="G66" s="245">
        <v>-0.57196700970359871</v>
      </c>
      <c r="H66" s="245">
        <v>-0.34634933047806271</v>
      </c>
      <c r="I66" s="245">
        <v>0.10526172147029911</v>
      </c>
      <c r="J66" s="245">
        <v>-0.16448553875517291</v>
      </c>
      <c r="K66" s="245">
        <v>-3.0501889855599984E-2</v>
      </c>
      <c r="L66" s="245">
        <v>-0.1114000373652857</v>
      </c>
      <c r="M66" s="245">
        <v>-2.372016948959299E-2</v>
      </c>
      <c r="N66" s="245">
        <v>4.2752089278110361E-2</v>
      </c>
      <c r="O66" s="245">
        <v>0.11927628640285093</v>
      </c>
      <c r="P66" s="245">
        <v>0.1322790195454786</v>
      </c>
      <c r="Q66" s="245">
        <v>6.5707393678508197E-2</v>
      </c>
      <c r="R66" s="245">
        <v>5.666548385806891E-2</v>
      </c>
      <c r="S66" s="244">
        <f>SUM($G66:R66)</f>
        <v>-0.72648198141399689</v>
      </c>
      <c r="T66" s="245">
        <v>-1.9233425429717954E-2</v>
      </c>
      <c r="U66" s="245">
        <v>3.49700709704166E-2</v>
      </c>
      <c r="V66" s="244">
        <f t="shared" si="3"/>
        <v>1.5736645540698646E-2</v>
      </c>
      <c r="X66" s="228"/>
      <c r="Y66" s="246"/>
      <c r="Z66" s="228"/>
    </row>
    <row r="67" spans="2:26" x14ac:dyDescent="0.2">
      <c r="B67" s="242">
        <f t="shared" si="8"/>
        <v>45597</v>
      </c>
      <c r="C67" s="247">
        <v>433.78939001085615</v>
      </c>
      <c r="D67" s="244"/>
      <c r="E67" s="244"/>
      <c r="F67" s="244"/>
      <c r="G67" s="245"/>
      <c r="H67" s="245">
        <v>-1.2750640673701241</v>
      </c>
      <c r="I67" s="245">
        <v>-2.3256086822584621E-2</v>
      </c>
      <c r="J67" s="245">
        <v>-0.42915560433647215</v>
      </c>
      <c r="K67" s="245">
        <v>-0.16074459417484377</v>
      </c>
      <c r="L67" s="245">
        <v>-0.11822065897507628</v>
      </c>
      <c r="M67" s="245">
        <v>-9.2350146609078365E-2</v>
      </c>
      <c r="N67" s="245">
        <v>6.6433550750502945E-2</v>
      </c>
      <c r="O67" s="245">
        <v>9.7450925117584575E-2</v>
      </c>
      <c r="P67" s="245">
        <v>0.10098171088293384</v>
      </c>
      <c r="Q67" s="245">
        <v>5.9892326312933619E-3</v>
      </c>
      <c r="R67" s="245">
        <v>5.3519511187914759E-2</v>
      </c>
      <c r="S67" s="244">
        <f>SUM($G67:R67)</f>
        <v>-1.7744162277179498</v>
      </c>
      <c r="T67" s="245">
        <v>-2.915117929688904E-2</v>
      </c>
      <c r="U67" s="245">
        <v>-6.53693297749669E-5</v>
      </c>
      <c r="V67" s="244">
        <f t="shared" si="3"/>
        <v>-2.9216548626664007E-2</v>
      </c>
      <c r="X67" s="228"/>
      <c r="Y67" s="246"/>
      <c r="Z67" s="228"/>
    </row>
    <row r="68" spans="2:26" ht="15" thickBot="1" x14ac:dyDescent="0.25">
      <c r="B68" s="242">
        <f t="shared" si="8"/>
        <v>45627</v>
      </c>
      <c r="C68" s="247">
        <v>421.68703802935329</v>
      </c>
      <c r="D68" s="244"/>
      <c r="E68" s="244"/>
      <c r="F68" s="244"/>
      <c r="G68" s="245"/>
      <c r="H68" s="245"/>
      <c r="I68" s="245">
        <v>0.42886892971745283</v>
      </c>
      <c r="J68" s="245">
        <v>-0.32849584957216393</v>
      </c>
      <c r="K68" s="245">
        <v>7.4427545320247646E-2</v>
      </c>
      <c r="L68" s="245">
        <v>-7.0383582082513385E-2</v>
      </c>
      <c r="M68" s="245">
        <v>-2.2394548230465716E-2</v>
      </c>
      <c r="N68" s="245">
        <v>8.7591927073845E-2</v>
      </c>
      <c r="O68" s="245">
        <v>2.4716321708524447E-2</v>
      </c>
      <c r="P68" s="245">
        <v>0.12462923537697179</v>
      </c>
      <c r="Q68" s="245">
        <v>5.1647908586119229E-2</v>
      </c>
      <c r="R68" s="245">
        <v>0.12132342191972612</v>
      </c>
      <c r="S68" s="244">
        <f>SUM($G68:R68)</f>
        <v>0.49193130981774402</v>
      </c>
      <c r="T68" s="245">
        <v>-2.9673753930580915E-2</v>
      </c>
      <c r="U68" s="245">
        <v>5.1925898491163025E-2</v>
      </c>
      <c r="V68" s="244">
        <f t="shared" si="3"/>
        <v>2.225214456058211E-2</v>
      </c>
      <c r="X68" s="228"/>
      <c r="Y68" s="246"/>
      <c r="Z68" s="228"/>
    </row>
    <row r="69" spans="2:26" ht="15" thickBot="1" x14ac:dyDescent="0.25">
      <c r="B69" s="231" t="s">
        <v>84</v>
      </c>
      <c r="C69" s="253"/>
      <c r="D69" s="248"/>
      <c r="E69" s="248"/>
      <c r="F69" s="248">
        <f t="shared" ref="F69:R69" si="9">SUM(F57:F68)</f>
        <v>-0.2287321810633216</v>
      </c>
      <c r="G69" s="249">
        <f t="shared" si="9"/>
        <v>1.9346038708192737E-2</v>
      </c>
      <c r="H69" s="249">
        <f t="shared" si="9"/>
        <v>-2.0688797299778798</v>
      </c>
      <c r="I69" s="249">
        <f t="shared" si="9"/>
        <v>1.2247285115599311</v>
      </c>
      <c r="J69" s="249">
        <f t="shared" si="9"/>
        <v>-0.8778747232285582</v>
      </c>
      <c r="K69" s="249">
        <f t="shared" si="9"/>
        <v>0.34408537091837843</v>
      </c>
      <c r="L69" s="249">
        <f t="shared" si="9"/>
        <v>-0.10914811287648263</v>
      </c>
      <c r="M69" s="249">
        <f t="shared" si="9"/>
        <v>-0.20974515271382188</v>
      </c>
      <c r="N69" s="249">
        <f t="shared" si="9"/>
        <v>0.43165145411387584</v>
      </c>
      <c r="O69" s="249">
        <f t="shared" si="9"/>
        <v>0.81301606607939902</v>
      </c>
      <c r="P69" s="249">
        <f t="shared" si="9"/>
        <v>0.80880491429832091</v>
      </c>
      <c r="Q69" s="249">
        <f t="shared" si="9"/>
        <v>0.36006170611602784</v>
      </c>
      <c r="R69" s="249">
        <f t="shared" si="9"/>
        <v>5.1477305230719139E-2</v>
      </c>
      <c r="S69" s="248">
        <f>SUM($G69:R69)</f>
        <v>0.7875236482281025</v>
      </c>
      <c r="T69" s="249">
        <f t="shared" ref="T69:U69" si="10">SUM(T57:T68)</f>
        <v>-0.30981090678426426</v>
      </c>
      <c r="U69" s="249">
        <f t="shared" si="10"/>
        <v>0.13965201218906031</v>
      </c>
      <c r="V69" s="248">
        <f t="shared" si="3"/>
        <v>-0.39889107565852555</v>
      </c>
      <c r="X69" s="228"/>
      <c r="Y69" s="251"/>
      <c r="Z69" s="228"/>
    </row>
    <row r="70" spans="2:26" x14ac:dyDescent="0.2">
      <c r="B70" s="242">
        <f>EOMONTH(B68,0)+1</f>
        <v>45658</v>
      </c>
      <c r="C70" s="247">
        <v>478.93966955839028</v>
      </c>
      <c r="D70" s="244"/>
      <c r="E70" s="244"/>
      <c r="F70" s="244"/>
      <c r="G70" s="245"/>
      <c r="H70" s="245"/>
      <c r="I70" s="245"/>
      <c r="J70" s="245">
        <v>-1.2563674467302235</v>
      </c>
      <c r="K70" s="245">
        <v>0.32607242971289452</v>
      </c>
      <c r="L70" s="245">
        <v>-0.17826878769824361</v>
      </c>
      <c r="M70" s="245">
        <v>-5.334138374973918E-2</v>
      </c>
      <c r="N70" s="245">
        <v>0.16773909508941642</v>
      </c>
      <c r="O70" s="245">
        <v>0.17350851412606971</v>
      </c>
      <c r="P70" s="245">
        <v>0.50944773940585719</v>
      </c>
      <c r="Q70" s="245">
        <v>9.8991108477264333E-2</v>
      </c>
      <c r="R70" s="245">
        <v>0.26599672456524104</v>
      </c>
      <c r="S70" s="244">
        <f>SUM($G70:R70)</f>
        <v>5.3777993198536933E-2</v>
      </c>
      <c r="T70" s="245">
        <v>-8.810312539202414E-2</v>
      </c>
      <c r="U70" s="245">
        <v>0.10085720909967222</v>
      </c>
      <c r="V70" s="244">
        <f t="shared" si="3"/>
        <v>1.2754083707648078E-2</v>
      </c>
      <c r="X70" s="228"/>
      <c r="Y70" s="246"/>
      <c r="Z70" s="228"/>
    </row>
    <row r="71" spans="2:26" x14ac:dyDescent="0.2">
      <c r="B71" s="242">
        <f t="shared" ref="B71:B80" si="11">EOMONTH(B70,0)+1</f>
        <v>45689</v>
      </c>
      <c r="C71" s="247">
        <v>418.66763483181109</v>
      </c>
      <c r="D71" s="244"/>
      <c r="E71" s="244"/>
      <c r="F71" s="244"/>
      <c r="G71" s="245"/>
      <c r="H71" s="245"/>
      <c r="I71" s="245"/>
      <c r="J71" s="245"/>
      <c r="K71" s="245">
        <v>0.32983894389099078</v>
      </c>
      <c r="L71" s="245">
        <v>-0.87575565297964886</v>
      </c>
      <c r="M71" s="245">
        <v>-0.47518068924119916</v>
      </c>
      <c r="N71" s="245">
        <v>7.2116635381576089E-3</v>
      </c>
      <c r="O71" s="245">
        <v>7.9881257610168177E-3</v>
      </c>
      <c r="P71" s="245">
        <v>0.1607432118717611</v>
      </c>
      <c r="Q71" s="245">
        <v>-2.6071662420292796E-2</v>
      </c>
      <c r="R71" s="245">
        <v>9.3386569329197755E-2</v>
      </c>
      <c r="S71" s="244">
        <f>SUM($G71:R71)</f>
        <v>-0.77783949025001675</v>
      </c>
      <c r="T71" s="245">
        <v>3.1687587711246579E-2</v>
      </c>
      <c r="U71" s="245">
        <v>0.15598562413805439</v>
      </c>
      <c r="V71" s="244">
        <f t="shared" si="3"/>
        <v>0.18767321184930097</v>
      </c>
      <c r="X71" s="228"/>
      <c r="Y71" s="246"/>
      <c r="Z71" s="228"/>
    </row>
    <row r="72" spans="2:26" x14ac:dyDescent="0.2">
      <c r="B72" s="242">
        <f t="shared" si="11"/>
        <v>45717</v>
      </c>
      <c r="C72" s="247">
        <v>461.95456329256831</v>
      </c>
      <c r="D72" s="244"/>
      <c r="E72" s="244"/>
      <c r="F72" s="244"/>
      <c r="G72" s="245"/>
      <c r="H72" s="245"/>
      <c r="I72" s="245"/>
      <c r="J72" s="245"/>
      <c r="K72" s="245"/>
      <c r="L72" s="245">
        <v>-3.4392999933952524</v>
      </c>
      <c r="M72" s="245">
        <v>-1.3730323522761978</v>
      </c>
      <c r="N72" s="245">
        <v>-0.10946813781964693</v>
      </c>
      <c r="O72" s="245">
        <v>0.15555348424697968</v>
      </c>
      <c r="P72" s="245">
        <v>5.5413881689901245E-2</v>
      </c>
      <c r="Q72" s="245">
        <v>2.4622032373144975E-4</v>
      </c>
      <c r="R72" s="245">
        <v>6.4441380734479026E-3</v>
      </c>
      <c r="S72" s="244">
        <f>SUM($G72:R72)</f>
        <v>-4.7041427591570368</v>
      </c>
      <c r="T72" s="245">
        <v>3.8591251681054928E-2</v>
      </c>
      <c r="U72" s="245">
        <v>0.15981167495675663</v>
      </c>
      <c r="V72" s="244">
        <f t="shared" si="3"/>
        <v>0.19840292663781156</v>
      </c>
      <c r="X72" s="228"/>
      <c r="Y72" s="246"/>
      <c r="Z72" s="228"/>
    </row>
    <row r="73" spans="2:26" x14ac:dyDescent="0.2">
      <c r="B73" s="242">
        <f t="shared" si="11"/>
        <v>45748</v>
      </c>
      <c r="C73" s="247">
        <v>455.04249675001415</v>
      </c>
      <c r="D73" s="244"/>
      <c r="E73" s="244"/>
      <c r="F73" s="244"/>
      <c r="G73" s="245"/>
      <c r="H73" s="245"/>
      <c r="I73" s="245"/>
      <c r="J73" s="245"/>
      <c r="K73" s="245"/>
      <c r="L73" s="245"/>
      <c r="M73" s="245">
        <v>-1.2577232311926423</v>
      </c>
      <c r="N73" s="245">
        <v>8.404201697226199E-2</v>
      </c>
      <c r="O73" s="245">
        <v>0.43274187934849806</v>
      </c>
      <c r="P73" s="245">
        <v>0.25617484018215464</v>
      </c>
      <c r="Q73" s="245">
        <v>1.8281699553426733E-2</v>
      </c>
      <c r="R73" s="245">
        <v>5.1920917138090772E-2</v>
      </c>
      <c r="S73" s="244">
        <f>SUM($G73:R73)</f>
        <v>-0.41456187799821009</v>
      </c>
      <c r="T73" s="245">
        <v>4.9436887893477888E-2</v>
      </c>
      <c r="U73" s="245">
        <v>0.17411097298258937</v>
      </c>
      <c r="V73" s="244">
        <f t="shared" si="3"/>
        <v>0.22354786087606726</v>
      </c>
      <c r="X73" s="228"/>
      <c r="Y73" s="246"/>
      <c r="Z73" s="228"/>
    </row>
    <row r="74" spans="2:26" x14ac:dyDescent="0.2">
      <c r="B74" s="242">
        <f t="shared" si="11"/>
        <v>45778</v>
      </c>
      <c r="C74" s="247">
        <v>438.46429759927321</v>
      </c>
      <c r="D74" s="244"/>
      <c r="E74" s="244"/>
      <c r="F74" s="244"/>
      <c r="G74" s="245"/>
      <c r="H74" s="245"/>
      <c r="I74" s="245"/>
      <c r="J74" s="245"/>
      <c r="K74" s="245"/>
      <c r="L74" s="245"/>
      <c r="M74" s="245"/>
      <c r="N74" s="245">
        <v>-0.441662096642915</v>
      </c>
      <c r="O74" s="245">
        <v>0.18100416918576911</v>
      </c>
      <c r="P74" s="245">
        <v>-0.15794599627452044</v>
      </c>
      <c r="Q74" s="245">
        <v>-0.14579907080099019</v>
      </c>
      <c r="R74" s="245">
        <v>4.0062333196090094E-2</v>
      </c>
      <c r="S74" s="244">
        <f>SUM($G74:R74)</f>
        <v>-0.52434066133656643</v>
      </c>
      <c r="T74" s="245">
        <v>-9.9608782828681797E-3</v>
      </c>
      <c r="U74" s="245">
        <v>8.9910352014044292E-2</v>
      </c>
      <c r="V74" s="244">
        <f t="shared" si="3"/>
        <v>7.9949473731176113E-2</v>
      </c>
      <c r="X74" s="228"/>
      <c r="Y74" s="246"/>
      <c r="Z74" s="228"/>
    </row>
    <row r="75" spans="2:26" x14ac:dyDescent="0.2">
      <c r="B75" s="242">
        <f t="shared" si="11"/>
        <v>45809</v>
      </c>
      <c r="C75" s="247">
        <v>443.51944966469722</v>
      </c>
      <c r="D75" s="244"/>
      <c r="E75" s="244"/>
      <c r="F75" s="244"/>
      <c r="G75" s="245"/>
      <c r="H75" s="245"/>
      <c r="I75" s="245"/>
      <c r="J75" s="245"/>
      <c r="K75" s="245"/>
      <c r="L75" s="245"/>
      <c r="M75" s="245"/>
      <c r="N75" s="245"/>
      <c r="O75" s="245">
        <v>0.1308623509720519</v>
      </c>
      <c r="P75" s="245">
        <v>-0.14095060094382461</v>
      </c>
      <c r="Q75" s="245">
        <v>-0.11065290557888829</v>
      </c>
      <c r="R75" s="245">
        <v>-3.5431303485381704E-2</v>
      </c>
      <c r="S75" s="244">
        <f>SUM($G75:R75)</f>
        <v>-0.15617245903604271</v>
      </c>
      <c r="T75" s="245">
        <v>4.7311688349509495E-2</v>
      </c>
      <c r="U75" s="245">
        <v>9.5876370569044411E-2</v>
      </c>
      <c r="V75" s="244">
        <f t="shared" si="3"/>
        <v>0.14318805891855391</v>
      </c>
      <c r="X75" s="228"/>
      <c r="Y75" s="246"/>
      <c r="Z75" s="228"/>
    </row>
    <row r="76" spans="2:26" x14ac:dyDescent="0.2">
      <c r="B76" s="242">
        <f t="shared" si="11"/>
        <v>45839</v>
      </c>
      <c r="C76" s="247">
        <v>453.15125127854913</v>
      </c>
      <c r="D76" s="244"/>
      <c r="E76" s="244"/>
      <c r="F76" s="244"/>
      <c r="G76" s="245"/>
      <c r="H76" s="245"/>
      <c r="I76" s="245"/>
      <c r="J76" s="245"/>
      <c r="K76" s="245"/>
      <c r="L76" s="245"/>
      <c r="M76" s="245"/>
      <c r="N76" s="245"/>
      <c r="O76" s="245"/>
      <c r="P76" s="245">
        <v>-0.76133221796601447</v>
      </c>
      <c r="Q76" s="245">
        <v>-0.38515295302937602</v>
      </c>
      <c r="R76" s="245">
        <v>9.4183900951463784E-2</v>
      </c>
      <c r="S76" s="244">
        <f>SUM($G76:R76)</f>
        <v>-1.0523012700439267</v>
      </c>
      <c r="T76" s="245">
        <v>-0.18531050585158937</v>
      </c>
      <c r="U76" s="245">
        <v>0.16795836187446866</v>
      </c>
      <c r="V76" s="244">
        <f t="shared" si="3"/>
        <v>-1.7352143977120704E-2</v>
      </c>
      <c r="X76" s="228"/>
      <c r="Y76" s="246"/>
      <c r="Z76" s="228"/>
    </row>
    <row r="77" spans="2:26" x14ac:dyDescent="0.2">
      <c r="B77" s="242">
        <f t="shared" si="11"/>
        <v>45870</v>
      </c>
      <c r="C77" s="247">
        <v>388.43634451451385</v>
      </c>
      <c r="D77" s="244"/>
      <c r="E77" s="244"/>
      <c r="F77" s="244"/>
      <c r="G77" s="245"/>
      <c r="H77" s="245"/>
      <c r="I77" s="245"/>
      <c r="J77" s="245"/>
      <c r="K77" s="245"/>
      <c r="L77" s="245"/>
      <c r="M77" s="245"/>
      <c r="N77" s="245"/>
      <c r="O77" s="245"/>
      <c r="P77" s="245"/>
      <c r="Q77" s="245">
        <v>-0.5772879740229655</v>
      </c>
      <c r="R77" s="245">
        <v>4.9321274252406511E-2</v>
      </c>
      <c r="S77" s="244">
        <f>SUM($G77:R77)</f>
        <v>-0.52796669977055899</v>
      </c>
      <c r="T77" s="245">
        <v>-0.19780645130725816</v>
      </c>
      <c r="U77" s="245">
        <v>0.19884634574009397</v>
      </c>
      <c r="V77" s="244">
        <f t="shared" si="3"/>
        <v>1.0398944328358084E-3</v>
      </c>
      <c r="X77" s="228"/>
      <c r="Y77" s="246"/>
      <c r="Z77" s="228"/>
    </row>
    <row r="78" spans="2:26" x14ac:dyDescent="0.2">
      <c r="B78" s="242">
        <f t="shared" si="11"/>
        <v>45901</v>
      </c>
      <c r="C78" s="247">
        <v>456.75180291001669</v>
      </c>
      <c r="D78" s="244"/>
      <c r="E78" s="244"/>
      <c r="F78" s="244"/>
      <c r="G78" s="245"/>
      <c r="H78" s="245"/>
      <c r="I78" s="245"/>
      <c r="J78" s="245"/>
      <c r="K78" s="245"/>
      <c r="L78" s="245"/>
      <c r="M78" s="245"/>
      <c r="N78" s="245"/>
      <c r="O78" s="245"/>
      <c r="P78" s="245"/>
      <c r="Q78" s="245"/>
      <c r="R78" s="245">
        <v>-0.26352308879910424</v>
      </c>
      <c r="S78" s="244">
        <f>SUM($G78:R78)</f>
        <v>-0.26352308879910424</v>
      </c>
      <c r="T78" s="245">
        <v>-0.38157266421791292</v>
      </c>
      <c r="U78" s="245">
        <v>1.0613585226167288E-2</v>
      </c>
      <c r="V78" s="244">
        <f t="shared" si="3"/>
        <v>-0.37095907899174563</v>
      </c>
      <c r="X78" s="228"/>
      <c r="Y78" s="246"/>
      <c r="Z78" s="228"/>
    </row>
    <row r="79" spans="2:26" x14ac:dyDescent="0.2">
      <c r="B79" s="242">
        <f t="shared" si="11"/>
        <v>45931</v>
      </c>
      <c r="C79" s="247">
        <v>476.42211578199181</v>
      </c>
      <c r="D79" s="244"/>
      <c r="E79" s="244"/>
      <c r="F79" s="244"/>
      <c r="G79" s="245"/>
      <c r="H79" s="245"/>
      <c r="I79" s="245"/>
      <c r="J79" s="245"/>
      <c r="K79" s="245"/>
      <c r="L79" s="245"/>
      <c r="M79" s="245"/>
      <c r="N79" s="245"/>
      <c r="O79" s="245"/>
      <c r="P79" s="245"/>
      <c r="Q79" s="245"/>
      <c r="R79" s="245"/>
      <c r="S79" s="244"/>
      <c r="T79" s="245">
        <v>-0.9381629341580151</v>
      </c>
      <c r="U79" s="245">
        <v>9.8949014240304223E-2</v>
      </c>
      <c r="V79" s="244">
        <f t="shared" si="3"/>
        <v>-0.83921391991771088</v>
      </c>
      <c r="X79" s="228"/>
      <c r="Y79" s="246"/>
      <c r="Z79" s="228"/>
    </row>
    <row r="80" spans="2:26" x14ac:dyDescent="0.2">
      <c r="B80" s="242">
        <f t="shared" si="11"/>
        <v>45962</v>
      </c>
      <c r="C80" s="247">
        <v>440.24730315583588</v>
      </c>
      <c r="D80" s="244"/>
      <c r="E80" s="244"/>
      <c r="F80" s="244"/>
      <c r="G80" s="245"/>
      <c r="H80" s="245"/>
      <c r="I80" s="245"/>
      <c r="J80" s="245"/>
      <c r="K80" s="245"/>
      <c r="L80" s="245"/>
      <c r="M80" s="245"/>
      <c r="N80" s="245"/>
      <c r="O80" s="245"/>
      <c r="P80" s="245"/>
      <c r="Q80" s="245"/>
      <c r="R80" s="245"/>
      <c r="S80" s="244"/>
      <c r="T80" s="245"/>
      <c r="U80" s="245">
        <v>1.0708766379207759</v>
      </c>
      <c r="V80" s="244">
        <f t="shared" si="3"/>
        <v>1.0708766379207759</v>
      </c>
      <c r="X80" s="228"/>
      <c r="Y80" s="246"/>
      <c r="Z80" s="228"/>
    </row>
    <row r="81" spans="12:26" x14ac:dyDescent="0.2">
      <c r="X81" s="228"/>
      <c r="Y81" s="228"/>
      <c r="Z81" s="228"/>
    </row>
    <row r="82" spans="12:26" x14ac:dyDescent="0.2">
      <c r="X82" s="228"/>
      <c r="Y82" s="228"/>
      <c r="Z82" s="228"/>
    </row>
    <row r="83" spans="12:26" x14ac:dyDescent="0.2">
      <c r="L83" s="198" t="s">
        <v>58</v>
      </c>
      <c r="X83" s="228"/>
      <c r="Y83" s="228"/>
      <c r="Z83" s="228"/>
    </row>
  </sheetData>
  <mergeCells count="5">
    <mergeCell ref="AC2:AC3"/>
    <mergeCell ref="D29:V29"/>
    <mergeCell ref="B43:C43"/>
    <mergeCell ref="B56:C56"/>
    <mergeCell ref="B69:C69"/>
  </mergeCells>
  <conditionalFormatting sqref="G31:G65 S32:S68 H31:R80">
    <cfRule type="cellIs" dxfId="91" priority="91" operator="greaterThan">
      <formula>0</formula>
    </cfRule>
    <cfRule type="cellIs" dxfId="90" priority="92" operator="lessThan">
      <formula>0</formula>
    </cfRule>
  </conditionalFormatting>
  <conditionalFormatting sqref="D31:D42">
    <cfRule type="cellIs" dxfId="89" priority="89" operator="greaterThan">
      <formula>0</formula>
    </cfRule>
    <cfRule type="cellIs" dxfId="88" priority="90" operator="lessThan">
      <formula>0</formula>
    </cfRule>
  </conditionalFormatting>
  <conditionalFormatting sqref="D43">
    <cfRule type="cellIs" dxfId="87" priority="87" operator="greaterThan">
      <formula>0</formula>
    </cfRule>
    <cfRule type="cellIs" dxfId="86" priority="88" operator="lessThan">
      <formula>0</formula>
    </cfRule>
  </conditionalFormatting>
  <conditionalFormatting sqref="D44:D55">
    <cfRule type="cellIs" dxfId="85" priority="85" operator="greaterThan">
      <formula>0</formula>
    </cfRule>
    <cfRule type="cellIs" dxfId="84" priority="86" operator="lessThan">
      <formula>0</formula>
    </cfRule>
  </conditionalFormatting>
  <conditionalFormatting sqref="D56">
    <cfRule type="cellIs" dxfId="83" priority="83" operator="greaterThan">
      <formula>0</formula>
    </cfRule>
    <cfRule type="cellIs" dxfId="82" priority="84" operator="lessThan">
      <formula>0</formula>
    </cfRule>
  </conditionalFormatting>
  <conditionalFormatting sqref="E31:E42">
    <cfRule type="cellIs" dxfId="81" priority="81" operator="greaterThan">
      <formula>0</formula>
    </cfRule>
    <cfRule type="cellIs" dxfId="80" priority="82" operator="lessThan">
      <formula>0</formula>
    </cfRule>
  </conditionalFormatting>
  <conditionalFormatting sqref="E43">
    <cfRule type="cellIs" dxfId="79" priority="79" operator="greaterThan">
      <formula>0</formula>
    </cfRule>
    <cfRule type="cellIs" dxfId="78" priority="80" operator="lessThan">
      <formula>0</formula>
    </cfRule>
  </conditionalFormatting>
  <conditionalFormatting sqref="D57:D58">
    <cfRule type="cellIs" dxfId="77" priority="73" operator="greaterThan">
      <formula>0</formula>
    </cfRule>
    <cfRule type="cellIs" dxfId="76" priority="74" operator="lessThan">
      <formula>0</formula>
    </cfRule>
  </conditionalFormatting>
  <conditionalFormatting sqref="E57:E58">
    <cfRule type="cellIs" dxfId="75" priority="71" operator="greaterThan">
      <formula>0</formula>
    </cfRule>
    <cfRule type="cellIs" dxfId="74" priority="72" operator="lessThan">
      <formula>0</formula>
    </cfRule>
  </conditionalFormatting>
  <conditionalFormatting sqref="E44:E55">
    <cfRule type="cellIs" dxfId="73" priority="77" operator="greaterThan">
      <formula>0</formula>
    </cfRule>
    <cfRule type="cellIs" dxfId="72" priority="78" operator="lessThan">
      <formula>0</formula>
    </cfRule>
  </conditionalFormatting>
  <conditionalFormatting sqref="E56">
    <cfRule type="cellIs" dxfId="71" priority="75" operator="greaterThan">
      <formula>0</formula>
    </cfRule>
    <cfRule type="cellIs" dxfId="70" priority="76" operator="lessThan">
      <formula>0</formula>
    </cfRule>
  </conditionalFormatting>
  <conditionalFormatting sqref="F31:F42">
    <cfRule type="cellIs" dxfId="69" priority="69" operator="greaterThan">
      <formula>0</formula>
    </cfRule>
    <cfRule type="cellIs" dxfId="68" priority="70" operator="lessThan">
      <formula>0</formula>
    </cfRule>
  </conditionalFormatting>
  <conditionalFormatting sqref="F43">
    <cfRule type="cellIs" dxfId="67" priority="67" operator="greaterThan">
      <formula>0</formula>
    </cfRule>
    <cfRule type="cellIs" dxfId="66" priority="68" operator="lessThan">
      <formula>0</formula>
    </cfRule>
  </conditionalFormatting>
  <conditionalFormatting sqref="F44:F55">
    <cfRule type="cellIs" dxfId="65" priority="65" operator="greaterThan">
      <formula>0</formula>
    </cfRule>
    <cfRule type="cellIs" dxfId="64" priority="66" operator="lessThan">
      <formula>0</formula>
    </cfRule>
  </conditionalFormatting>
  <conditionalFormatting sqref="F56">
    <cfRule type="cellIs" dxfId="63" priority="63" operator="greaterThan">
      <formula>0</formula>
    </cfRule>
    <cfRule type="cellIs" dxfId="62" priority="64" operator="lessThan">
      <formula>0</formula>
    </cfRule>
  </conditionalFormatting>
  <conditionalFormatting sqref="F57:F58">
    <cfRule type="cellIs" dxfId="61" priority="61" operator="greaterThan">
      <formula>0</formula>
    </cfRule>
    <cfRule type="cellIs" dxfId="60" priority="62" operator="lessThan">
      <formula>0</formula>
    </cfRule>
  </conditionalFormatting>
  <conditionalFormatting sqref="D59:D65">
    <cfRule type="cellIs" dxfId="59" priority="59" operator="greaterThan">
      <formula>0</formula>
    </cfRule>
    <cfRule type="cellIs" dxfId="58" priority="60" operator="lessThan">
      <formula>0</formula>
    </cfRule>
  </conditionalFormatting>
  <conditionalFormatting sqref="E59:E65">
    <cfRule type="cellIs" dxfId="57" priority="57" operator="greaterThan">
      <formula>0</formula>
    </cfRule>
    <cfRule type="cellIs" dxfId="56" priority="58" operator="lessThan">
      <formula>0</formula>
    </cfRule>
  </conditionalFormatting>
  <conditionalFormatting sqref="F59:F65">
    <cfRule type="cellIs" dxfId="55" priority="55" operator="greaterThan">
      <formula>0</formula>
    </cfRule>
    <cfRule type="cellIs" dxfId="54" priority="56" operator="lessThan">
      <formula>0</formula>
    </cfRule>
  </conditionalFormatting>
  <conditionalFormatting sqref="G66">
    <cfRule type="cellIs" dxfId="53" priority="53" operator="greaterThan">
      <formula>0</formula>
    </cfRule>
    <cfRule type="cellIs" dxfId="52" priority="54" operator="lessThan">
      <formula>0</formula>
    </cfRule>
  </conditionalFormatting>
  <conditionalFormatting sqref="D66">
    <cfRule type="cellIs" dxfId="51" priority="51" operator="greaterThan">
      <formula>0</formula>
    </cfRule>
    <cfRule type="cellIs" dxfId="50" priority="52" operator="lessThan">
      <formula>0</formula>
    </cfRule>
  </conditionalFormatting>
  <conditionalFormatting sqref="E66">
    <cfRule type="cellIs" dxfId="49" priority="49" operator="greaterThan">
      <formula>0</formula>
    </cfRule>
    <cfRule type="cellIs" dxfId="48" priority="50" operator="lessThan">
      <formula>0</formula>
    </cfRule>
  </conditionalFormatting>
  <conditionalFormatting sqref="F66">
    <cfRule type="cellIs" dxfId="47" priority="47" operator="greaterThan">
      <formula>0</formula>
    </cfRule>
    <cfRule type="cellIs" dxfId="46" priority="48" operator="lessThan">
      <formula>0</formula>
    </cfRule>
  </conditionalFormatting>
  <conditionalFormatting sqref="G67:G68">
    <cfRule type="cellIs" dxfId="45" priority="45" operator="greaterThan">
      <formula>0</formula>
    </cfRule>
    <cfRule type="cellIs" dxfId="44" priority="46" operator="lessThan">
      <formula>0</formula>
    </cfRule>
  </conditionalFormatting>
  <conditionalFormatting sqref="D67:D68">
    <cfRule type="cellIs" dxfId="43" priority="43" operator="greaterThan">
      <formula>0</formula>
    </cfRule>
    <cfRule type="cellIs" dxfId="42" priority="44" operator="lessThan">
      <formula>0</formula>
    </cfRule>
  </conditionalFormatting>
  <conditionalFormatting sqref="E67:E68">
    <cfRule type="cellIs" dxfId="41" priority="41" operator="greaterThan">
      <formula>0</formula>
    </cfRule>
    <cfRule type="cellIs" dxfId="40" priority="42" operator="lessThan">
      <formula>0</formula>
    </cfRule>
  </conditionalFormatting>
  <conditionalFormatting sqref="F67:F68">
    <cfRule type="cellIs" dxfId="39" priority="39" operator="greaterThan">
      <formula>0</formula>
    </cfRule>
    <cfRule type="cellIs" dxfId="38" priority="40" operator="lessThan">
      <formula>0</formula>
    </cfRule>
  </conditionalFormatting>
  <conditionalFormatting sqref="S31">
    <cfRule type="cellIs" dxfId="37" priority="37" operator="greaterThan">
      <formula>0</formula>
    </cfRule>
    <cfRule type="cellIs" dxfId="36" priority="38" operator="lessThan">
      <formula>0</formula>
    </cfRule>
  </conditionalFormatting>
  <conditionalFormatting sqref="G69 S69">
    <cfRule type="cellIs" dxfId="35" priority="35" operator="greaterThan">
      <formula>0</formula>
    </cfRule>
    <cfRule type="cellIs" dxfId="34" priority="36" operator="lessThan">
      <formula>0</formula>
    </cfRule>
  </conditionalFormatting>
  <conditionalFormatting sqref="D69">
    <cfRule type="cellIs" dxfId="33" priority="33" operator="greaterThan">
      <formula>0</formula>
    </cfRule>
    <cfRule type="cellIs" dxfId="32" priority="34" operator="lessThan">
      <formula>0</formula>
    </cfRule>
  </conditionalFormatting>
  <conditionalFormatting sqref="E69">
    <cfRule type="cellIs" dxfId="31" priority="31" operator="greaterThan">
      <formula>0</formula>
    </cfRule>
    <cfRule type="cellIs" dxfId="30" priority="32" operator="lessThan">
      <formula>0</formula>
    </cfRule>
  </conditionalFormatting>
  <conditionalFormatting sqref="F69">
    <cfRule type="cellIs" dxfId="29" priority="29" operator="greaterThan">
      <formula>0</formula>
    </cfRule>
    <cfRule type="cellIs" dxfId="28" priority="30" operator="lessThan">
      <formula>0</formula>
    </cfRule>
  </conditionalFormatting>
  <conditionalFormatting sqref="S70:S80">
    <cfRule type="cellIs" dxfId="27" priority="27" operator="greaterThan">
      <formula>0</formula>
    </cfRule>
    <cfRule type="cellIs" dxfId="26" priority="28" operator="lessThan">
      <formula>0</formula>
    </cfRule>
  </conditionalFormatting>
  <conditionalFormatting sqref="G70:G80">
    <cfRule type="cellIs" dxfId="25" priority="25" operator="greaterThan">
      <formula>0</formula>
    </cfRule>
    <cfRule type="cellIs" dxfId="24" priority="26" operator="lessThan">
      <formula>0</formula>
    </cfRule>
  </conditionalFormatting>
  <conditionalFormatting sqref="D70:D80">
    <cfRule type="cellIs" dxfId="23" priority="23" operator="greaterThan">
      <formula>0</formula>
    </cfRule>
    <cfRule type="cellIs" dxfId="22" priority="24" operator="lessThan">
      <formula>0</formula>
    </cfRule>
  </conditionalFormatting>
  <conditionalFormatting sqref="E70:E80">
    <cfRule type="cellIs" dxfId="21" priority="21" operator="greaterThan">
      <formula>0</formula>
    </cfRule>
    <cfRule type="cellIs" dxfId="20" priority="22" operator="lessThan">
      <formula>0</formula>
    </cfRule>
  </conditionalFormatting>
  <conditionalFormatting sqref="F70:F80">
    <cfRule type="cellIs" dxfId="19" priority="19" operator="greaterThan">
      <formula>0</formula>
    </cfRule>
    <cfRule type="cellIs" dxfId="18" priority="20" operator="lessThan">
      <formula>0</formula>
    </cfRule>
  </conditionalFormatting>
  <conditionalFormatting sqref="T31:U80">
    <cfRule type="cellIs" dxfId="17" priority="17" operator="greaterThan">
      <formula>0</formula>
    </cfRule>
    <cfRule type="cellIs" dxfId="16" priority="18" operator="lessThan">
      <formula>0</formula>
    </cfRule>
  </conditionalFormatting>
  <conditionalFormatting sqref="Y32:Y68">
    <cfRule type="cellIs" dxfId="15" priority="15" operator="greaterThan">
      <formula>0</formula>
    </cfRule>
    <cfRule type="cellIs" dxfId="14" priority="16" operator="lessThan">
      <formula>0</formula>
    </cfRule>
  </conditionalFormatting>
  <conditionalFormatting sqref="Y31">
    <cfRule type="cellIs" dxfId="13" priority="13" operator="greaterThan">
      <formula>0</formula>
    </cfRule>
    <cfRule type="cellIs" dxfId="12" priority="14" operator="lessThan">
      <formula>0</formula>
    </cfRule>
  </conditionalFormatting>
  <conditionalFormatting sqref="Y69">
    <cfRule type="cellIs" dxfId="11" priority="11" operator="greaterThan">
      <formula>0</formula>
    </cfRule>
    <cfRule type="cellIs" dxfId="10" priority="12" operator="lessThan">
      <formula>0</formula>
    </cfRule>
  </conditionalFormatting>
  <conditionalFormatting sqref="Y70:Y80">
    <cfRule type="cellIs" dxfId="9" priority="9" operator="greaterThan">
      <formula>0</formula>
    </cfRule>
    <cfRule type="cellIs" dxfId="8" priority="10" operator="lessThan">
      <formula>0</formula>
    </cfRule>
  </conditionalFormatting>
  <conditionalFormatting sqref="V32:V68">
    <cfRule type="cellIs" dxfId="7" priority="7" operator="greaterThan">
      <formula>0</formula>
    </cfRule>
    <cfRule type="cellIs" dxfId="6" priority="8" operator="lessThan">
      <formula>0</formula>
    </cfRule>
  </conditionalFormatting>
  <conditionalFormatting sqref="V31">
    <cfRule type="cellIs" dxfId="5" priority="5" operator="greaterThan">
      <formula>0</formula>
    </cfRule>
    <cfRule type="cellIs" dxfId="4" priority="6" operator="lessThan">
      <formula>0</formula>
    </cfRule>
  </conditionalFormatting>
  <conditionalFormatting sqref="V69">
    <cfRule type="cellIs" dxfId="3" priority="3" operator="greaterThan">
      <formula>0</formula>
    </cfRule>
    <cfRule type="cellIs" dxfId="2" priority="4" operator="lessThan">
      <formula>0</formula>
    </cfRule>
  </conditionalFormatting>
  <conditionalFormatting sqref="V70:V80">
    <cfRule type="cellIs" dxfId="1" priority="1" operator="greaterThan">
      <formula>0</formula>
    </cfRule>
    <cfRule type="cellIs" dxfId="0" priority="2" operator="lessThan">
      <formula>0</formula>
    </cfRule>
  </conditionalFormatting>
  <pageMargins left="0.17" right="0.17" top="0.18" bottom="0.17" header="0.17" footer="0.17"/>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Graphs_DTR</vt:lpstr>
      <vt:lpstr>Date_rbts</vt:lpstr>
      <vt:lpstr>Date_soins</vt:lpstr>
      <vt:lpstr>Révisions_date_soins</vt:lpstr>
      <vt:lpstr>Date_rbts!Zone_d_impression</vt:lpstr>
      <vt:lpstr>Date_soins!Zone_d_impression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Adriel Attal</dc:creator>
  <cp:lastModifiedBy>Adriel Attal</cp:lastModifiedBy>
  <dcterms:created xsi:type="dcterms:W3CDTF">2026-03-25T12:11:18Z</dcterms:created>
  <dcterms:modified xsi:type="dcterms:W3CDTF">2026-03-25T12:12:16Z</dcterms:modified>
</cp:coreProperties>
</file>