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7.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8.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9.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ml.chartshapes+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ml.chartshapes+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ml.chartshapes+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14.xml" ContentType="application/vnd.openxmlformats-officedocument.drawingml.chartshapes+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5.xml" ContentType="application/vnd.openxmlformats-officedocument.drawingml.chartshapes+xml"/>
  <Override PartName="/xl/charts/chart41.xml" ContentType="application/vnd.openxmlformats-officedocument.drawingml.chart+xml"/>
  <Override PartName="/xl/charts/chart4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21-STATISTIQUES\04_STATS_PRESTATIONS_MALADIE\01_CONJONCTURE\03_ANALYSE\2026\202601\"/>
    </mc:Choice>
  </mc:AlternateContent>
  <xr:revisionPtr revIDLastSave="0" documentId="13_ncr:1_{DDFC91CF-F9FF-4AB8-92E3-35DAE24B5E07}" xr6:coauthVersionLast="47" xr6:coauthVersionMax="47" xr10:uidLastSave="{00000000-0000-0000-0000-000000000000}"/>
  <bookViews>
    <workbookView xWindow="-120" yWindow="-120" windowWidth="25440" windowHeight="15270" xr2:uid="{32A3479B-1A90-44C5-9B56-EE3FD7083D94}"/>
  </bookViews>
  <sheets>
    <sheet name="Graphs_DTR" sheetId="1" r:id="rId1"/>
    <sheet name="Date_rbts" sheetId="2" r:id="rId2"/>
    <sheet name="Date_soins" sheetId="3" r:id="rId3"/>
    <sheet name="Révisions_date_soins" sheetId="4" r:id="rId4"/>
  </sheets>
  <definedNames>
    <definedName name="_xlnm.Print_Area" localSheetId="1">Date_rbts!$C$4:$M$105</definedName>
    <definedName name="_xlnm.Print_Area" localSheetId="2">Date_soins!$C$4:$M$101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9" i="4" l="1"/>
  <c r="U78" i="4"/>
  <c r="S78" i="4"/>
  <c r="S77" i="4"/>
  <c r="U77" i="4" s="1"/>
  <c r="U76" i="4"/>
  <c r="S76" i="4"/>
  <c r="S75" i="4"/>
  <c r="U75" i="4" s="1"/>
  <c r="S74" i="4"/>
  <c r="U74" i="4" s="1"/>
  <c r="S73" i="4"/>
  <c r="U73" i="4" s="1"/>
  <c r="U72" i="4"/>
  <c r="S72" i="4"/>
  <c r="S71" i="4"/>
  <c r="U71" i="4" s="1"/>
  <c r="U70" i="4"/>
  <c r="S70" i="4"/>
  <c r="T69" i="4"/>
  <c r="R69" i="4"/>
  <c r="Q69" i="4"/>
  <c r="P69" i="4"/>
  <c r="O69" i="4"/>
  <c r="N69" i="4"/>
  <c r="M69" i="4"/>
  <c r="L69" i="4"/>
  <c r="K69" i="4"/>
  <c r="J69" i="4"/>
  <c r="I69" i="4"/>
  <c r="H69" i="4"/>
  <c r="G69" i="4"/>
  <c r="S69" i="4" s="1"/>
  <c r="F69" i="4"/>
  <c r="U69" i="4" s="1"/>
  <c r="S68" i="4"/>
  <c r="U68" i="4" s="1"/>
  <c r="U67" i="4"/>
  <c r="S67" i="4"/>
  <c r="S66" i="4"/>
  <c r="U66" i="4" s="1"/>
  <c r="U65" i="4"/>
  <c r="S65" i="4"/>
  <c r="S64" i="4"/>
  <c r="U64" i="4" s="1"/>
  <c r="U63" i="4"/>
  <c r="S63" i="4"/>
  <c r="S62" i="4"/>
  <c r="U62" i="4" s="1"/>
  <c r="U61" i="4"/>
  <c r="S61" i="4"/>
  <c r="S60" i="4"/>
  <c r="U60" i="4" s="1"/>
  <c r="U59" i="4"/>
  <c r="S59" i="4"/>
  <c r="B59" i="4"/>
  <c r="B60" i="4" s="1"/>
  <c r="B61" i="4" s="1"/>
  <c r="B62" i="4" s="1"/>
  <c r="B63" i="4" s="1"/>
  <c r="B64" i="4" s="1"/>
  <c r="B65" i="4" s="1"/>
  <c r="B66" i="4" s="1"/>
  <c r="B67" i="4" s="1"/>
  <c r="B68" i="4" s="1"/>
  <c r="B70" i="4" s="1"/>
  <c r="B71" i="4" s="1"/>
  <c r="B72" i="4" s="1"/>
  <c r="B73" i="4" s="1"/>
  <c r="B74" i="4" s="1"/>
  <c r="B75" i="4" s="1"/>
  <c r="B76" i="4" s="1"/>
  <c r="B77" i="4" s="1"/>
  <c r="B78" i="4" s="1"/>
  <c r="B79" i="4" s="1"/>
  <c r="S58" i="4"/>
  <c r="U58" i="4" s="1"/>
  <c r="S57" i="4"/>
  <c r="U57" i="4" s="1"/>
  <c r="T56" i="4"/>
  <c r="R56" i="4"/>
  <c r="Q56" i="4"/>
  <c r="P56" i="4"/>
  <c r="O56" i="4"/>
  <c r="N56" i="4"/>
  <c r="M56" i="4"/>
  <c r="L56" i="4"/>
  <c r="K56" i="4"/>
  <c r="J56" i="4"/>
  <c r="I56" i="4"/>
  <c r="H56" i="4"/>
  <c r="G56" i="4"/>
  <c r="S56" i="4" s="1"/>
  <c r="F56" i="4"/>
  <c r="E56" i="4"/>
  <c r="U56" i="4" s="1"/>
  <c r="U55" i="4"/>
  <c r="S55" i="4"/>
  <c r="U54" i="4"/>
  <c r="S54" i="4"/>
  <c r="U53" i="4"/>
  <c r="S53" i="4"/>
  <c r="U52" i="4"/>
  <c r="S52" i="4"/>
  <c r="U51" i="4"/>
  <c r="S51" i="4"/>
  <c r="U50" i="4"/>
  <c r="S50" i="4"/>
  <c r="U49" i="4"/>
  <c r="S49" i="4"/>
  <c r="U48" i="4"/>
  <c r="S48" i="4"/>
  <c r="U47" i="4"/>
  <c r="S47" i="4"/>
  <c r="U46" i="4"/>
  <c r="S46" i="4"/>
  <c r="U45" i="4"/>
  <c r="S45" i="4"/>
  <c r="U44" i="4"/>
  <c r="S44" i="4"/>
  <c r="T43" i="4"/>
  <c r="R43" i="4"/>
  <c r="Q43" i="4"/>
  <c r="P43" i="4"/>
  <c r="O43" i="4"/>
  <c r="N43" i="4"/>
  <c r="M43" i="4"/>
  <c r="L43" i="4"/>
  <c r="K43" i="4"/>
  <c r="J43" i="4"/>
  <c r="I43" i="4"/>
  <c r="S43" i="4" s="1"/>
  <c r="H43" i="4"/>
  <c r="G43" i="4"/>
  <c r="F43" i="4"/>
  <c r="E43" i="4"/>
  <c r="D43" i="4"/>
  <c r="U42" i="4"/>
  <c r="S42" i="4"/>
  <c r="U41" i="4"/>
  <c r="S41" i="4"/>
  <c r="U40" i="4"/>
  <c r="S40" i="4"/>
  <c r="U39" i="4"/>
  <c r="S39" i="4"/>
  <c r="U38" i="4"/>
  <c r="S38" i="4"/>
  <c r="U37" i="4"/>
  <c r="S37" i="4"/>
  <c r="U36" i="4"/>
  <c r="S36" i="4"/>
  <c r="U35" i="4"/>
  <c r="S35" i="4"/>
  <c r="U34" i="4"/>
  <c r="S34" i="4"/>
  <c r="U33" i="4"/>
  <c r="S33" i="4"/>
  <c r="U32" i="4"/>
  <c r="S32" i="4"/>
  <c r="U31" i="4"/>
  <c r="S31" i="4"/>
  <c r="I30" i="4"/>
  <c r="J30" i="4" s="1"/>
  <c r="K30" i="4" s="1"/>
  <c r="L30" i="4" s="1"/>
  <c r="M30" i="4" s="1"/>
  <c r="N30" i="4" s="1"/>
  <c r="O30" i="4" s="1"/>
  <c r="P30" i="4" s="1"/>
  <c r="Q30" i="4" s="1"/>
  <c r="R30" i="4" s="1"/>
  <c r="T30" i="4" s="1"/>
  <c r="H30" i="4"/>
  <c r="E3" i="4"/>
  <c r="F3" i="4" s="1"/>
  <c r="G3" i="4" s="1"/>
  <c r="H3" i="4" s="1"/>
  <c r="I3" i="4" s="1"/>
  <c r="J3" i="4" s="1"/>
  <c r="K3" i="4" s="1"/>
  <c r="L3" i="4" s="1"/>
  <c r="M3" i="4" s="1"/>
  <c r="N3" i="4" s="1"/>
  <c r="O3" i="4" s="1"/>
  <c r="Q3" i="4" s="1"/>
  <c r="R3" i="4" s="1"/>
  <c r="S3" i="4" s="1"/>
  <c r="T3" i="4" s="1"/>
  <c r="U3" i="4" s="1"/>
  <c r="V3" i="4" s="1"/>
  <c r="W3" i="4" s="1"/>
  <c r="X3" i="4" s="1"/>
  <c r="Y3" i="4" s="1"/>
  <c r="Z3" i="4" s="1"/>
  <c r="I38" i="3"/>
  <c r="I71" i="3" s="1"/>
  <c r="D38" i="3"/>
  <c r="D71" i="3" s="1"/>
  <c r="L38" i="3"/>
  <c r="L71" i="3" s="1"/>
  <c r="J38" i="3"/>
  <c r="J71" i="3" s="1"/>
  <c r="H38" i="3"/>
  <c r="H71" i="3" s="1"/>
  <c r="G38" i="3"/>
  <c r="E38" i="3"/>
  <c r="E71" i="3" s="1"/>
  <c r="E38" i="2"/>
  <c r="E71" i="2" s="1"/>
  <c r="D38" i="2"/>
  <c r="D71" i="2" s="1"/>
  <c r="L38" i="2"/>
  <c r="L71" i="2" s="1"/>
  <c r="J38" i="2"/>
  <c r="J71" i="2" s="1"/>
  <c r="I38" i="2"/>
  <c r="I71" i="2" s="1"/>
  <c r="H38" i="2"/>
  <c r="H71" i="2" s="1"/>
  <c r="G71" i="2"/>
  <c r="U43" i="4" l="1"/>
  <c r="G71" i="3"/>
  <c r="G38" i="2"/>
</calcChain>
</file>

<file path=xl/sharedStrings.xml><?xml version="1.0" encoding="utf-8"?>
<sst xmlns="http://schemas.openxmlformats.org/spreadsheetml/2006/main" count="288" uniqueCount="107">
  <si>
    <t>Régime agricole</t>
  </si>
  <si>
    <t>Non-Salariés agricoles</t>
  </si>
  <si>
    <t>Salariés agricoles</t>
  </si>
  <si>
    <r>
      <t xml:space="preserve">Séries  en date de remboursement CVS-CJO </t>
    </r>
    <r>
      <rPr>
        <b/>
        <sz val="10"/>
        <color rgb="FF0000FF"/>
        <rFont val="Cambria"/>
        <family val="1"/>
      </rPr>
      <t>, France métropolitaine - Risques Maladie-Maternité-AT</t>
    </r>
  </si>
  <si>
    <t>Attention, les échelles ne sont pas toujours comparables selon les graphiques</t>
  </si>
  <si>
    <t>Séries indicées;Base 100 = Moyenne 2016</t>
  </si>
  <si>
    <t xml:space="preserve">TOTAL SOINS DE VILLE </t>
  </si>
  <si>
    <t>Données mensuelles</t>
  </si>
  <si>
    <t>TOTAL Infirmiers</t>
  </si>
  <si>
    <t>TOTAL Laboratoires</t>
  </si>
  <si>
    <t>IJ maladie</t>
  </si>
  <si>
    <t>Médicaments de ville</t>
  </si>
  <si>
    <t>TOTAL médicaments</t>
  </si>
  <si>
    <r>
      <t xml:space="preserve">Régime agricole - Métropole
Tous risques
Séries en date de remboursements
</t>
    </r>
    <r>
      <rPr>
        <b/>
        <sz val="9"/>
        <color theme="1"/>
        <rFont val="Cambria"/>
        <family val="1"/>
      </rPr>
      <t>Montants remboursés en millions d'euros</t>
    </r>
  </si>
  <si>
    <t>Données annuelles</t>
  </si>
  <si>
    <t>Evolution PCAP</t>
  </si>
  <si>
    <t>Données brutes</t>
  </si>
  <si>
    <t>Données
CVS-CJO</t>
  </si>
  <si>
    <t>Total soins de ville</t>
  </si>
  <si>
    <t>Total soins de ville hors produits de santé</t>
  </si>
  <si>
    <t>Honoraires des médecins et dentistes libéraux</t>
  </si>
  <si>
    <t>- Médecins généralistes</t>
  </si>
  <si>
    <t>- Médecins spécialistes</t>
  </si>
  <si>
    <t>- Dentistes</t>
  </si>
  <si>
    <t>Soins d'auxiliaires médicaux libéraux</t>
  </si>
  <si>
    <t>- Masseurs-kinésithérapeutes</t>
  </si>
  <si>
    <t>- Infirmiers</t>
  </si>
  <si>
    <t>Laboratoires</t>
  </si>
  <si>
    <t>Frais de transports</t>
  </si>
  <si>
    <t>Indemnités journalières (IJ)</t>
  </si>
  <si>
    <t>- IJ maladie</t>
  </si>
  <si>
    <t>- IJ ATMP</t>
  </si>
  <si>
    <t>Produits de santé (médicaments + LPP)</t>
  </si>
  <si>
    <t>Médicaments :</t>
  </si>
  <si>
    <t>- Médicaments délivrés en ville</t>
  </si>
  <si>
    <t>- Médicaments rétrocédés</t>
  </si>
  <si>
    <t>LPP</t>
  </si>
  <si>
    <t>Total soins de ville hors indemnités journalières</t>
  </si>
  <si>
    <t>OD Médecine Chirurgie Obstétrique (MCO)</t>
  </si>
  <si>
    <t>- dont Part tarif</t>
  </si>
  <si>
    <t>- dont Médicaments en sus</t>
  </si>
  <si>
    <t>- dont Dispositifs médicaux implantables en sus</t>
  </si>
  <si>
    <r>
      <t xml:space="preserve">Non-salariés agricoles - Métropole
Tous risques
Séries en date de remboursements
</t>
    </r>
    <r>
      <rPr>
        <b/>
        <sz val="9"/>
        <color theme="1"/>
        <rFont val="Cambria"/>
        <family val="1"/>
      </rPr>
      <t>Montants remboursés en millions d'euros</t>
    </r>
  </si>
  <si>
    <r>
      <t xml:space="preserve">Salariés agricoles - Métropole
Tous risques
Séries en date de remboursements
</t>
    </r>
    <r>
      <rPr>
        <b/>
        <sz val="9"/>
        <color theme="1"/>
        <rFont val="Cambria"/>
        <family val="1"/>
      </rPr>
      <t>Montants remboursés en millions d'euros</t>
    </r>
  </si>
  <si>
    <t>Source : MSA</t>
  </si>
  <si>
    <t>Champ :</t>
  </si>
  <si>
    <t>Les résultats présentés sont issus des données statistiques sur la France métropolitaine. Ils recouvrent les risques maladie, maternité, accidents du travail et maladies professionnelles. Ne sont pas pris en compte les montants directement payés par la caisse centrale de la MSA, comme le Fonds d’intervention régional (Fir), la rémunération sur objectifs de santé publique (Rosp), les prises en charge de cotisations des praticiens et auxiliaires médicaux, les remises conventionnelles des laboratoires pharmaceutiques, le forfait patientèle, etc. Les indemnités journalières maternité et paternité, qui ne font pas partie de l’objectif national des dépenses de l’assurance maladie (Ondam), sont également exclues.</t>
  </si>
  <si>
    <r>
      <t xml:space="preserve">Régime agricole - Métropole
Tous risques
Séries en date de soins
</t>
    </r>
    <r>
      <rPr>
        <b/>
        <sz val="9"/>
        <color theme="1"/>
        <rFont val="Cambria"/>
        <family val="1"/>
      </rPr>
      <t>Montants remboursés en millions d'euros</t>
    </r>
  </si>
  <si>
    <r>
      <t xml:space="preserve">Non-salariés agricoles - Métropole
Tous risques
Séries en date de soins
</t>
    </r>
    <r>
      <rPr>
        <b/>
        <sz val="9"/>
        <color theme="1"/>
        <rFont val="Cambria"/>
        <family val="1"/>
      </rPr>
      <t>Montants remboursés en millions d'euros</t>
    </r>
  </si>
  <si>
    <r>
      <t xml:space="preserve">Salariés agricoles - Métropole
Tous risques
Séries en date de soins
</t>
    </r>
    <r>
      <rPr>
        <b/>
        <sz val="9"/>
        <color theme="1"/>
        <rFont val="Cambria"/>
        <family val="1"/>
      </rPr>
      <t>Montants remboursés en millions d'euros</t>
    </r>
  </si>
  <si>
    <t xml:space="preserve">Tableau 1 : Taux de révision de séries de remboursements de soins de ville (en date de soins) par rapport aux données publiées ce mois-ci </t>
  </si>
  <si>
    <r>
      <t xml:space="preserve">Révision du dernier mois
</t>
    </r>
    <r>
      <rPr>
        <i/>
        <sz val="10"/>
        <color theme="1"/>
        <rFont val="Arial"/>
        <family val="2"/>
      </rPr>
      <t>(en millions d'euros)</t>
    </r>
  </si>
  <si>
    <t>Cumul 2024</t>
  </si>
  <si>
    <t>SOINS DE VILLE HORS PRODUITS DE SANTE</t>
  </si>
  <si>
    <t xml:space="preserve">  Honoraires des médecins et dentistes libéraux </t>
  </si>
  <si>
    <t xml:space="preserve">            - Médecins généralistes </t>
  </si>
  <si>
    <t xml:space="preserve">            - Médecins spécialistes </t>
  </si>
  <si>
    <t xml:space="preserve">            - Dentistes </t>
  </si>
  <si>
    <t xml:space="preserve"> </t>
  </si>
  <si>
    <t xml:space="preserve">  Soins d'auxiliaires médicaux libéraux  </t>
  </si>
  <si>
    <t xml:space="preserve">            - Masseurs-kinésithérapeutes </t>
  </si>
  <si>
    <t xml:space="preserve">            - Infirmiers </t>
  </si>
  <si>
    <t xml:space="preserve">  Laboratoires</t>
  </si>
  <si>
    <t xml:space="preserve">  Frais de transports</t>
  </si>
  <si>
    <t xml:space="preserve">  Indemnités journalières (IJ)</t>
  </si>
  <si>
    <t xml:space="preserve">            - IJ maladie</t>
  </si>
  <si>
    <t xml:space="preserve">            - IJ AT</t>
  </si>
  <si>
    <t>PRODUITS DE SANTE</t>
  </si>
  <si>
    <t xml:space="preserve">  Médicaments</t>
  </si>
  <si>
    <t xml:space="preserve">            - Médicaments délivrés en ville</t>
  </si>
  <si>
    <t xml:space="preserve">            - Médicaments rétrocédés</t>
  </si>
  <si>
    <t xml:space="preserve">  LPP</t>
  </si>
  <si>
    <t>Tableau 2 : Détail de la révision des données en date de soins</t>
  </si>
  <si>
    <t>Révision des mois en date de soins selon les données liquidées jusqu'en janvier 2026</t>
  </si>
  <si>
    <t>Date de révision (montants en millions d'euros)</t>
  </si>
  <si>
    <t>Date de soins</t>
  </si>
  <si>
    <t>Référence</t>
  </si>
  <si>
    <t>2022</t>
  </si>
  <si>
    <t>2023</t>
  </si>
  <si>
    <t>2024</t>
  </si>
  <si>
    <t>2025</t>
  </si>
  <si>
    <t>TOTAL</t>
  </si>
  <si>
    <t>Total 2022</t>
  </si>
  <si>
    <t>Total 2023</t>
  </si>
  <si>
    <t>Total 2024</t>
  </si>
  <si>
    <t>Données brutes  janvier 2026</t>
  </si>
  <si>
    <t>Taux de croissance  janv 2026 / janv 2025</t>
  </si>
  <si>
    <t>Taux de croissance  janv 2026 / dec 2025</t>
  </si>
  <si>
    <t>Rappel :
Taux ACM CVS-CJO à fin janvier 2025</t>
  </si>
  <si>
    <t>Données brutes janv 2025 - janv 2026</t>
  </si>
  <si>
    <t>Taux ACM (janv 2025 - janv 2026 / janv 2024 - dec 2025)</t>
  </si>
  <si>
    <t>( janv à janv 2026 ) /
( janv à janv 2025 )</t>
  </si>
  <si>
    <t>Données brutes  nov 2025</t>
  </si>
  <si>
    <t>Taux de croissance  nov 2025 / nov 2024</t>
  </si>
  <si>
    <t>Taux de croissance  nov 2025 / octobre 2025</t>
  </si>
  <si>
    <t>Rappel :
Taux ACM CVS-CJO à fin nov 2024</t>
  </si>
  <si>
    <t>Données brutes dec 2024 - nov 2025</t>
  </si>
  <si>
    <t>Taux ACM (dec 2024 - nov 2025 / dec 2023 - nov 2024)</t>
  </si>
  <si>
    <t>( janv à nov 2025 ) /
( janv à nov 2024 )</t>
  </si>
  <si>
    <t>TOTAL généralistes</t>
  </si>
  <si>
    <t>TOTAL spécialistes</t>
  </si>
  <si>
    <t>Honoraires de dentistes</t>
  </si>
  <si>
    <t>Montants masseurs-kiné</t>
  </si>
  <si>
    <t>TOTAL transports</t>
  </si>
  <si>
    <t>IJ AT</t>
  </si>
  <si>
    <t>Médicaments rétrocédés</t>
  </si>
  <si>
    <t>Produits de LPP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</si>
</sst>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 _€_-;\-* #,##0.00\ _€_-;_-* &quot;-&quot;??\ _€_-;_-@_-"/>
    <numFmt numFmtId="166" formatCode="#,##0.0"/>
    <numFmt numFmtId="167" formatCode="#,##0.0_ ;\-#,##0.0\ "/>
    <numFmt numFmtId="168" formatCode="_-* #,##0.0\ _€_-;\-* #,##0.0\ _€_-;_-* &quot;-&quot;??\ _€_-;_-@_-"/>
    <numFmt numFmtId="169" formatCode="[$-40C]mmm\-yy;@"/>
    <numFmt numFmtId="170" formatCode="[$-40C]mmmm\-yy;@"/>
  </numFmts>
  <fonts count="32" x14ac:knownFonts="1">
    <font>
      <sz val="10"/>
      <name val="Arial"/>
    </font>
    <font>
      <sz val="11"/>
      <color theme="1"/>
      <name val="Calibri"/>
      <family val="2"/>
      <scheme val="minor"/>
    </font>
    <font>
      <sz val="11"/>
      <color theme="1"/>
      <name val="Calibri"/>
      <family val="2"/>
      <scheme val="minor"/>
    </font>
    <font>
      <sz val="10"/>
      <name val="Arial"/>
      <family val="2"/>
    </font>
    <font>
      <b/>
      <sz val="12"/>
      <color rgb="FF0000FF"/>
      <name val="Cambria"/>
      <family val="1"/>
    </font>
    <font>
      <b/>
      <sz val="10"/>
      <color rgb="FF0000FF"/>
      <name val="Cambria"/>
      <family val="1"/>
    </font>
    <font>
      <b/>
      <sz val="10"/>
      <name val="Cambria"/>
      <family val="1"/>
    </font>
    <font>
      <b/>
      <sz val="9"/>
      <color theme="0" tint="-0.499984740745262"/>
      <name val="Cambria"/>
      <family val="1"/>
    </font>
    <font>
      <b/>
      <sz val="10"/>
      <color theme="1"/>
      <name val="Cambria"/>
      <family val="1"/>
    </font>
    <font>
      <sz val="9"/>
      <color theme="1"/>
      <name val="Cambria"/>
      <family val="1"/>
    </font>
    <font>
      <sz val="10"/>
      <name val="Cambria"/>
      <family val="1"/>
    </font>
    <font>
      <sz val="9"/>
      <name val="Cambria"/>
      <family val="1"/>
    </font>
    <font>
      <b/>
      <sz val="10"/>
      <color rgb="FFFF0000"/>
      <name val="Cambria"/>
      <family val="1"/>
    </font>
    <font>
      <sz val="9"/>
      <color rgb="FFFF00FF"/>
      <name val="Cambria"/>
      <family val="1"/>
    </font>
    <font>
      <b/>
      <sz val="11"/>
      <color theme="1"/>
      <name val="Cambria"/>
      <family val="1"/>
    </font>
    <font>
      <b/>
      <sz val="9"/>
      <color theme="1"/>
      <name val="Cambria"/>
      <family val="1"/>
    </font>
    <font>
      <b/>
      <sz val="11"/>
      <color theme="0"/>
      <name val="Cambria"/>
      <family val="1"/>
    </font>
    <font>
      <b/>
      <sz val="9"/>
      <name val="Cambria"/>
      <family val="1"/>
    </font>
    <font>
      <b/>
      <sz val="10"/>
      <color theme="0"/>
      <name val="Cambria"/>
      <family val="1"/>
    </font>
    <font>
      <b/>
      <i/>
      <sz val="8"/>
      <name val="Cambria"/>
      <family val="1"/>
    </font>
    <font>
      <sz val="8"/>
      <name val="Cambria"/>
      <family val="1"/>
    </font>
    <font>
      <b/>
      <sz val="12"/>
      <color rgb="FFFFFFFF"/>
      <name val="Arial"/>
      <family val="2"/>
    </font>
    <font>
      <sz val="10"/>
      <color theme="1"/>
      <name val="Arial"/>
      <family val="2"/>
    </font>
    <font>
      <sz val="11"/>
      <color theme="1"/>
      <name val="Arial"/>
      <family val="2"/>
    </font>
    <font>
      <b/>
      <sz val="11"/>
      <color theme="1"/>
      <name val="Arial"/>
      <family val="2"/>
    </font>
    <font>
      <i/>
      <sz val="10"/>
      <color theme="1"/>
      <name val="Arial"/>
      <family val="2"/>
    </font>
    <font>
      <b/>
      <sz val="11"/>
      <color theme="0"/>
      <name val="Arial"/>
      <family val="2"/>
    </font>
    <font>
      <b/>
      <sz val="10.5"/>
      <color theme="8" tint="-0.249977111117893"/>
      <name val="Arial"/>
      <family val="2"/>
    </font>
    <font>
      <sz val="11"/>
      <color theme="8" tint="-0.249977111117893"/>
      <name val="Arial"/>
      <family val="2"/>
    </font>
    <font>
      <b/>
      <sz val="11"/>
      <name val="Arial"/>
      <family val="2"/>
    </font>
    <font>
      <sz val="11"/>
      <name val="Arial"/>
      <family val="2"/>
    </font>
    <font>
      <i/>
      <sz val="11"/>
      <color theme="1"/>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92CDDC"/>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7">
    <xf numFmtId="0" fontId="0" fillId="0" borderId="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2" fillId="0" borderId="0"/>
    <xf numFmtId="0" fontId="2"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22" fillId="0" borderId="0"/>
    <xf numFmtId="0" fontId="1" fillId="0" borderId="0"/>
    <xf numFmtId="0" fontId="1" fillId="0" borderId="0"/>
    <xf numFmtId="9" fontId="3" fillId="0" borderId="0" applyFont="0" applyFill="0" applyBorder="0" applyAlignment="0" applyProtection="0"/>
  </cellStyleXfs>
  <cellXfs count="250">
    <xf numFmtId="0" fontId="0" fillId="0" borderId="0" xfId="0"/>
    <xf numFmtId="0" fontId="4" fillId="2" borderId="0" xfId="2" applyFont="1" applyFill="1" applyAlignment="1">
      <alignment vertical="center"/>
    </xf>
    <xf numFmtId="0" fontId="4" fillId="2" borderId="0" xfId="2" applyFont="1" applyFill="1" applyAlignment="1">
      <alignment horizontal="left" vertical="center"/>
    </xf>
    <xf numFmtId="0" fontId="6" fillId="2" borderId="0" xfId="2" applyFont="1" applyFill="1" applyAlignment="1">
      <alignment horizontal="centerContinuous" vertical="center"/>
    </xf>
    <xf numFmtId="0" fontId="6" fillId="2" borderId="0" xfId="2" applyFont="1" applyFill="1" applyAlignment="1">
      <alignment vertical="center"/>
    </xf>
    <xf numFmtId="0" fontId="6" fillId="2" borderId="0" xfId="2" applyFont="1" applyFill="1" applyAlignment="1">
      <alignment horizontal="left" vertical="center"/>
    </xf>
    <xf numFmtId="0" fontId="6" fillId="2" borderId="0" xfId="2" applyFont="1" applyFill="1" applyAlignment="1">
      <alignment horizontal="center" vertical="center"/>
    </xf>
    <xf numFmtId="0" fontId="7" fillId="2" borderId="0" xfId="2" applyFont="1" applyFill="1" applyAlignment="1">
      <alignment vertical="center"/>
    </xf>
    <xf numFmtId="0" fontId="6" fillId="2" borderId="0" xfId="2" applyFont="1" applyFill="1" applyAlignment="1">
      <alignment horizontal="right" vertical="center"/>
    </xf>
    <xf numFmtId="0" fontId="8" fillId="2" borderId="0" xfId="2" applyFont="1" applyFill="1" applyAlignment="1">
      <alignment vertical="center"/>
    </xf>
    <xf numFmtId="0" fontId="9" fillId="2" borderId="0" xfId="2" applyFont="1" applyFill="1" applyAlignment="1">
      <alignment vertical="center"/>
    </xf>
    <xf numFmtId="0" fontId="10" fillId="2" borderId="0" xfId="2" applyFont="1" applyFill="1" applyAlignment="1">
      <alignment vertical="center"/>
    </xf>
    <xf numFmtId="0" fontId="6" fillId="0" borderId="0" xfId="2" applyFont="1"/>
    <xf numFmtId="0" fontId="11" fillId="2" borderId="0" xfId="2" applyFont="1" applyFill="1" applyAlignment="1">
      <alignment vertical="center"/>
    </xf>
    <xf numFmtId="0" fontId="6" fillId="0" borderId="0" xfId="2" applyFont="1" applyAlignment="1">
      <alignment vertical="center"/>
    </xf>
    <xf numFmtId="2" fontId="6"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9" fontId="12" fillId="2" borderId="0" xfId="1" applyFont="1" applyFill="1" applyAlignment="1">
      <alignment vertical="center"/>
    </xf>
    <xf numFmtId="9" fontId="12" fillId="2" borderId="0" xfId="1" applyFont="1" applyFill="1" applyBorder="1" applyAlignment="1">
      <alignment vertical="center"/>
    </xf>
    <xf numFmtId="0" fontId="6" fillId="2" borderId="0" xfId="2" applyFont="1" applyFill="1"/>
    <xf numFmtId="165" fontId="6" fillId="2" borderId="0" xfId="3" applyFont="1" applyFill="1" applyBorder="1" applyAlignment="1">
      <alignment horizontal="right" vertical="center" wrapText="1"/>
    </xf>
    <xf numFmtId="0" fontId="11" fillId="2" borderId="0" xfId="4" applyFont="1" applyFill="1"/>
    <xf numFmtId="0" fontId="11" fillId="3" borderId="0" xfId="4" applyFont="1" applyFill="1"/>
    <xf numFmtId="166" fontId="13" fillId="2" borderId="0" xfId="4" applyNumberFormat="1" applyFont="1" applyFill="1" applyAlignment="1">
      <alignment vertical="center"/>
    </xf>
    <xf numFmtId="0" fontId="11" fillId="4" borderId="0" xfId="4" applyFont="1" applyFill="1"/>
    <xf numFmtId="0" fontId="11" fillId="3" borderId="0" xfId="4" applyFont="1" applyFill="1" applyAlignment="1">
      <alignment horizontal="center"/>
    </xf>
    <xf numFmtId="0" fontId="11" fillId="4" borderId="0" xfId="4" applyFont="1" applyFill="1" applyAlignment="1">
      <alignment horizontal="center"/>
    </xf>
    <xf numFmtId="0" fontId="8" fillId="5" borderId="7" xfId="5" applyFont="1" applyFill="1" applyBorder="1" applyAlignment="1">
      <alignment horizontal="center" vertical="center" wrapText="1"/>
    </xf>
    <xf numFmtId="0" fontId="8" fillId="5" borderId="2" xfId="5" applyFont="1" applyFill="1" applyBorder="1" applyAlignment="1">
      <alignment horizontal="center" vertical="center" wrapText="1"/>
    </xf>
    <xf numFmtId="0" fontId="16" fillId="6" borderId="7" xfId="5" applyFont="1" applyFill="1" applyBorder="1" applyAlignment="1">
      <alignment horizontal="left" vertical="center"/>
    </xf>
    <xf numFmtId="167" fontId="16" fillId="6" borderId="7" xfId="7" applyNumberFormat="1" applyFont="1" applyFill="1" applyBorder="1" applyAlignment="1">
      <alignment horizontal="right" vertical="center" indent="1"/>
    </xf>
    <xf numFmtId="164" fontId="16" fillId="6" borderId="7" xfId="8" applyNumberFormat="1" applyFont="1" applyFill="1" applyBorder="1" applyAlignment="1">
      <alignment horizontal="center" vertical="center"/>
    </xf>
    <xf numFmtId="164" fontId="16" fillId="6" borderId="2" xfId="1" applyNumberFormat="1" applyFont="1" applyFill="1" applyBorder="1" applyAlignment="1">
      <alignment horizontal="center" vertical="center"/>
    </xf>
    <xf numFmtId="164" fontId="16" fillId="6" borderId="7" xfId="1" applyNumberFormat="1" applyFont="1" applyFill="1" applyBorder="1" applyAlignment="1">
      <alignment horizontal="center" vertical="center"/>
    </xf>
    <xf numFmtId="164" fontId="16" fillId="6" borderId="4" xfId="8" applyNumberFormat="1" applyFont="1" applyFill="1" applyBorder="1" applyAlignment="1">
      <alignment horizontal="center" vertical="center"/>
    </xf>
    <xf numFmtId="167" fontId="16" fillId="6" borderId="4" xfId="7" applyNumberFormat="1" applyFont="1" applyFill="1" applyBorder="1" applyAlignment="1">
      <alignment horizontal="center" vertical="center"/>
    </xf>
    <xf numFmtId="0" fontId="17" fillId="4" borderId="14" xfId="4" applyFont="1" applyFill="1" applyBorder="1" applyAlignment="1">
      <alignment vertical="center"/>
    </xf>
    <xf numFmtId="166" fontId="17" fillId="2" borderId="5" xfId="4" applyNumberFormat="1" applyFont="1" applyFill="1" applyBorder="1" applyAlignment="1">
      <alignment horizontal="right" vertical="center" indent="1"/>
    </xf>
    <xf numFmtId="164" fontId="17" fillId="2" borderId="15" xfId="4" applyNumberFormat="1" applyFont="1" applyFill="1" applyBorder="1" applyAlignment="1">
      <alignment horizontal="right" vertical="center" indent="1"/>
    </xf>
    <xf numFmtId="164" fontId="17" fillId="2" borderId="0" xfId="4" applyNumberFormat="1" applyFont="1" applyFill="1" applyAlignment="1">
      <alignment horizontal="right" vertical="center" indent="1"/>
    </xf>
    <xf numFmtId="164" fontId="17" fillId="2" borderId="5" xfId="4" applyNumberFormat="1" applyFont="1" applyFill="1" applyBorder="1" applyAlignment="1">
      <alignment horizontal="right" vertical="center" indent="1"/>
    </xf>
    <xf numFmtId="164" fontId="17" fillId="2" borderId="8" xfId="4" applyNumberFormat="1" applyFont="1" applyFill="1" applyBorder="1" applyAlignment="1">
      <alignment horizontal="center" vertical="center"/>
    </xf>
    <xf numFmtId="166" fontId="17" fillId="2" borderId="0" xfId="4" applyNumberFormat="1" applyFont="1" applyFill="1" applyAlignment="1">
      <alignment horizontal="right" vertical="center" indent="1"/>
    </xf>
    <xf numFmtId="0" fontId="11" fillId="4" borderId="14" xfId="4" applyFont="1" applyFill="1" applyBorder="1" applyAlignment="1">
      <alignment horizontal="left" vertical="center" indent="1"/>
    </xf>
    <xf numFmtId="166" fontId="11" fillId="2" borderId="5" xfId="4" applyNumberFormat="1" applyFont="1" applyFill="1" applyBorder="1" applyAlignment="1">
      <alignment horizontal="right" vertical="center" indent="1"/>
    </xf>
    <xf numFmtId="164" fontId="11" fillId="2" borderId="15" xfId="4" applyNumberFormat="1" applyFont="1" applyFill="1" applyBorder="1" applyAlignment="1">
      <alignment horizontal="right" vertical="center" indent="1"/>
    </xf>
    <xf numFmtId="164" fontId="11" fillId="2" borderId="0" xfId="4" applyNumberFormat="1" applyFont="1" applyFill="1" applyAlignment="1">
      <alignment horizontal="right" vertical="center" indent="1"/>
    </xf>
    <xf numFmtId="164" fontId="11" fillId="2" borderId="5" xfId="4" applyNumberFormat="1" applyFont="1" applyFill="1" applyBorder="1" applyAlignment="1">
      <alignment horizontal="right" vertical="center" indent="1"/>
    </xf>
    <xf numFmtId="164" fontId="11" fillId="2" borderId="15" xfId="4" applyNumberFormat="1" applyFont="1" applyFill="1" applyBorder="1" applyAlignment="1">
      <alignment horizontal="center" vertical="center"/>
    </xf>
    <xf numFmtId="166" fontId="11" fillId="2" borderId="0" xfId="4" applyNumberFormat="1" applyFont="1" applyFill="1" applyAlignment="1">
      <alignment horizontal="right" vertical="center" indent="1"/>
    </xf>
    <xf numFmtId="49" fontId="11" fillId="4" borderId="14" xfId="4" applyNumberFormat="1" applyFont="1" applyFill="1" applyBorder="1" applyAlignment="1">
      <alignment horizontal="left" vertical="center" indent="3"/>
    </xf>
    <xf numFmtId="49" fontId="9" fillId="4" borderId="14" xfId="4" applyNumberFormat="1" applyFont="1" applyFill="1" applyBorder="1" applyAlignment="1">
      <alignment horizontal="left" vertical="center" indent="3"/>
    </xf>
    <xf numFmtId="0" fontId="10" fillId="4" borderId="0" xfId="4" applyFont="1" applyFill="1"/>
    <xf numFmtId="49" fontId="11" fillId="4" borderId="14" xfId="4" applyNumberFormat="1" applyFont="1" applyFill="1" applyBorder="1" applyAlignment="1">
      <alignment horizontal="left" indent="1"/>
    </xf>
    <xf numFmtId="49" fontId="11" fillId="4" borderId="14" xfId="4" applyNumberFormat="1" applyFont="1" applyFill="1" applyBorder="1" applyAlignment="1">
      <alignment horizontal="left" indent="3"/>
    </xf>
    <xf numFmtId="0" fontId="11" fillId="4" borderId="14" xfId="4" applyFont="1" applyFill="1" applyBorder="1" applyAlignment="1">
      <alignment horizontal="left" indent="1"/>
    </xf>
    <xf numFmtId="164" fontId="9" fillId="2" borderId="15" xfId="4" applyNumberFormat="1" applyFont="1" applyFill="1" applyBorder="1" applyAlignment="1">
      <alignment horizontal="center" vertical="center"/>
    </xf>
    <xf numFmtId="164" fontId="9" fillId="2" borderId="5" xfId="4" applyNumberFormat="1" applyFont="1" applyFill="1" applyBorder="1" applyAlignment="1">
      <alignment horizontal="right" vertical="center" indent="1"/>
    </xf>
    <xf numFmtId="0" fontId="17" fillId="4" borderId="5" xfId="4" applyFont="1" applyFill="1" applyBorder="1" applyAlignment="1">
      <alignment vertical="center"/>
    </xf>
    <xf numFmtId="164" fontId="17" fillId="2" borderId="15" xfId="4" applyNumberFormat="1" applyFont="1" applyFill="1" applyBorder="1" applyAlignment="1">
      <alignment horizontal="center" vertical="center"/>
    </xf>
    <xf numFmtId="0" fontId="11" fillId="4" borderId="5" xfId="4" applyFont="1" applyFill="1" applyBorder="1" applyAlignment="1">
      <alignment horizontal="left" vertical="center" indent="1"/>
    </xf>
    <xf numFmtId="49" fontId="11" fillId="4" borderId="5" xfId="4" applyNumberFormat="1" applyFont="1" applyFill="1" applyBorder="1" applyAlignment="1">
      <alignment horizontal="left" indent="3"/>
    </xf>
    <xf numFmtId="166" fontId="10" fillId="2" borderId="5" xfId="4" applyNumberFormat="1" applyFont="1" applyFill="1" applyBorder="1" applyAlignment="1">
      <alignment horizontal="right" vertical="center" indent="1"/>
    </xf>
    <xf numFmtId="0" fontId="17" fillId="4" borderId="16" xfId="4" applyFont="1" applyFill="1" applyBorder="1" applyAlignment="1">
      <alignment vertical="center"/>
    </xf>
    <xf numFmtId="166" fontId="11" fillId="2" borderId="17" xfId="4" applyNumberFormat="1" applyFont="1" applyFill="1" applyBorder="1" applyAlignment="1">
      <alignment horizontal="right" vertical="center" indent="1"/>
    </xf>
    <xf numFmtId="164" fontId="11" fillId="2" borderId="18" xfId="4" applyNumberFormat="1" applyFont="1" applyFill="1" applyBorder="1" applyAlignment="1">
      <alignment horizontal="right" vertical="center" indent="1"/>
    </xf>
    <xf numFmtId="164" fontId="11" fillId="2" borderId="19" xfId="4" applyNumberFormat="1" applyFont="1" applyFill="1" applyBorder="1" applyAlignment="1">
      <alignment horizontal="right" vertical="center" indent="1"/>
    </xf>
    <xf numFmtId="164" fontId="11" fillId="2" borderId="17" xfId="4" applyNumberFormat="1" applyFont="1" applyFill="1" applyBorder="1" applyAlignment="1">
      <alignment horizontal="right" vertical="center" indent="1"/>
    </xf>
    <xf numFmtId="164" fontId="11" fillId="2" borderId="20" xfId="4" applyNumberFormat="1" applyFont="1" applyFill="1" applyBorder="1" applyAlignment="1">
      <alignment horizontal="center" vertical="center"/>
    </xf>
    <xf numFmtId="166" fontId="11" fillId="2" borderId="19" xfId="4" applyNumberFormat="1" applyFont="1" applyFill="1" applyBorder="1" applyAlignment="1">
      <alignment horizontal="right" vertical="center" indent="1"/>
    </xf>
    <xf numFmtId="164" fontId="11" fillId="3" borderId="12" xfId="4" applyNumberFormat="1" applyFont="1" applyFill="1" applyBorder="1" applyAlignment="1">
      <alignment horizontal="center" vertical="center"/>
    </xf>
    <xf numFmtId="166" fontId="11" fillId="3" borderId="0" xfId="4" applyNumberFormat="1" applyFont="1" applyFill="1" applyAlignment="1">
      <alignment horizontal="right" vertical="center" indent="1"/>
    </xf>
    <xf numFmtId="164" fontId="11" fillId="3" borderId="5" xfId="4" applyNumberFormat="1" applyFont="1" applyFill="1" applyBorder="1" applyAlignment="1">
      <alignment horizontal="right" vertical="center" indent="1"/>
    </xf>
    <xf numFmtId="164" fontId="11" fillId="3" borderId="0" xfId="4" applyNumberFormat="1" applyFont="1" applyFill="1" applyAlignment="1">
      <alignment horizontal="right" vertical="center" indent="1"/>
    </xf>
    <xf numFmtId="0" fontId="16" fillId="6" borderId="2" xfId="5" applyFont="1" applyFill="1" applyBorder="1" applyAlignment="1">
      <alignment horizontal="left" vertical="center"/>
    </xf>
    <xf numFmtId="164" fontId="16" fillId="6" borderId="2" xfId="8" applyNumberFormat="1" applyFont="1" applyFill="1" applyBorder="1" applyAlignment="1">
      <alignment horizontal="center" vertical="center"/>
    </xf>
    <xf numFmtId="167" fontId="16" fillId="6" borderId="4" xfId="7" applyNumberFormat="1" applyFont="1" applyFill="1" applyBorder="1" applyAlignment="1">
      <alignment horizontal="right" vertical="center" indent="1"/>
    </xf>
    <xf numFmtId="164" fontId="16" fillId="6" borderId="3" xfId="8" applyNumberFormat="1" applyFont="1" applyFill="1" applyBorder="1" applyAlignment="1">
      <alignment horizontal="center" vertical="center"/>
    </xf>
    <xf numFmtId="0" fontId="11" fillId="2" borderId="5" xfId="4" applyFont="1" applyFill="1" applyBorder="1" applyAlignment="1">
      <alignment horizontal="left" vertical="center" indent="1"/>
    </xf>
    <xf numFmtId="166" fontId="11" fillId="2" borderId="1" xfId="4" applyNumberFormat="1" applyFont="1" applyFill="1" applyBorder="1" applyAlignment="1">
      <alignment horizontal="right" vertical="center" indent="1"/>
    </xf>
    <xf numFmtId="164" fontId="11" fillId="2" borderId="14" xfId="4" applyNumberFormat="1" applyFont="1" applyFill="1" applyBorder="1" applyAlignment="1">
      <alignment horizontal="right" vertical="center" indent="1"/>
    </xf>
    <xf numFmtId="164" fontId="11" fillId="2" borderId="1" xfId="4" applyNumberFormat="1" applyFont="1" applyFill="1" applyBorder="1" applyAlignment="1">
      <alignment horizontal="right" vertical="center" indent="1"/>
    </xf>
    <xf numFmtId="166" fontId="11" fillId="2" borderId="15" xfId="4" applyNumberFormat="1" applyFont="1" applyFill="1" applyBorder="1" applyAlignment="1">
      <alignment horizontal="right" vertical="center" indent="1"/>
    </xf>
    <xf numFmtId="166" fontId="11" fillId="4" borderId="0" xfId="4" applyNumberFormat="1" applyFont="1" applyFill="1"/>
    <xf numFmtId="0" fontId="11" fillId="2" borderId="14" xfId="2" applyFont="1" applyFill="1" applyBorder="1" applyAlignment="1">
      <alignment horizontal="left" vertical="center" indent="3"/>
    </xf>
    <xf numFmtId="0" fontId="11" fillId="2" borderId="11" xfId="2" applyFont="1" applyFill="1" applyBorder="1" applyAlignment="1">
      <alignment horizontal="left" vertical="center" indent="3"/>
    </xf>
    <xf numFmtId="166" fontId="11" fillId="2" borderId="10" xfId="4" applyNumberFormat="1" applyFont="1" applyFill="1" applyBorder="1" applyAlignment="1">
      <alignment horizontal="right" vertical="center" indent="1"/>
    </xf>
    <xf numFmtId="164" fontId="11" fillId="2" borderId="10" xfId="4" applyNumberFormat="1" applyFont="1" applyFill="1" applyBorder="1" applyAlignment="1">
      <alignment horizontal="right" vertical="center" indent="1"/>
    </xf>
    <xf numFmtId="164" fontId="11" fillId="2" borderId="11" xfId="4" applyNumberFormat="1" applyFont="1" applyFill="1" applyBorder="1" applyAlignment="1">
      <alignment horizontal="right" vertical="center" indent="1"/>
    </xf>
    <xf numFmtId="164" fontId="11" fillId="2" borderId="12" xfId="4" applyNumberFormat="1" applyFont="1" applyFill="1" applyBorder="1" applyAlignment="1">
      <alignment horizontal="right" vertical="center" indent="1"/>
    </xf>
    <xf numFmtId="166" fontId="11" fillId="2" borderId="12" xfId="4" applyNumberFormat="1" applyFont="1" applyFill="1" applyBorder="1" applyAlignment="1">
      <alignment horizontal="right" vertical="center" indent="1"/>
    </xf>
    <xf numFmtId="0" fontId="11" fillId="4" borderId="0" xfId="4" applyFont="1" applyFill="1" applyAlignment="1">
      <alignment horizontal="left" vertical="center" indent="1"/>
    </xf>
    <xf numFmtId="0" fontId="11" fillId="4" borderId="0" xfId="4" applyFont="1" applyFill="1" applyAlignment="1">
      <alignment horizontal="left" indent="1"/>
    </xf>
    <xf numFmtId="164" fontId="11" fillId="4" borderId="0" xfId="4" applyNumberFormat="1" applyFont="1" applyFill="1" applyAlignment="1">
      <alignment horizontal="center" vertical="center"/>
    </xf>
    <xf numFmtId="166" fontId="11" fillId="4" borderId="0" xfId="4" applyNumberFormat="1" applyFont="1" applyFill="1" applyAlignment="1">
      <alignment horizontal="center" vertical="center"/>
    </xf>
    <xf numFmtId="167" fontId="18" fillId="6" borderId="4" xfId="7" applyNumberFormat="1" applyFont="1" applyFill="1" applyBorder="1" applyAlignment="1">
      <alignment horizontal="right" vertical="center" indent="1"/>
    </xf>
    <xf numFmtId="166" fontId="10" fillId="4" borderId="0" xfId="4" applyNumberFormat="1" applyFont="1" applyFill="1" applyAlignment="1">
      <alignment horizontal="center" vertical="center"/>
    </xf>
    <xf numFmtId="164" fontId="11" fillId="2" borderId="0" xfId="4" applyNumberFormat="1" applyFont="1" applyFill="1" applyAlignment="1">
      <alignment horizontal="right" vertical="center"/>
    </xf>
    <xf numFmtId="0" fontId="19" fillId="0" borderId="0" xfId="0" applyFont="1" applyAlignment="1">
      <alignment vertical="center"/>
    </xf>
    <xf numFmtId="0" fontId="11" fillId="3" borderId="15" xfId="4" applyFont="1" applyFill="1" applyBorder="1"/>
    <xf numFmtId="0" fontId="17" fillId="2" borderId="0" xfId="4" applyFont="1" applyFill="1"/>
    <xf numFmtId="0" fontId="8" fillId="5" borderId="7" xfId="9" applyFont="1" applyFill="1" applyBorder="1" applyAlignment="1">
      <alignment horizontal="center" vertical="center" wrapText="1"/>
    </xf>
    <xf numFmtId="0" fontId="17" fillId="2" borderId="0" xfId="4" applyFont="1" applyFill="1" applyAlignment="1">
      <alignment wrapText="1"/>
    </xf>
    <xf numFmtId="0" fontId="16" fillId="6" borderId="7" xfId="9" applyFont="1" applyFill="1" applyBorder="1" applyAlignment="1">
      <alignment horizontal="left" vertical="center"/>
    </xf>
    <xf numFmtId="167" fontId="16" fillId="6" borderId="7" xfId="11" applyNumberFormat="1" applyFont="1" applyFill="1" applyBorder="1" applyAlignment="1">
      <alignment horizontal="right" vertical="center" indent="1"/>
    </xf>
    <xf numFmtId="164" fontId="16" fillId="6" borderId="7" xfId="12" applyNumberFormat="1" applyFont="1" applyFill="1" applyBorder="1" applyAlignment="1">
      <alignment horizontal="center" vertical="center"/>
    </xf>
    <xf numFmtId="164" fontId="16" fillId="6" borderId="4" xfId="12" applyNumberFormat="1" applyFont="1" applyFill="1" applyBorder="1" applyAlignment="1">
      <alignment horizontal="center" vertical="center"/>
    </xf>
    <xf numFmtId="167" fontId="18" fillId="6" borderId="4" xfId="11" applyNumberFormat="1" applyFont="1" applyFill="1" applyBorder="1" applyAlignment="1">
      <alignment horizontal="right" vertical="center" indent="1"/>
    </xf>
    <xf numFmtId="164" fontId="17" fillId="3" borderId="8" xfId="4" applyNumberFormat="1" applyFont="1" applyFill="1" applyBorder="1" applyAlignment="1">
      <alignment horizontal="center" vertical="center"/>
    </xf>
    <xf numFmtId="166" fontId="17" fillId="3" borderId="0" xfId="4" applyNumberFormat="1" applyFont="1" applyFill="1" applyAlignment="1">
      <alignment horizontal="right" vertical="center" indent="1"/>
    </xf>
    <xf numFmtId="164" fontId="17" fillId="3" borderId="5" xfId="4" applyNumberFormat="1" applyFont="1" applyFill="1" applyBorder="1" applyAlignment="1">
      <alignment horizontal="right" vertical="center" indent="1"/>
    </xf>
    <xf numFmtId="164" fontId="17" fillId="3" borderId="0" xfId="4" applyNumberFormat="1" applyFont="1" applyFill="1" applyAlignment="1">
      <alignment horizontal="right" vertical="center" indent="1"/>
    </xf>
    <xf numFmtId="164" fontId="11" fillId="3" borderId="15" xfId="4" applyNumberFormat="1" applyFont="1" applyFill="1" applyBorder="1" applyAlignment="1">
      <alignment horizontal="center" vertical="center"/>
    </xf>
    <xf numFmtId="0" fontId="10" fillId="2" borderId="0" xfId="4" applyFont="1" applyFill="1" applyAlignment="1">
      <alignment wrapText="1"/>
    </xf>
    <xf numFmtId="49" fontId="11" fillId="4" borderId="6" xfId="4" applyNumberFormat="1" applyFont="1" applyFill="1" applyBorder="1" applyAlignment="1">
      <alignment horizontal="left" indent="1"/>
    </xf>
    <xf numFmtId="164" fontId="11" fillId="2" borderId="8" xfId="4" applyNumberFormat="1" applyFont="1" applyFill="1" applyBorder="1" applyAlignment="1">
      <alignment horizontal="right" vertical="center" indent="1"/>
    </xf>
    <xf numFmtId="164" fontId="11" fillId="2" borderId="9" xfId="4" applyNumberFormat="1" applyFont="1" applyFill="1" applyBorder="1" applyAlignment="1">
      <alignment horizontal="right" vertical="center" indent="1"/>
    </xf>
    <xf numFmtId="164" fontId="11" fillId="3" borderId="8" xfId="4" applyNumberFormat="1" applyFont="1" applyFill="1" applyBorder="1" applyAlignment="1">
      <alignment horizontal="center" vertical="center"/>
    </xf>
    <xf numFmtId="166" fontId="11" fillId="3" borderId="9" xfId="4" applyNumberFormat="1" applyFont="1" applyFill="1" applyBorder="1" applyAlignment="1">
      <alignment horizontal="right" vertical="center" indent="1"/>
    </xf>
    <xf numFmtId="164" fontId="11" fillId="3" borderId="1" xfId="4" applyNumberFormat="1" applyFont="1" applyFill="1" applyBorder="1" applyAlignment="1">
      <alignment horizontal="right" vertical="center" indent="1"/>
    </xf>
    <xf numFmtId="164" fontId="11" fillId="3" borderId="9" xfId="4" applyNumberFormat="1" applyFont="1" applyFill="1" applyBorder="1" applyAlignment="1">
      <alignment horizontal="right" vertical="center" indent="1"/>
    </xf>
    <xf numFmtId="0" fontId="6" fillId="2" borderId="0" xfId="4" applyFont="1" applyFill="1" applyAlignment="1">
      <alignment wrapText="1"/>
    </xf>
    <xf numFmtId="49" fontId="11" fillId="4" borderId="11" xfId="4" applyNumberFormat="1" applyFont="1" applyFill="1" applyBorder="1" applyAlignment="1">
      <alignment horizontal="left" indent="3"/>
    </xf>
    <xf numFmtId="164" fontId="11" fillId="2" borderId="13" xfId="4" applyNumberFormat="1" applyFont="1" applyFill="1" applyBorder="1" applyAlignment="1">
      <alignment horizontal="right" vertical="center" indent="1"/>
    </xf>
    <xf numFmtId="166" fontId="11" fillId="3" borderId="13" xfId="4" applyNumberFormat="1" applyFont="1" applyFill="1" applyBorder="1" applyAlignment="1">
      <alignment horizontal="right" vertical="center" indent="1"/>
    </xf>
    <xf numFmtId="164" fontId="11" fillId="3" borderId="10" xfId="4" applyNumberFormat="1" applyFont="1" applyFill="1" applyBorder="1" applyAlignment="1">
      <alignment horizontal="right" vertical="center" indent="1"/>
    </xf>
    <xf numFmtId="164" fontId="11" fillId="3" borderId="13" xfId="4" applyNumberFormat="1" applyFont="1" applyFill="1" applyBorder="1" applyAlignment="1">
      <alignment horizontal="right" vertical="center" indent="1"/>
    </xf>
    <xf numFmtId="0" fontId="11" fillId="4" borderId="6" xfId="4" applyFont="1" applyFill="1" applyBorder="1" applyAlignment="1">
      <alignment horizontal="left" indent="1"/>
    </xf>
    <xf numFmtId="0" fontId="11" fillId="4" borderId="11" xfId="4" applyFont="1" applyFill="1" applyBorder="1" applyAlignment="1">
      <alignment horizontal="left" vertical="center" indent="1"/>
    </xf>
    <xf numFmtId="164" fontId="9" fillId="3" borderId="12" xfId="4" applyNumberFormat="1" applyFont="1" applyFill="1" applyBorder="1" applyAlignment="1">
      <alignment horizontal="center" vertical="center"/>
    </xf>
    <xf numFmtId="164" fontId="9" fillId="3" borderId="10" xfId="4" applyNumberFormat="1" applyFont="1" applyFill="1" applyBorder="1" applyAlignment="1">
      <alignment horizontal="right" vertical="center" indent="1"/>
    </xf>
    <xf numFmtId="0" fontId="17" fillId="4" borderId="1" xfId="4" applyFont="1" applyFill="1" applyBorder="1" applyAlignment="1">
      <alignment vertical="center"/>
    </xf>
    <xf numFmtId="166" fontId="17" fillId="2" borderId="1" xfId="4" applyNumberFormat="1" applyFont="1" applyFill="1" applyBorder="1" applyAlignment="1">
      <alignment horizontal="right" vertical="center" indent="1"/>
    </xf>
    <xf numFmtId="164" fontId="17" fillId="2" borderId="8" xfId="4" applyNumberFormat="1" applyFont="1" applyFill="1" applyBorder="1" applyAlignment="1">
      <alignment horizontal="right" vertical="center" indent="1"/>
    </xf>
    <xf numFmtId="164" fontId="17" fillId="2" borderId="9" xfId="4" applyNumberFormat="1" applyFont="1" applyFill="1" applyBorder="1" applyAlignment="1">
      <alignment horizontal="right" vertical="center" indent="1"/>
    </xf>
    <xf numFmtId="164" fontId="17" fillId="2" borderId="1" xfId="4" applyNumberFormat="1" applyFont="1" applyFill="1" applyBorder="1" applyAlignment="1">
      <alignment horizontal="right" vertical="center" indent="1"/>
    </xf>
    <xf numFmtId="166" fontId="17" fillId="3" borderId="9" xfId="4" applyNumberFormat="1" applyFont="1" applyFill="1" applyBorder="1" applyAlignment="1">
      <alignment horizontal="right" vertical="center" indent="1"/>
    </xf>
    <xf numFmtId="164" fontId="17" fillId="3" borderId="1" xfId="4" applyNumberFormat="1" applyFont="1" applyFill="1" applyBorder="1" applyAlignment="1">
      <alignment horizontal="right" vertical="center" indent="1"/>
    </xf>
    <xf numFmtId="164" fontId="17" fillId="3" borderId="9" xfId="4" applyNumberFormat="1" applyFont="1" applyFill="1" applyBorder="1" applyAlignment="1">
      <alignment horizontal="right" vertical="center" indent="1"/>
    </xf>
    <xf numFmtId="0" fontId="11" fillId="4" borderId="10" xfId="4" applyFont="1" applyFill="1" applyBorder="1" applyAlignment="1">
      <alignment horizontal="left" vertical="center" indent="1"/>
    </xf>
    <xf numFmtId="0" fontId="11" fillId="2" borderId="0" xfId="4" applyFont="1" applyFill="1" applyAlignment="1">
      <alignment horizontal="left" vertical="center" indent="1"/>
    </xf>
    <xf numFmtId="0" fontId="8" fillId="2" borderId="0" xfId="9" applyFont="1" applyFill="1" applyAlignment="1">
      <alignment horizontal="center" vertical="center" wrapText="1"/>
    </xf>
    <xf numFmtId="0" fontId="8" fillId="2" borderId="5" xfId="9" applyFont="1" applyFill="1" applyBorder="1" applyAlignment="1">
      <alignment horizontal="center" vertical="center" wrapText="1"/>
    </xf>
    <xf numFmtId="0" fontId="16" fillId="6" borderId="2" xfId="9" applyFont="1" applyFill="1" applyBorder="1" applyAlignment="1">
      <alignment horizontal="left" vertical="center"/>
    </xf>
    <xf numFmtId="164" fontId="16" fillId="6" borderId="2" xfId="12" applyNumberFormat="1" applyFont="1" applyFill="1" applyBorder="1" applyAlignment="1">
      <alignment horizontal="center" vertical="center"/>
    </xf>
    <xf numFmtId="167" fontId="16" fillId="6" borderId="4" xfId="11" applyNumberFormat="1" applyFont="1" applyFill="1" applyBorder="1" applyAlignment="1">
      <alignment horizontal="right" vertical="center" indent="1"/>
    </xf>
    <xf numFmtId="164" fontId="16" fillId="6" borderId="3" xfId="12" applyNumberFormat="1" applyFont="1" applyFill="1" applyBorder="1" applyAlignment="1">
      <alignment horizontal="center" vertical="center"/>
    </xf>
    <xf numFmtId="164" fontId="11" fillId="2" borderId="6" xfId="4" applyNumberFormat="1" applyFont="1" applyFill="1" applyBorder="1" applyAlignment="1">
      <alignment horizontal="right" vertical="center" indent="1"/>
    </xf>
    <xf numFmtId="0" fontId="10" fillId="0" borderId="0" xfId="0" applyFont="1"/>
    <xf numFmtId="0" fontId="8" fillId="5" borderId="2" xfId="9" applyFont="1" applyFill="1" applyBorder="1" applyAlignment="1">
      <alignment horizontal="center" vertical="center" wrapText="1"/>
    </xf>
    <xf numFmtId="0" fontId="11" fillId="2" borderId="10" xfId="2" applyFont="1" applyFill="1" applyBorder="1" applyAlignment="1">
      <alignment horizontal="left" vertical="center" indent="3"/>
    </xf>
    <xf numFmtId="168" fontId="16" fillId="2" borderId="9" xfId="11" applyNumberFormat="1" applyFont="1" applyFill="1" applyBorder="1" applyAlignment="1">
      <alignment horizontal="center" vertical="center"/>
    </xf>
    <xf numFmtId="164" fontId="16" fillId="2" borderId="9" xfId="12" applyNumberFormat="1" applyFont="1" applyFill="1" applyBorder="1" applyAlignment="1">
      <alignment horizontal="center" vertical="center"/>
    </xf>
    <xf numFmtId="0" fontId="19" fillId="0" borderId="0" xfId="4" applyFont="1" applyAlignment="1">
      <alignment vertical="center"/>
    </xf>
    <xf numFmtId="0" fontId="21" fillId="6" borderId="0" xfId="2" applyFont="1" applyFill="1" applyAlignment="1">
      <alignment horizontal="left" vertical="center" indent="1"/>
    </xf>
    <xf numFmtId="0" fontId="23" fillId="6" borderId="0" xfId="13" applyFont="1" applyFill="1"/>
    <xf numFmtId="0" fontId="23" fillId="0" borderId="0" xfId="13" applyFont="1"/>
    <xf numFmtId="17" fontId="24" fillId="5" borderId="1" xfId="14" applyNumberFormat="1" applyFont="1" applyFill="1" applyBorder="1" applyAlignment="1">
      <alignment horizontal="center" vertical="center" wrapText="1"/>
    </xf>
    <xf numFmtId="0" fontId="26" fillId="6" borderId="2" xfId="15" applyFont="1" applyFill="1" applyBorder="1" applyAlignment="1">
      <alignment horizontal="left" vertical="center"/>
    </xf>
    <xf numFmtId="0" fontId="26" fillId="6" borderId="4" xfId="15" applyFont="1" applyFill="1" applyBorder="1" applyAlignment="1">
      <alignment horizontal="left" vertical="center"/>
    </xf>
    <xf numFmtId="164" fontId="26" fillId="6" borderId="7" xfId="16" applyNumberFormat="1" applyFont="1" applyFill="1" applyBorder="1" applyAlignment="1">
      <alignment horizontal="center" vertical="center"/>
    </xf>
    <xf numFmtId="4" fontId="24" fillId="2" borderId="7" xfId="13" applyNumberFormat="1" applyFont="1" applyFill="1" applyBorder="1" applyAlignment="1">
      <alignment horizontal="center"/>
    </xf>
    <xf numFmtId="0" fontId="27" fillId="2" borderId="14" xfId="15" applyFont="1" applyFill="1" applyBorder="1"/>
    <xf numFmtId="0" fontId="28" fillId="2" borderId="15" xfId="15" applyFont="1" applyFill="1" applyBorder="1"/>
    <xf numFmtId="164" fontId="29" fillId="2" borderId="5" xfId="16" applyNumberFormat="1" applyFont="1" applyFill="1" applyBorder="1" applyAlignment="1">
      <alignment horizontal="center" vertical="center"/>
    </xf>
    <xf numFmtId="4" fontId="24" fillId="2" borderId="5" xfId="13" applyNumberFormat="1" applyFont="1" applyFill="1" applyBorder="1" applyAlignment="1">
      <alignment horizontal="center"/>
    </xf>
    <xf numFmtId="0" fontId="30" fillId="0" borderId="14" xfId="14" applyFont="1" applyBorder="1"/>
    <xf numFmtId="0" fontId="30" fillId="0" borderId="15" xfId="14" applyFont="1" applyBorder="1"/>
    <xf numFmtId="164" fontId="30" fillId="0" borderId="5" xfId="16" applyNumberFormat="1" applyFont="1" applyFill="1" applyBorder="1" applyAlignment="1">
      <alignment horizontal="center" vertical="center"/>
    </xf>
    <xf numFmtId="4" fontId="23" fillId="2" borderId="5" xfId="13" applyNumberFormat="1" applyFont="1" applyFill="1" applyBorder="1" applyAlignment="1">
      <alignment horizontal="center"/>
    </xf>
    <xf numFmtId="0" fontId="23" fillId="0" borderId="14" xfId="14" applyFont="1" applyBorder="1"/>
    <xf numFmtId="0" fontId="23" fillId="0" borderId="15" xfId="14" applyFont="1" applyBorder="1"/>
    <xf numFmtId="164" fontId="30" fillId="0" borderId="21" xfId="16" applyNumberFormat="1" applyFont="1" applyFill="1" applyBorder="1" applyAlignment="1">
      <alignment horizontal="center" vertical="center"/>
    </xf>
    <xf numFmtId="0" fontId="27" fillId="0" borderId="22" xfId="15" applyFont="1" applyBorder="1"/>
    <xf numFmtId="0" fontId="28" fillId="0" borderId="23" xfId="15" applyFont="1" applyBorder="1"/>
    <xf numFmtId="164" fontId="29" fillId="0" borderId="5" xfId="16" applyNumberFormat="1" applyFont="1" applyFill="1" applyBorder="1" applyAlignment="1">
      <alignment horizontal="center" vertical="center"/>
    </xf>
    <xf numFmtId="4" fontId="24" fillId="2" borderId="1" xfId="13" applyNumberFormat="1" applyFont="1" applyFill="1" applyBorder="1" applyAlignment="1">
      <alignment horizontal="center"/>
    </xf>
    <xf numFmtId="0" fontId="23" fillId="0" borderId="11" xfId="14" applyFont="1" applyBorder="1"/>
    <xf numFmtId="0" fontId="23" fillId="0" borderId="12" xfId="14" applyFont="1" applyBorder="1"/>
    <xf numFmtId="164" fontId="30" fillId="0" borderId="10" xfId="16" applyNumberFormat="1" applyFont="1" applyFill="1" applyBorder="1" applyAlignment="1">
      <alignment horizontal="center" vertical="center"/>
    </xf>
    <xf numFmtId="4" fontId="23" fillId="2" borderId="10" xfId="13" applyNumberFormat="1" applyFont="1" applyFill="1" applyBorder="1" applyAlignment="1">
      <alignment horizontal="center"/>
    </xf>
    <xf numFmtId="0" fontId="23" fillId="0" borderId="0" xfId="14" applyFont="1"/>
    <xf numFmtId="166" fontId="23" fillId="0" borderId="0" xfId="13" applyNumberFormat="1" applyFont="1"/>
    <xf numFmtId="0" fontId="23" fillId="0" borderId="0" xfId="13" applyFont="1" applyAlignment="1">
      <alignment horizontal="right"/>
    </xf>
    <xf numFmtId="0" fontId="23" fillId="2" borderId="0" xfId="13" applyFont="1" applyFill="1"/>
    <xf numFmtId="0" fontId="24" fillId="2" borderId="0" xfId="13" applyFont="1" applyFill="1"/>
    <xf numFmtId="0" fontId="24" fillId="0" borderId="0" xfId="13" applyFont="1"/>
    <xf numFmtId="0" fontId="24" fillId="2" borderId="0" xfId="13" applyFont="1" applyFill="1" applyAlignment="1">
      <alignment vertical="center"/>
    </xf>
    <xf numFmtId="3" fontId="23" fillId="0" borderId="0" xfId="13" applyNumberFormat="1" applyFont="1"/>
    <xf numFmtId="0" fontId="24" fillId="5" borderId="24" xfId="13" applyFont="1" applyFill="1" applyBorder="1" applyAlignment="1">
      <alignment horizontal="center" vertical="center"/>
    </xf>
    <xf numFmtId="0" fontId="23" fillId="2" borderId="27" xfId="13" applyFont="1" applyFill="1" applyBorder="1" applyAlignment="1">
      <alignment horizontal="center" vertical="center"/>
    </xf>
    <xf numFmtId="169" fontId="24" fillId="5" borderId="28" xfId="13" quotePrefix="1" applyNumberFormat="1" applyFont="1" applyFill="1" applyBorder="1" applyAlignment="1">
      <alignment horizontal="center" vertical="center"/>
    </xf>
    <xf numFmtId="169" fontId="23" fillId="5" borderId="29" xfId="13" applyNumberFormat="1" applyFont="1" applyFill="1" applyBorder="1" applyAlignment="1">
      <alignment horizontal="center" vertical="center"/>
    </xf>
    <xf numFmtId="3" fontId="23" fillId="2" borderId="0" xfId="13" applyNumberFormat="1" applyFont="1" applyFill="1"/>
    <xf numFmtId="170" fontId="31" fillId="5" borderId="30" xfId="13" applyNumberFormat="1" applyFont="1" applyFill="1" applyBorder="1" applyAlignment="1">
      <alignment horizontal="right"/>
    </xf>
    <xf numFmtId="2" fontId="23" fillId="0" borderId="31" xfId="13" applyNumberFormat="1" applyFont="1" applyBorder="1" applyAlignment="1">
      <alignment horizontal="center"/>
    </xf>
    <xf numFmtId="2" fontId="23" fillId="0" borderId="32" xfId="13" applyNumberFormat="1" applyFont="1" applyBorder="1"/>
    <xf numFmtId="2" fontId="23" fillId="0" borderId="11" xfId="13" applyNumberFormat="1" applyFont="1" applyBorder="1"/>
    <xf numFmtId="2" fontId="23" fillId="0" borderId="32" xfId="13" applyNumberFormat="1" applyFont="1" applyBorder="1" applyAlignment="1">
      <alignment horizontal="center"/>
    </xf>
    <xf numFmtId="2" fontId="24" fillId="0" borderId="27" xfId="13" applyNumberFormat="1" applyFont="1" applyBorder="1" applyAlignment="1">
      <alignment vertical="center"/>
    </xf>
    <xf numFmtId="2" fontId="24" fillId="0" borderId="33" xfId="13" applyNumberFormat="1" applyFont="1" applyBorder="1" applyAlignment="1">
      <alignment vertical="center"/>
    </xf>
    <xf numFmtId="0" fontId="24" fillId="0" borderId="0" xfId="13" applyFont="1" applyAlignment="1">
      <alignment vertical="center"/>
    </xf>
    <xf numFmtId="2" fontId="23" fillId="0" borderId="28" xfId="13" applyNumberFormat="1" applyFont="1" applyBorder="1" applyAlignment="1">
      <alignment horizontal="center"/>
    </xf>
    <xf numFmtId="0" fontId="23" fillId="0" borderId="0" xfId="13" applyFont="1" applyAlignment="1">
      <alignment vertical="center"/>
    </xf>
    <xf numFmtId="0" fontId="4" fillId="2" borderId="0" xfId="2" applyFont="1" applyFill="1" applyAlignment="1">
      <alignment horizontal="center" vertical="center"/>
    </xf>
    <xf numFmtId="0" fontId="20" fillId="2" borderId="0" xfId="0" applyFont="1" applyFill="1" applyAlignment="1">
      <alignment horizontal="left" vertical="center" wrapText="1"/>
    </xf>
    <xf numFmtId="0" fontId="14" fillId="5" borderId="1" xfId="5" applyFont="1" applyFill="1" applyBorder="1" applyAlignment="1">
      <alignment horizontal="center" vertical="center" wrapText="1"/>
    </xf>
    <xf numFmtId="0" fontId="14" fillId="5" borderId="5" xfId="5" applyFont="1" applyFill="1" applyBorder="1" applyAlignment="1">
      <alignment horizontal="center" vertical="center" wrapText="1"/>
    </xf>
    <xf numFmtId="0" fontId="14" fillId="5" borderId="10" xfId="5" applyFont="1" applyFill="1" applyBorder="1" applyAlignment="1">
      <alignment horizontal="center" vertical="center" wrapText="1"/>
    </xf>
    <xf numFmtId="0" fontId="14" fillId="5" borderId="2" xfId="6" applyFont="1" applyFill="1" applyBorder="1" applyAlignment="1">
      <alignment horizontal="center" vertical="center"/>
    </xf>
    <xf numFmtId="0" fontId="14" fillId="5" borderId="3" xfId="6" applyFont="1" applyFill="1" applyBorder="1" applyAlignment="1">
      <alignment horizontal="center" vertical="center"/>
    </xf>
    <xf numFmtId="0" fontId="14" fillId="5" borderId="4" xfId="6" applyFont="1" applyFill="1" applyBorder="1" applyAlignment="1">
      <alignment horizontal="center" vertical="center"/>
    </xf>
    <xf numFmtId="0" fontId="8" fillId="5" borderId="6" xfId="5" applyFont="1" applyFill="1" applyBorder="1" applyAlignment="1">
      <alignment horizontal="center" vertical="center" wrapText="1"/>
    </xf>
    <xf numFmtId="0" fontId="8" fillId="5" borderId="11" xfId="5" applyFont="1" applyFill="1" applyBorder="1" applyAlignment="1">
      <alignment horizontal="center" vertical="center" wrapText="1"/>
    </xf>
    <xf numFmtId="0" fontId="8" fillId="5" borderId="2" xfId="5" applyFont="1" applyFill="1" applyBorder="1" applyAlignment="1">
      <alignment horizontal="center" vertical="center" wrapText="1"/>
    </xf>
    <xf numFmtId="0" fontId="8" fillId="5" borderId="3" xfId="5" applyFont="1" applyFill="1" applyBorder="1" applyAlignment="1">
      <alignment horizontal="center" vertical="center" wrapText="1"/>
    </xf>
    <xf numFmtId="0" fontId="8" fillId="5" borderId="8" xfId="5" applyFont="1" applyFill="1" applyBorder="1" applyAlignment="1">
      <alignment horizontal="center" vertical="center" wrapText="1"/>
    </xf>
    <xf numFmtId="0" fontId="8" fillId="5" borderId="12" xfId="5" applyFont="1" applyFill="1" applyBorder="1" applyAlignment="1">
      <alignment horizontal="center" vertical="center" wrapText="1"/>
    </xf>
    <xf numFmtId="0" fontId="8" fillId="5" borderId="9" xfId="5" applyFont="1" applyFill="1" applyBorder="1" applyAlignment="1">
      <alignment horizontal="center" vertical="center" wrapText="1"/>
    </xf>
    <xf numFmtId="0" fontId="8" fillId="5" borderId="13" xfId="5" applyFont="1" applyFill="1" applyBorder="1" applyAlignment="1">
      <alignment horizontal="center" vertical="center" wrapText="1"/>
    </xf>
    <xf numFmtId="0" fontId="8" fillId="5" borderId="4" xfId="5" applyFont="1" applyFill="1" applyBorder="1" applyAlignment="1">
      <alignment horizontal="center" vertical="center" wrapText="1"/>
    </xf>
    <xf numFmtId="0" fontId="8" fillId="7" borderId="2" xfId="5" applyFont="1" applyFill="1" applyBorder="1" applyAlignment="1">
      <alignment horizontal="center" vertical="center" wrapText="1"/>
    </xf>
    <xf numFmtId="0" fontId="8" fillId="7" borderId="3" xfId="5" applyFont="1" applyFill="1" applyBorder="1" applyAlignment="1">
      <alignment horizontal="center" vertical="center" wrapText="1"/>
    </xf>
    <xf numFmtId="0" fontId="8" fillId="7" borderId="4" xfId="5" applyFont="1" applyFill="1" applyBorder="1" applyAlignment="1">
      <alignment horizontal="center" vertical="center" wrapText="1"/>
    </xf>
    <xf numFmtId="0" fontId="15" fillId="5" borderId="3" xfId="5" applyFont="1" applyFill="1" applyBorder="1" applyAlignment="1">
      <alignment horizontal="center" vertical="center" wrapText="1"/>
    </xf>
    <xf numFmtId="0" fontId="10" fillId="0" borderId="4" xfId="0" applyFont="1" applyBorder="1" applyAlignment="1">
      <alignment horizontal="center" vertical="center" wrapText="1"/>
    </xf>
    <xf numFmtId="0" fontId="20" fillId="2" borderId="0" xfId="4" applyFont="1" applyFill="1" applyAlignment="1">
      <alignment horizontal="left" vertical="center" wrapText="1"/>
    </xf>
    <xf numFmtId="0" fontId="14" fillId="5" borderId="1" xfId="9" applyFont="1" applyFill="1" applyBorder="1" applyAlignment="1">
      <alignment horizontal="center" vertical="center" wrapText="1"/>
    </xf>
    <xf numFmtId="0" fontId="14" fillId="5" borderId="5" xfId="9" applyFont="1" applyFill="1" applyBorder="1" applyAlignment="1">
      <alignment horizontal="center" vertical="center" wrapText="1"/>
    </xf>
    <xf numFmtId="0" fontId="14" fillId="5" borderId="10" xfId="9" applyFont="1" applyFill="1" applyBorder="1" applyAlignment="1">
      <alignment horizontal="center" vertical="center" wrapText="1"/>
    </xf>
    <xf numFmtId="0" fontId="14" fillId="5" borderId="2" xfId="10" applyFont="1" applyFill="1" applyBorder="1" applyAlignment="1">
      <alignment horizontal="center" vertical="center"/>
    </xf>
    <xf numFmtId="0" fontId="14" fillId="5" borderId="3" xfId="10" applyFont="1" applyFill="1" applyBorder="1" applyAlignment="1">
      <alignment horizontal="center" vertical="center"/>
    </xf>
    <xf numFmtId="0" fontId="14" fillId="5" borderId="4" xfId="10" applyFont="1" applyFill="1" applyBorder="1" applyAlignment="1">
      <alignment horizontal="center" vertical="center"/>
    </xf>
    <xf numFmtId="0" fontId="8" fillId="5" borderId="6" xfId="9" applyFont="1" applyFill="1" applyBorder="1" applyAlignment="1">
      <alignment horizontal="center" vertical="center" wrapText="1"/>
    </xf>
    <xf numFmtId="0" fontId="8" fillId="5" borderId="11" xfId="9" applyFont="1" applyFill="1" applyBorder="1" applyAlignment="1">
      <alignment horizontal="center" vertical="center" wrapText="1"/>
    </xf>
    <xf numFmtId="0" fontId="8" fillId="5" borderId="2" xfId="9" applyFont="1" applyFill="1" applyBorder="1" applyAlignment="1">
      <alignment horizontal="center" vertical="center" wrapText="1"/>
    </xf>
    <xf numFmtId="0" fontId="8" fillId="5" borderId="3" xfId="9" applyFont="1" applyFill="1" applyBorder="1" applyAlignment="1">
      <alignment horizontal="center" vertical="center" wrapText="1"/>
    </xf>
    <xf numFmtId="0" fontId="8" fillId="5" borderId="8" xfId="9" applyFont="1" applyFill="1" applyBorder="1" applyAlignment="1">
      <alignment horizontal="center" vertical="center" wrapText="1"/>
    </xf>
    <xf numFmtId="0" fontId="8" fillId="5" borderId="12" xfId="9" applyFont="1" applyFill="1" applyBorder="1" applyAlignment="1">
      <alignment horizontal="center" vertical="center" wrapText="1"/>
    </xf>
    <xf numFmtId="0" fontId="8" fillId="5" borderId="9" xfId="9" applyFont="1" applyFill="1" applyBorder="1" applyAlignment="1">
      <alignment horizontal="center" vertical="center" wrapText="1"/>
    </xf>
    <xf numFmtId="0" fontId="8" fillId="5" borderId="13" xfId="9" applyFont="1" applyFill="1" applyBorder="1" applyAlignment="1">
      <alignment horizontal="center" vertical="center" wrapText="1"/>
    </xf>
    <xf numFmtId="0" fontId="8" fillId="5" borderId="4" xfId="9" applyFont="1" applyFill="1" applyBorder="1" applyAlignment="1">
      <alignment horizontal="center" vertical="center" wrapText="1"/>
    </xf>
    <xf numFmtId="0" fontId="15" fillId="5" borderId="3" xfId="9" applyFont="1" applyFill="1" applyBorder="1" applyAlignment="1">
      <alignment horizontal="center" vertical="center" wrapText="1"/>
    </xf>
    <xf numFmtId="0" fontId="10" fillId="0" borderId="4" xfId="4" applyFont="1" applyBorder="1" applyAlignment="1">
      <alignment horizontal="center" vertical="center" wrapText="1"/>
    </xf>
    <xf numFmtId="0" fontId="24" fillId="5" borderId="1" xfId="13" applyFont="1" applyFill="1" applyBorder="1" applyAlignment="1">
      <alignment horizontal="center" vertical="center" wrapText="1"/>
    </xf>
    <xf numFmtId="0" fontId="24" fillId="5" borderId="10" xfId="13" applyFont="1" applyFill="1" applyBorder="1" applyAlignment="1">
      <alignment horizontal="center" vertical="center" wrapText="1"/>
    </xf>
    <xf numFmtId="0" fontId="24" fillId="5" borderId="24" xfId="13" applyFont="1" applyFill="1" applyBorder="1" applyAlignment="1">
      <alignment horizontal="center" vertical="center"/>
    </xf>
    <xf numFmtId="0" fontId="24" fillId="5" borderId="25" xfId="13" applyFont="1" applyFill="1" applyBorder="1" applyAlignment="1">
      <alignment horizontal="center" vertical="center"/>
    </xf>
    <xf numFmtId="0" fontId="24" fillId="5" borderId="26" xfId="13" applyFont="1" applyFill="1" applyBorder="1" applyAlignment="1">
      <alignment horizontal="center" vertical="center"/>
    </xf>
    <xf numFmtId="0" fontId="24" fillId="5" borderId="34" xfId="13" applyFont="1" applyFill="1" applyBorder="1" applyAlignment="1">
      <alignment horizontal="center" vertical="center"/>
    </xf>
  </cellXfs>
  <cellStyles count="17">
    <cellStyle name="Milliers 3 19 2 2 2 2" xfId="11" xr:uid="{18F6F5BB-3C2B-4145-A137-55CB22742BCE}"/>
    <cellStyle name="Milliers 3 19 2 2 3" xfId="7" xr:uid="{6E2095A0-B0CA-42C5-9CD9-CC6A142D5D6C}"/>
    <cellStyle name="Milliers 4" xfId="3" xr:uid="{EA81D17B-E7FF-4E4D-802A-EFAE365AFB7C}"/>
    <cellStyle name="Normal" xfId="0" builtinId="0"/>
    <cellStyle name="Normal 11 125" xfId="14" xr:uid="{16C229B5-D507-416C-824B-DEEEFA974B11}"/>
    <cellStyle name="Normal 11 19 3 2 2 2" xfId="10" xr:uid="{640E6446-BD5F-4891-B599-5C4D5464DB0B}"/>
    <cellStyle name="Normal 11 19 3 2 3" xfId="6" xr:uid="{D2D88973-816C-4808-8EEE-474DC69F9BD6}"/>
    <cellStyle name="Normal 11 26 102" xfId="15" xr:uid="{E8EA0BC2-1C08-44EA-84BE-0C9E148B1BF0}"/>
    <cellStyle name="Normal 11 26 28 2 2 2" xfId="9" xr:uid="{BD3A5911-DD60-42E5-A27A-0B9C8EAB18DA}"/>
    <cellStyle name="Normal 11 26 28 2 3" xfId="5" xr:uid="{61FE98C2-BCCD-41C8-B17A-29986D3C6CC3}"/>
    <cellStyle name="Normal 12 10 4" xfId="13" xr:uid="{9C6C570E-5732-4146-B966-C43965EFEBBD}"/>
    <cellStyle name="Normal 2" xfId="2" xr:uid="{3371AB3E-5168-4C4D-95D5-801E25203519}"/>
    <cellStyle name="Normal 3" xfId="4" xr:uid="{2034F606-75A9-4158-BE45-2B722E4015E2}"/>
    <cellStyle name="Pourcentage" xfId="1" builtinId="5"/>
    <cellStyle name="Pourcentage 2" xfId="16" xr:uid="{7EE250C9-DD69-4151-B487-C9370C754392}"/>
    <cellStyle name="Pourcentage 4 19 2 2 2 2 2" xfId="12" xr:uid="{7009A9EF-F499-44C7-9B09-D67FD8CF8286}"/>
    <cellStyle name="Pourcentage 4 19 2 2 2 3" xfId="8" xr:uid="{157D5CB2-C24F-4C0C-A0F0-3BA367F296F7}"/>
  </cellStyles>
  <dxfs count="84">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97.427744774899622</c:v>
              </c:pt>
              <c:pt idx="1">
                <c:v>95.791412760664954</c:v>
              </c:pt>
              <c:pt idx="2">
                <c:v>94.744316918975329</c:v>
              </c:pt>
              <c:pt idx="3">
                <c:v>94.893783822945238</c:v>
              </c:pt>
              <c:pt idx="4">
                <c:v>95.442499746228421</c:v>
              </c:pt>
              <c:pt idx="5">
                <c:v>94.1935046885974</c:v>
              </c:pt>
              <c:pt idx="6">
                <c:v>94.705939521454241</c:v>
              </c:pt>
              <c:pt idx="7">
                <c:v>95.458471251670616</c:v>
              </c:pt>
              <c:pt idx="8">
                <c:v>94.0844110557736</c:v>
              </c:pt>
              <c:pt idx="9">
                <c:v>94.57884197409247</c:v>
              </c:pt>
              <c:pt idx="10">
                <c:v>93.984705523107834</c:v>
              </c:pt>
              <c:pt idx="11">
                <c:v>92.967318737301724</c:v>
              </c:pt>
              <c:pt idx="12">
                <c:v>94.911217522231681</c:v>
              </c:pt>
              <c:pt idx="13">
                <c:v>92.862792048070091</c:v>
              </c:pt>
              <c:pt idx="14">
                <c:v>93.734204333287579</c:v>
              </c:pt>
              <c:pt idx="15">
                <c:v>94.309070144643584</c:v>
              </c:pt>
              <c:pt idx="16">
                <c:v>91.771691602288726</c:v>
              </c:pt>
              <c:pt idx="17">
                <c:v>95.40961700998632</c:v>
              </c:pt>
              <c:pt idx="18">
                <c:v>93.99747551993012</c:v>
              </c:pt>
              <c:pt idx="19">
                <c:v>92.466720865675228</c:v>
              </c:pt>
              <c:pt idx="20">
                <c:v>92.888325781854164</c:v>
              </c:pt>
              <c:pt idx="21">
                <c:v>93.572116182416195</c:v>
              </c:pt>
              <c:pt idx="22">
                <c:v>92.925197424010946</c:v>
              </c:pt>
              <c:pt idx="23">
                <c:v>96.75997450796487</c:v>
              </c:pt>
              <c:pt idx="24">
                <c:v>91.331236751778306</c:v>
              </c:pt>
              <c:pt idx="25">
                <c:v>94.04028862229427</c:v>
              </c:pt>
              <c:pt idx="26">
                <c:v>92.023013939828459</c:v>
              </c:pt>
              <c:pt idx="27">
                <c:v>93.086811203474454</c:v>
              </c:pt>
              <c:pt idx="28">
                <c:v>94.042855014539512</c:v>
              </c:pt>
              <c:pt idx="29">
                <c:v>92.341272608848627</c:v>
              </c:pt>
              <c:pt idx="30">
                <c:v>92.670513272932311</c:v>
              </c:pt>
              <c:pt idx="31">
                <c:v>92.609263689703369</c:v>
              </c:pt>
              <c:pt idx="32">
                <c:v>92.716392264358959</c:v>
              </c:pt>
              <c:pt idx="33">
                <c:v>91.400529948810259</c:v>
              </c:pt>
              <c:pt idx="34">
                <c:v>92.749504315231349</c:v>
              </c:pt>
              <c:pt idx="35">
                <c:v>92.65719352887325</c:v>
              </c:pt>
              <c:pt idx="36">
                <c:v>93.541088387556456</c:v>
              </c:pt>
              <c:pt idx="37">
                <c:v>93.445517973465343</c:v>
              </c:pt>
              <c:pt idx="38">
                <c:v>93.266617244444632</c:v>
              </c:pt>
              <c:pt idx="39">
                <c:v>91.748912559363987</c:v>
              </c:pt>
              <c:pt idx="40">
                <c:v>99.703952758299536</c:v>
              </c:pt>
              <c:pt idx="41">
                <c:v>93.119264017365836</c:v>
              </c:pt>
              <c:pt idx="42">
                <c:v>94.010348151371531</c:v>
              </c:pt>
              <c:pt idx="43">
                <c:v>93.778346510614185</c:v>
              </c:pt>
              <c:pt idx="44">
                <c:v>93.277564929795531</c:v>
              </c:pt>
              <c:pt idx="45">
                <c:v>94.202889674186494</c:v>
              </c:pt>
              <c:pt idx="46">
                <c:v>93.123562211721918</c:v>
              </c:pt>
              <c:pt idx="47">
                <c:v>93.027587012897087</c:v>
              </c:pt>
              <c:pt idx="48">
                <c:v>89.048670102899322</c:v>
              </c:pt>
            </c:numLit>
          </c:val>
          <c:smooth val="0"/>
          <c:extLst>
            <c:ext xmlns:c16="http://schemas.microsoft.com/office/drawing/2014/chart" uri="{C3380CC4-5D6E-409C-BE32-E72D297353CC}">
              <c16:uniqueId val="{00000000-0DF8-413E-8841-573EFBDC519A}"/>
            </c:ext>
          </c:extLst>
        </c:ser>
        <c:dLbls>
          <c:showLegendKey val="0"/>
          <c:showVal val="0"/>
          <c:showCatName val="0"/>
          <c:showSerName val="0"/>
          <c:showPercent val="0"/>
          <c:showBubbleSize val="0"/>
        </c:dLbls>
        <c:marker val="1"/>
        <c:smooth val="0"/>
        <c:axId val="479857256"/>
        <c:axId val="479857648"/>
      </c:lineChart>
      <c:dateAx>
        <c:axId val="4798572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7648"/>
        <c:crosses val="autoZero"/>
        <c:auto val="0"/>
        <c:lblOffset val="100"/>
        <c:baseTimeUnit val="months"/>
        <c:majorUnit val="6"/>
        <c:majorTimeUnit val="months"/>
        <c:minorUnit val="1"/>
        <c:minorTimeUnit val="months"/>
      </c:dateAx>
      <c:valAx>
        <c:axId val="479857648"/>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725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8.0283611111111111E-2"/>
          <c:y val="0.90686717808342632"/>
          <c:w val="0.78024277777777773"/>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 r="0" t="0.98425196850393704" header="0.51181102362204722" footer="0.5118110236220472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158.40964400353383</c:v>
              </c:pt>
              <c:pt idx="1">
                <c:v>143.20594980477804</c:v>
              </c:pt>
              <c:pt idx="2">
                <c:v>127.79504959730544</c:v>
              </c:pt>
              <c:pt idx="3">
                <c:v>126.33930608688271</c:v>
              </c:pt>
              <c:pt idx="4">
                <c:v>118.65080030063424</c:v>
              </c:pt>
              <c:pt idx="5">
                <c:v>111.47981698047747</c:v>
              </c:pt>
              <c:pt idx="6">
                <c:v>120.27993444361698</c:v>
              </c:pt>
              <c:pt idx="7">
                <c:v>113.28110038623743</c:v>
              </c:pt>
              <c:pt idx="8">
                <c:v>103.58881992790283</c:v>
              </c:pt>
              <c:pt idx="9">
                <c:v>107.68312077223452</c:v>
              </c:pt>
              <c:pt idx="10">
                <c:v>99.867153291694919</c:v>
              </c:pt>
              <c:pt idx="11">
                <c:v>98.403390439592314</c:v>
              </c:pt>
              <c:pt idx="12">
                <c:v>98.197715328485188</c:v>
              </c:pt>
              <c:pt idx="13">
                <c:v>91.851004296488838</c:v>
              </c:pt>
              <c:pt idx="14">
                <c:v>90.681539494527613</c:v>
              </c:pt>
              <c:pt idx="15">
                <c:v>87.247423189750748</c:v>
              </c:pt>
              <c:pt idx="16">
                <c:v>86.238847615053743</c:v>
              </c:pt>
              <c:pt idx="17">
                <c:v>89.278005066961455</c:v>
              </c:pt>
              <c:pt idx="18">
                <c:v>87.612154706396126</c:v>
              </c:pt>
              <c:pt idx="19">
                <c:v>88.502497641918836</c:v>
              </c:pt>
              <c:pt idx="20">
                <c:v>87.039956913006606</c:v>
              </c:pt>
              <c:pt idx="21">
                <c:v>86.897214769958921</c:v>
              </c:pt>
              <c:pt idx="22">
                <c:v>83.857005121243205</c:v>
              </c:pt>
              <c:pt idx="23">
                <c:v>84.097200492296636</c:v>
              </c:pt>
              <c:pt idx="24">
                <c:v>84.457185746347378</c:v>
              </c:pt>
              <c:pt idx="25">
                <c:v>84.834809409566532</c:v>
              </c:pt>
              <c:pt idx="26">
                <c:v>80.806647382997213</c:v>
              </c:pt>
              <c:pt idx="27">
                <c:v>81.386517507187023</c:v>
              </c:pt>
              <c:pt idx="28">
                <c:v>81.033246848622326</c:v>
              </c:pt>
              <c:pt idx="29">
                <c:v>80.322362564742036</c:v>
              </c:pt>
              <c:pt idx="30">
                <c:v>80.744195571495041</c:v>
              </c:pt>
              <c:pt idx="31">
                <c:v>76.077823695410231</c:v>
              </c:pt>
              <c:pt idx="32">
                <c:v>74.750808670909521</c:v>
              </c:pt>
              <c:pt idx="33">
                <c:v>72.747433045204914</c:v>
              </c:pt>
              <c:pt idx="34">
                <c:v>76.369345070364432</c:v>
              </c:pt>
              <c:pt idx="35">
                <c:v>72.742701694805262</c:v>
              </c:pt>
              <c:pt idx="36">
                <c:v>70.6647685687891</c:v>
              </c:pt>
              <c:pt idx="37">
                <c:v>70.757900467627081</c:v>
              </c:pt>
              <c:pt idx="38">
                <c:v>71.188508824862964</c:v>
              </c:pt>
              <c:pt idx="39">
                <c:v>67.679584546390657</c:v>
              </c:pt>
              <c:pt idx="40">
                <c:v>81.592413533920265</c:v>
              </c:pt>
              <c:pt idx="41">
                <c:v>78.175913155086718</c:v>
              </c:pt>
              <c:pt idx="42">
                <c:v>77.000154640106317</c:v>
              </c:pt>
              <c:pt idx="43">
                <c:v>74.703968419446937</c:v>
              </c:pt>
              <c:pt idx="44">
                <c:v>77.978082330418417</c:v>
              </c:pt>
              <c:pt idx="45">
                <c:v>74.390422047354932</c:v>
              </c:pt>
              <c:pt idx="46">
                <c:v>73.576686582631865</c:v>
              </c:pt>
              <c:pt idx="47">
                <c:v>73.980336435354872</c:v>
              </c:pt>
              <c:pt idx="48">
                <c:v>68.811326596217242</c:v>
              </c:pt>
            </c:numLit>
          </c:val>
          <c:smooth val="0"/>
          <c:extLst>
            <c:ext xmlns:c16="http://schemas.microsoft.com/office/drawing/2014/chart" uri="{C3380CC4-5D6E-409C-BE32-E72D297353CC}">
              <c16:uniqueId val="{00000000-3F18-4727-8EE4-0FAC661F3EF2}"/>
            </c:ext>
          </c:extLst>
        </c:ser>
        <c:dLbls>
          <c:showLegendKey val="0"/>
          <c:showVal val="0"/>
          <c:showCatName val="0"/>
          <c:showSerName val="0"/>
          <c:showPercent val="0"/>
          <c:showBubbleSize val="0"/>
        </c:dLbls>
        <c:marker val="1"/>
        <c:smooth val="0"/>
        <c:axId val="479869800"/>
        <c:axId val="479867448"/>
      </c:lineChart>
      <c:dateAx>
        <c:axId val="4798698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7448"/>
        <c:crosses val="autoZero"/>
        <c:auto val="0"/>
        <c:lblOffset val="100"/>
        <c:baseTimeUnit val="months"/>
        <c:majorUnit val="6"/>
        <c:majorTimeUnit val="months"/>
        <c:minorUnit val="1"/>
        <c:minorTimeUnit val="months"/>
      </c:dateAx>
      <c:valAx>
        <c:axId val="479867448"/>
        <c:scaling>
          <c:orientation val="minMax"/>
          <c:max val="160"/>
          <c:min val="6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9800"/>
        <c:crossesAt val="41061"/>
        <c:crossBetween val="midCat"/>
        <c:majorUnit val="20"/>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114.49898169543107</c:v>
              </c:pt>
              <c:pt idx="1">
                <c:v>106.59209514424224</c:v>
              </c:pt>
              <c:pt idx="2">
                <c:v>98.491744275134451</c:v>
              </c:pt>
              <c:pt idx="3">
                <c:v>98.740872260962036</c:v>
              </c:pt>
              <c:pt idx="4">
                <c:v>95.100909745082944</c:v>
              </c:pt>
              <c:pt idx="5">
                <c:v>90.715247236623881</c:v>
              </c:pt>
              <c:pt idx="6">
                <c:v>95.66883329638803</c:v>
              </c:pt>
              <c:pt idx="7">
                <c:v>90.796048409124637</c:v>
              </c:pt>
              <c:pt idx="8">
                <c:v>85.568457849563657</c:v>
              </c:pt>
              <c:pt idx="9">
                <c:v>88.359858499945062</c:v>
              </c:pt>
              <c:pt idx="10">
                <c:v>81.923555535428207</c:v>
              </c:pt>
              <c:pt idx="11">
                <c:v>80.948435836954317</c:v>
              </c:pt>
              <c:pt idx="12">
                <c:v>80.190303301720363</c:v>
              </c:pt>
              <c:pt idx="13">
                <c:v>75.276397957276373</c:v>
              </c:pt>
              <c:pt idx="14">
                <c:v>74.629282656376589</c:v>
              </c:pt>
              <c:pt idx="15">
                <c:v>73.373199361469858</c:v>
              </c:pt>
              <c:pt idx="16">
                <c:v>70.628889243973674</c:v>
              </c:pt>
              <c:pt idx="17">
                <c:v>74.522114004982868</c:v>
              </c:pt>
              <c:pt idx="18">
                <c:v>72.301968073054596</c:v>
              </c:pt>
              <c:pt idx="19">
                <c:v>72.480711005178222</c:v>
              </c:pt>
              <c:pt idx="20">
                <c:v>71.019595142140773</c:v>
              </c:pt>
              <c:pt idx="21">
                <c:v>70.408280488050053</c:v>
              </c:pt>
              <c:pt idx="22">
                <c:v>68.434953453765615</c:v>
              </c:pt>
              <c:pt idx="23">
                <c:v>67.557493368357129</c:v>
              </c:pt>
              <c:pt idx="24">
                <c:v>67.525366799465473</c:v>
              </c:pt>
              <c:pt idx="25">
                <c:v>68.432935313168329</c:v>
              </c:pt>
              <c:pt idx="26">
                <c:v>65.050550676721372</c:v>
              </c:pt>
              <c:pt idx="27">
                <c:v>64.590433108521495</c:v>
              </c:pt>
              <c:pt idx="28">
                <c:v>64.872983307763221</c:v>
              </c:pt>
              <c:pt idx="29">
                <c:v>63.95913544410665</c:v>
              </c:pt>
              <c:pt idx="30">
                <c:v>63.720208216532548</c:v>
              </c:pt>
              <c:pt idx="31">
                <c:v>60.066672179001621</c:v>
              </c:pt>
              <c:pt idx="32">
                <c:v>58.611214482260287</c:v>
              </c:pt>
              <c:pt idx="33">
                <c:v>56.768385291414958</c:v>
              </c:pt>
              <c:pt idx="34">
                <c:v>59.757444573665886</c:v>
              </c:pt>
              <c:pt idx="35">
                <c:v>56.01413029100005</c:v>
              </c:pt>
              <c:pt idx="36">
                <c:v>54.040183711512569</c:v>
              </c:pt>
              <c:pt idx="37">
                <c:v>53.772649620336757</c:v>
              </c:pt>
              <c:pt idx="38">
                <c:v>54.414414643795162</c:v>
              </c:pt>
              <c:pt idx="39">
                <c:v>51.273185442337407</c:v>
              </c:pt>
              <c:pt idx="40">
                <c:v>61.506275089736249</c:v>
              </c:pt>
              <c:pt idx="41">
                <c:v>58.98490826552645</c:v>
              </c:pt>
              <c:pt idx="42">
                <c:v>58.263701299100788</c:v>
              </c:pt>
              <c:pt idx="43">
                <c:v>55.26595198782406</c:v>
              </c:pt>
              <c:pt idx="44">
                <c:v>58.494695164446611</c:v>
              </c:pt>
              <c:pt idx="45">
                <c:v>55.663040703244192</c:v>
              </c:pt>
              <c:pt idx="46">
                <c:v>54.806525298147776</c:v>
              </c:pt>
              <c:pt idx="47">
                <c:v>53.711484669364793</c:v>
              </c:pt>
              <c:pt idx="48">
                <c:v>50.11330965199776</c:v>
              </c:pt>
            </c:numLit>
          </c:val>
          <c:smooth val="0"/>
          <c:extLst>
            <c:ext xmlns:c16="http://schemas.microsoft.com/office/drawing/2014/chart" uri="{C3380CC4-5D6E-409C-BE32-E72D297353CC}">
              <c16:uniqueId val="{00000000-9FE3-4D71-9492-02DC34E1E1F6}"/>
            </c:ext>
          </c:extLst>
        </c:ser>
        <c:dLbls>
          <c:showLegendKey val="0"/>
          <c:showVal val="0"/>
          <c:showCatName val="0"/>
          <c:showSerName val="0"/>
          <c:showPercent val="0"/>
          <c:showBubbleSize val="0"/>
        </c:dLbls>
        <c:marker val="1"/>
        <c:smooth val="0"/>
        <c:axId val="476255488"/>
        <c:axId val="476256664"/>
      </c:lineChart>
      <c:dateAx>
        <c:axId val="476255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6664"/>
        <c:crosses val="autoZero"/>
        <c:auto val="0"/>
        <c:lblOffset val="100"/>
        <c:baseTimeUnit val="months"/>
        <c:majorUnit val="6"/>
        <c:majorTimeUnit val="months"/>
        <c:minorUnit val="1"/>
        <c:minorTimeUnit val="months"/>
      </c:dateAx>
      <c:valAx>
        <c:axId val="476256664"/>
        <c:scaling>
          <c:orientation val="minMax"/>
          <c:max val="12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5488"/>
        <c:crosses val="autoZero"/>
        <c:crossBetween val="midCat"/>
        <c:majorUnit val="2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217.62655085022084</c:v>
              </c:pt>
              <c:pt idx="1">
                <c:v>192.58255008281571</c:v>
              </c:pt>
              <c:pt idx="2">
                <c:v>167.31281157929271</c:v>
              </c:pt>
              <c:pt idx="3">
                <c:v>163.5579176741287</c:v>
              </c:pt>
              <c:pt idx="4">
                <c:v>150.40963977093799</c:v>
              </c:pt>
              <c:pt idx="5">
                <c:v>139.48243701853622</c:v>
              </c:pt>
              <c:pt idx="6">
                <c:v>153.46989805208929</c:v>
              </c:pt>
              <c:pt idx="7">
                <c:v>143.60392309906865</c:v>
              </c:pt>
              <c:pt idx="8">
                <c:v>127.89066477481303</c:v>
              </c:pt>
              <c:pt idx="9">
                <c:v>133.74202678288503</c:v>
              </c:pt>
              <c:pt idx="10">
                <c:v>124.06547554362763</c:v>
              </c:pt>
              <c:pt idx="11">
                <c:v>121.94273980000565</c:v>
              </c:pt>
              <c:pt idx="12">
                <c:v>122.48209603440029</c:v>
              </c:pt>
              <c:pt idx="13">
                <c:v>114.20313628490879</c:v>
              </c:pt>
              <c:pt idx="14">
                <c:v>112.32924298836618</c:v>
              </c:pt>
              <c:pt idx="15">
                <c:v>105.95788158012185</c:v>
              </c:pt>
              <c:pt idx="16">
                <c:v>107.29007759320727</c:v>
              </c:pt>
              <c:pt idx="17">
                <c:v>109.17745956222664</c:v>
              </c:pt>
              <c:pt idx="18">
                <c:v>108.25911943014799</c:v>
              </c:pt>
              <c:pt idx="19">
                <c:v>110.10910972461312</c:v>
              </c:pt>
              <c:pt idx="20">
                <c:v>108.64464745443188</c:v>
              </c:pt>
              <c:pt idx="21">
                <c:v>109.13381139703282</c:v>
              </c:pt>
              <c:pt idx="22">
                <c:v>104.65482845102918</c:v>
              </c:pt>
              <c:pt idx="23">
                <c:v>106.40226820358637</c:v>
              </c:pt>
              <c:pt idx="24">
                <c:v>107.29104642208256</c:v>
              </c:pt>
              <c:pt idx="25">
                <c:v>106.95399867759706</c:v>
              </c:pt>
              <c:pt idx="26">
                <c:v>102.05495615083733</c:v>
              </c:pt>
              <c:pt idx="27">
                <c:v>104.03732970050102</c:v>
              </c:pt>
              <c:pt idx="28">
                <c:v>102.82660569168351</c:v>
              </c:pt>
              <c:pt idx="29">
                <c:v>102.38943341224875</c:v>
              </c:pt>
              <c:pt idx="30">
                <c:v>103.70235243746349</c:v>
              </c:pt>
              <c:pt idx="31">
                <c:v>97.670093500013067</c:v>
              </c:pt>
              <c:pt idx="32">
                <c:v>96.516293302103776</c:v>
              </c:pt>
              <c:pt idx="33">
                <c:v>94.296408455679085</c:v>
              </c:pt>
              <c:pt idx="34">
                <c:v>98.77177109976887</c:v>
              </c:pt>
              <c:pt idx="35">
                <c:v>95.302467419734654</c:v>
              </c:pt>
              <c:pt idx="36">
                <c:v>93.0843004344364</c:v>
              </c:pt>
              <c:pt idx="37">
                <c:v>93.66381817240287</c:v>
              </c:pt>
              <c:pt idx="38">
                <c:v>93.809665517699997</c:v>
              </c:pt>
              <c:pt idx="39">
                <c:v>89.804876135422617</c:v>
              </c:pt>
              <c:pt idx="40">
                <c:v>108.6801167621956</c:v>
              </c:pt>
              <c:pt idx="41">
                <c:v>104.0564599085275</c:v>
              </c:pt>
              <c:pt idx="42">
                <c:v>102.26770365466271</c:v>
              </c:pt>
              <c:pt idx="43">
                <c:v>100.91762924376522</c:v>
              </c:pt>
              <c:pt idx="44">
                <c:v>104.2529290810763</c:v>
              </c:pt>
              <c:pt idx="45">
                <c:v>99.645736776050128</c:v>
              </c:pt>
              <c:pt idx="46">
                <c:v>98.88969335264089</c:v>
              </c:pt>
              <c:pt idx="47">
                <c:v>101.31444263703837</c:v>
              </c:pt>
              <c:pt idx="48">
                <c:v>94.027041172203099</c:v>
              </c:pt>
            </c:numLit>
          </c:val>
          <c:smooth val="0"/>
          <c:extLst>
            <c:ext xmlns:c16="http://schemas.microsoft.com/office/drawing/2014/chart" uri="{C3380CC4-5D6E-409C-BE32-E72D297353CC}">
              <c16:uniqueId val="{00000000-913D-45BC-AB43-B51687D333B4}"/>
            </c:ext>
          </c:extLst>
        </c:ser>
        <c:dLbls>
          <c:showLegendKey val="0"/>
          <c:showVal val="0"/>
          <c:showCatName val="0"/>
          <c:showSerName val="0"/>
          <c:showPercent val="0"/>
          <c:showBubbleSize val="0"/>
        </c:dLbls>
        <c:marker val="1"/>
        <c:smooth val="0"/>
        <c:axId val="476258232"/>
        <c:axId val="476260584"/>
      </c:lineChart>
      <c:dateAx>
        <c:axId val="47625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60584"/>
        <c:crosses val="autoZero"/>
        <c:auto val="0"/>
        <c:lblOffset val="100"/>
        <c:baseTimeUnit val="months"/>
        <c:majorUnit val="6"/>
        <c:majorTimeUnit val="months"/>
        <c:minorUnit val="1"/>
        <c:minorTimeUnit val="months"/>
      </c:dateAx>
      <c:valAx>
        <c:axId val="476260584"/>
        <c:scaling>
          <c:orientation val="minMax"/>
          <c:max val="22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8232"/>
        <c:crosses val="autoZero"/>
        <c:crossBetween val="midCat"/>
        <c:majorUnit val="20"/>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132.71883027085619</c:v>
              </c:pt>
              <c:pt idx="1">
                <c:v>151.08931441261527</c:v>
              </c:pt>
              <c:pt idx="2">
                <c:v>146.54955657778768</c:v>
              </c:pt>
              <c:pt idx="3">
                <c:v>143.26120818017841</c:v>
              </c:pt>
              <c:pt idx="4">
                <c:v>139.57193701129719</c:v>
              </c:pt>
              <c:pt idx="5">
                <c:v>139.59998828536985</c:v>
              </c:pt>
              <c:pt idx="6">
                <c:v>135.42145790969309</c:v>
              </c:pt>
              <c:pt idx="7">
                <c:v>137.80583877934939</c:v>
              </c:pt>
              <c:pt idx="8">
                <c:v>143.36105762712336</c:v>
              </c:pt>
              <c:pt idx="9">
                <c:v>141.48354258632946</c:v>
              </c:pt>
              <c:pt idx="10">
                <c:v>138.76817146648341</c:v>
              </c:pt>
              <c:pt idx="11">
                <c:v>136.94706027583078</c:v>
              </c:pt>
              <c:pt idx="12">
                <c:v>135.08163231549707</c:v>
              </c:pt>
              <c:pt idx="13">
                <c:v>133.7337889301572</c:v>
              </c:pt>
              <c:pt idx="14">
                <c:v>133.78554139380208</c:v>
              </c:pt>
              <c:pt idx="15">
                <c:v>128.231186659739</c:v>
              </c:pt>
              <c:pt idx="16">
                <c:v>138.59949128822583</c:v>
              </c:pt>
              <c:pt idx="17">
                <c:v>134.43639556996624</c:v>
              </c:pt>
              <c:pt idx="18">
                <c:v>133.52377623632347</c:v>
              </c:pt>
              <c:pt idx="19">
                <c:v>137.29650862436839</c:v>
              </c:pt>
              <c:pt idx="20">
                <c:v>134.62275784238699</c:v>
              </c:pt>
              <c:pt idx="21">
                <c:v>135.43013689356786</c:v>
              </c:pt>
              <c:pt idx="22">
                <c:v>134.07259511732522</c:v>
              </c:pt>
              <c:pt idx="23">
                <c:v>138.72159810238708</c:v>
              </c:pt>
              <c:pt idx="24">
                <c:v>140.39634756121399</c:v>
              </c:pt>
              <c:pt idx="25">
                <c:v>139.15241917172989</c:v>
              </c:pt>
              <c:pt idx="26">
                <c:v>134.30827969659885</c:v>
              </c:pt>
              <c:pt idx="27">
                <c:v>142.79255154109117</c:v>
              </c:pt>
              <c:pt idx="28">
                <c:v>141.07054108697531</c:v>
              </c:pt>
              <c:pt idx="29">
                <c:v>136.63614470805879</c:v>
              </c:pt>
              <c:pt idx="30">
                <c:v>143.71136819114821</c:v>
              </c:pt>
              <c:pt idx="31">
                <c:v>141.61318108854212</c:v>
              </c:pt>
              <c:pt idx="32">
                <c:v>142.14119801751886</c:v>
              </c:pt>
              <c:pt idx="33">
                <c:v>139.5420878498571</c:v>
              </c:pt>
              <c:pt idx="34">
                <c:v>144.67252001488018</c:v>
              </c:pt>
              <c:pt idx="35">
                <c:v>146.42410211248443</c:v>
              </c:pt>
              <c:pt idx="36">
                <c:v>146.72061820695498</c:v>
              </c:pt>
              <c:pt idx="37">
                <c:v>147.53692290575188</c:v>
              </c:pt>
              <c:pt idx="38">
                <c:v>147.27665994597163</c:v>
              </c:pt>
              <c:pt idx="39">
                <c:v>138.72121489011963</c:v>
              </c:pt>
              <c:pt idx="40">
                <c:v>140.710974640144</c:v>
              </c:pt>
              <c:pt idx="41">
                <c:v>147.39645547204688</c:v>
              </c:pt>
              <c:pt idx="42">
                <c:v>143.20670038959636</c:v>
              </c:pt>
              <c:pt idx="43">
                <c:v>140.76529043136225</c:v>
              </c:pt>
              <c:pt idx="44">
                <c:v>141.7779383682979</c:v>
              </c:pt>
              <c:pt idx="45">
                <c:v>143.2361699117132</c:v>
              </c:pt>
              <c:pt idx="46">
                <c:v>138.3851151833133</c:v>
              </c:pt>
              <c:pt idx="47">
                <c:v>142.93176032060043</c:v>
              </c:pt>
              <c:pt idx="48">
                <c:v>138.26323120974334</c:v>
              </c:pt>
            </c:numLit>
          </c:val>
          <c:smooth val="0"/>
          <c:extLst>
            <c:ext xmlns:c16="http://schemas.microsoft.com/office/drawing/2014/chart" uri="{C3380CC4-5D6E-409C-BE32-E72D297353CC}">
              <c16:uniqueId val="{00000000-C576-462C-A2A6-925B8573854A}"/>
            </c:ext>
          </c:extLst>
        </c:ser>
        <c:dLbls>
          <c:showLegendKey val="0"/>
          <c:showVal val="0"/>
          <c:showCatName val="0"/>
          <c:showSerName val="0"/>
          <c:showPercent val="0"/>
          <c:showBubbleSize val="0"/>
        </c:dLbls>
        <c:marker val="1"/>
        <c:smooth val="0"/>
        <c:axId val="476253528"/>
        <c:axId val="476259016"/>
      </c:lineChart>
      <c:dateAx>
        <c:axId val="4762535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9016"/>
        <c:crosses val="autoZero"/>
        <c:auto val="0"/>
        <c:lblOffset val="100"/>
        <c:baseTimeUnit val="months"/>
        <c:majorUnit val="6"/>
        <c:majorTimeUnit val="months"/>
        <c:minorUnit val="1"/>
        <c:minorTimeUnit val="months"/>
      </c:dateAx>
      <c:valAx>
        <c:axId val="476259016"/>
        <c:scaling>
          <c:orientation val="minMax"/>
          <c:max val="155"/>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3528"/>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100.06232677933727</c:v>
              </c:pt>
              <c:pt idx="1">
                <c:v>107.39145699847424</c:v>
              </c:pt>
              <c:pt idx="2">
                <c:v>102.58842868486879</c:v>
              </c:pt>
              <c:pt idx="3">
                <c:v>103.65116034355431</c:v>
              </c:pt>
              <c:pt idx="4">
                <c:v>102.64711037729172</c:v>
              </c:pt>
              <c:pt idx="5">
                <c:v>105.63052026153082</c:v>
              </c:pt>
              <c:pt idx="6">
                <c:v>98.368262722013455</c:v>
              </c:pt>
              <c:pt idx="7">
                <c:v>105.0255105741758</c:v>
              </c:pt>
              <c:pt idx="8">
                <c:v>107.1978170319239</c:v>
              </c:pt>
              <c:pt idx="9">
                <c:v>111.62077116990368</c:v>
              </c:pt>
              <c:pt idx="10">
                <c:v>104.48996771404467</c:v>
              </c:pt>
              <c:pt idx="11">
                <c:v>105.40897977990258</c:v>
              </c:pt>
              <c:pt idx="12">
                <c:v>103.97796833073618</c:v>
              </c:pt>
              <c:pt idx="13">
                <c:v>105.70479926966701</c:v>
              </c:pt>
              <c:pt idx="14">
                <c:v>102.58443764746062</c:v>
              </c:pt>
              <c:pt idx="15">
                <c:v>102.29993380255075</c:v>
              </c:pt>
              <c:pt idx="16">
                <c:v>112.05346414787454</c:v>
              </c:pt>
              <c:pt idx="17">
                <c:v>103.54132388938527</c:v>
              </c:pt>
              <c:pt idx="18">
                <c:v>111.21518195941051</c:v>
              </c:pt>
              <c:pt idx="19">
                <c:v>107.95904492556292</c:v>
              </c:pt>
              <c:pt idx="20">
                <c:v>107.62939639059906</c:v>
              </c:pt>
              <c:pt idx="21">
                <c:v>108.444524822133</c:v>
              </c:pt>
              <c:pt idx="22">
                <c:v>105.5495861455944</c:v>
              </c:pt>
              <c:pt idx="23">
                <c:v>111.20874630484951</c:v>
              </c:pt>
              <c:pt idx="24">
                <c:v>115.28847959176083</c:v>
              </c:pt>
              <c:pt idx="25">
                <c:v>108.47198501690004</c:v>
              </c:pt>
              <c:pt idx="26">
                <c:v>111.46808963506733</c:v>
              </c:pt>
              <c:pt idx="27">
                <c:v>115.23537718844533</c:v>
              </c:pt>
              <c:pt idx="28">
                <c:v>114.20534238943007</c:v>
              </c:pt>
              <c:pt idx="29">
                <c:v>107.14457850186162</c:v>
              </c:pt>
              <c:pt idx="30">
                <c:v>113.34196124607739</c:v>
              </c:pt>
              <c:pt idx="31">
                <c:v>113.46103148484342</c:v>
              </c:pt>
              <c:pt idx="32">
                <c:v>115.63186827085185</c:v>
              </c:pt>
              <c:pt idx="33">
                <c:v>112.71796286032176</c:v>
              </c:pt>
              <c:pt idx="34">
                <c:v>122.42498284774719</c:v>
              </c:pt>
              <c:pt idx="35">
                <c:v>121.08989006548168</c:v>
              </c:pt>
              <c:pt idx="36">
                <c:v>120.70672129670132</c:v>
              </c:pt>
              <c:pt idx="37">
                <c:v>117.51096563423884</c:v>
              </c:pt>
              <c:pt idx="38">
                <c:v>118.72576046557057</c:v>
              </c:pt>
              <c:pt idx="39">
                <c:v>112.18430428809667</c:v>
              </c:pt>
              <c:pt idx="40">
                <c:v>112.94727515728428</c:v>
              </c:pt>
              <c:pt idx="41">
                <c:v>120.52552053606165</c:v>
              </c:pt>
              <c:pt idx="42">
                <c:v>113.21594632226896</c:v>
              </c:pt>
              <c:pt idx="43">
                <c:v>115.10247236405429</c:v>
              </c:pt>
              <c:pt idx="44">
                <c:v>117.41985187046929</c:v>
              </c:pt>
              <c:pt idx="45">
                <c:v>117.58517561997814</c:v>
              </c:pt>
              <c:pt idx="46">
                <c:v>114.95219520730741</c:v>
              </c:pt>
              <c:pt idx="47">
                <c:v>122.79289300872517</c:v>
              </c:pt>
              <c:pt idx="48">
                <c:v>116.13382205090473</c:v>
              </c:pt>
            </c:numLit>
          </c:val>
          <c:smooth val="0"/>
          <c:extLst>
            <c:ext xmlns:c16="http://schemas.microsoft.com/office/drawing/2014/chart" uri="{C3380CC4-5D6E-409C-BE32-E72D297353CC}">
              <c16:uniqueId val="{00000000-0ADC-4B92-918F-2DD0626415E6}"/>
            </c:ext>
          </c:extLst>
        </c:ser>
        <c:dLbls>
          <c:showLegendKey val="0"/>
          <c:showVal val="0"/>
          <c:showCatName val="0"/>
          <c:showSerName val="0"/>
          <c:showPercent val="0"/>
          <c:showBubbleSize val="0"/>
        </c:dLbls>
        <c:marker val="1"/>
        <c:smooth val="0"/>
        <c:axId val="313424560"/>
        <c:axId val="313424952"/>
      </c:lineChart>
      <c:dateAx>
        <c:axId val="3134245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3424952"/>
        <c:crosses val="autoZero"/>
        <c:auto val="0"/>
        <c:lblOffset val="100"/>
        <c:baseTimeUnit val="months"/>
        <c:majorUnit val="6"/>
        <c:majorTimeUnit val="months"/>
        <c:minorUnit val="1"/>
        <c:minorTimeUnit val="months"/>
      </c:dateAx>
      <c:valAx>
        <c:axId val="313424952"/>
        <c:scaling>
          <c:orientation val="minMax"/>
          <c:max val="125"/>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456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ysClr val="window" lastClr="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140.84072790809381</c:v>
              </c:pt>
              <c:pt idx="1">
                <c:v>161.95727291822902</c:v>
              </c:pt>
              <c:pt idx="2">
                <c:v>157.48299226714511</c:v>
              </c:pt>
              <c:pt idx="3">
                <c:v>153.11250025186936</c:v>
              </c:pt>
              <c:pt idx="4">
                <c:v>148.75539605099576</c:v>
              </c:pt>
              <c:pt idx="5">
                <c:v>148.04842925678889</c:v>
              </c:pt>
              <c:pt idx="6">
                <c:v>144.63684309399721</c:v>
              </c:pt>
              <c:pt idx="7">
                <c:v>145.95853247684266</c:v>
              </c:pt>
              <c:pt idx="8">
                <c:v>152.35510496661533</c:v>
              </c:pt>
              <c:pt idx="9">
                <c:v>148.91061978923409</c:v>
              </c:pt>
              <c:pt idx="10">
                <c:v>147.29339714283253</c:v>
              </c:pt>
              <c:pt idx="11">
                <c:v>144.79079840074709</c:v>
              </c:pt>
              <c:pt idx="12">
                <c:v>142.81732805808844</c:v>
              </c:pt>
              <c:pt idx="13">
                <c:v>140.70479196349837</c:v>
              </c:pt>
              <c:pt idx="14">
                <c:v>141.54547107710172</c:v>
              </c:pt>
              <c:pt idx="15">
                <c:v>134.68046808284379</c:v>
              </c:pt>
              <c:pt idx="16">
                <c:v>145.20167131540663</c:v>
              </c:pt>
              <c:pt idx="17">
                <c:v>142.12021296793</c:v>
              </c:pt>
              <c:pt idx="18">
                <c:v>139.07207748648054</c:v>
              </c:pt>
              <c:pt idx="19">
                <c:v>144.59293817506278</c:v>
              </c:pt>
              <c:pt idx="20">
                <c:v>141.3361929979086</c:v>
              </c:pt>
              <c:pt idx="21">
                <c:v>142.14164472475127</c:v>
              </c:pt>
              <c:pt idx="22">
                <c:v>141.16646416042627</c:v>
              </c:pt>
              <c:pt idx="23">
                <c:v>145.56423408961464</c:v>
              </c:pt>
              <c:pt idx="24">
                <c:v>146.64084748418139</c:v>
              </c:pt>
              <c:pt idx="25">
                <c:v>146.78285473676985</c:v>
              </c:pt>
              <c:pt idx="26">
                <c:v>139.98879248459488</c:v>
              </c:pt>
              <c:pt idx="27">
                <c:v>149.64621085344916</c:v>
              </c:pt>
              <c:pt idx="28">
                <c:v>147.75210128162934</c:v>
              </c:pt>
              <c:pt idx="29">
                <c:v>143.97090061512506</c:v>
              </c:pt>
              <c:pt idx="30">
                <c:v>151.26444914409029</c:v>
              </c:pt>
              <c:pt idx="31">
                <c:v>148.6148148491443</c:v>
              </c:pt>
              <c:pt idx="32">
                <c:v>148.73425114980304</c:v>
              </c:pt>
              <c:pt idx="33">
                <c:v>146.21343273006005</c:v>
              </c:pt>
              <c:pt idx="34">
                <c:v>150.20563594074838</c:v>
              </c:pt>
              <c:pt idx="35">
                <c:v>152.72489536854346</c:v>
              </c:pt>
              <c:pt idx="36">
                <c:v>153.19045377602026</c:v>
              </c:pt>
              <c:pt idx="37">
                <c:v>155.00458555624454</c:v>
              </c:pt>
              <c:pt idx="38">
                <c:v>154.37746555092872</c:v>
              </c:pt>
              <c:pt idx="39">
                <c:v>145.32112757134502</c:v>
              </c:pt>
              <c:pt idx="40">
                <c:v>147.61599817670771</c:v>
              </c:pt>
              <c:pt idx="41">
                <c:v>154.07944230876146</c:v>
              </c:pt>
              <c:pt idx="42">
                <c:v>150.66560776042562</c:v>
              </c:pt>
              <c:pt idx="43">
                <c:v>147.14781027093596</c:v>
              </c:pt>
              <c:pt idx="44">
                <c:v>147.83596246832818</c:v>
              </c:pt>
              <c:pt idx="45">
                <c:v>149.61574909675807</c:v>
              </c:pt>
              <c:pt idx="46">
                <c:v>144.21304398886127</c:v>
              </c:pt>
              <c:pt idx="47">
                <c:v>147.94043551080992</c:v>
              </c:pt>
              <c:pt idx="48">
                <c:v>143.76696788526689</c:v>
              </c:pt>
            </c:numLit>
          </c:val>
          <c:smooth val="0"/>
          <c:extLst>
            <c:ext xmlns:c16="http://schemas.microsoft.com/office/drawing/2014/chart" uri="{C3380CC4-5D6E-409C-BE32-E72D297353CC}">
              <c16:uniqueId val="{00000000-0E8F-4859-8DEB-0224F33F8455}"/>
            </c:ext>
          </c:extLst>
        </c:ser>
        <c:dLbls>
          <c:showLegendKey val="0"/>
          <c:showVal val="0"/>
          <c:showCatName val="0"/>
          <c:showSerName val="0"/>
          <c:showPercent val="0"/>
          <c:showBubbleSize val="0"/>
        </c:dLbls>
        <c:marker val="1"/>
        <c:smooth val="0"/>
        <c:axId val="313425736"/>
        <c:axId val="313428088"/>
      </c:lineChart>
      <c:dateAx>
        <c:axId val="31342573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8088"/>
        <c:crosses val="autoZero"/>
        <c:auto val="0"/>
        <c:lblOffset val="100"/>
        <c:baseTimeUnit val="months"/>
        <c:majorUnit val="6"/>
        <c:majorTimeUnit val="months"/>
        <c:minorUnit val="1"/>
        <c:minorTimeUnit val="months"/>
      </c:dateAx>
      <c:valAx>
        <c:axId val="313428088"/>
        <c:scaling>
          <c:orientation val="minMax"/>
          <c:max val="165"/>
          <c:min val="13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573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134.40625453197282</c:v>
              </c:pt>
              <c:pt idx="1">
                <c:v>126.26914605858379</c:v>
              </c:pt>
              <c:pt idx="2">
                <c:v>119.56496634953918</c:v>
              </c:pt>
              <c:pt idx="3">
                <c:v>119.81968056865952</c:v>
              </c:pt>
              <c:pt idx="4">
                <c:v>119.28515278303449</c:v>
              </c:pt>
              <c:pt idx="5">
                <c:v>118.04686914919475</c:v>
              </c:pt>
              <c:pt idx="6">
                <c:v>118.27754142619933</c:v>
              </c:pt>
              <c:pt idx="7">
                <c:v>120.11865271491091</c:v>
              </c:pt>
              <c:pt idx="8">
                <c:v>117.09575112254227</c:v>
              </c:pt>
              <c:pt idx="9">
                <c:v>119.61211120846104</c:v>
              </c:pt>
              <c:pt idx="10">
                <c:v>118.5687123714704</c:v>
              </c:pt>
              <c:pt idx="11">
                <c:v>118.71910316551026</c:v>
              </c:pt>
              <c:pt idx="12">
                <c:v>121.4710236892669</c:v>
              </c:pt>
              <c:pt idx="13">
                <c:v>120.43756303321962</c:v>
              </c:pt>
              <c:pt idx="14">
                <c:v>121.83958566122608</c:v>
              </c:pt>
              <c:pt idx="15">
                <c:v>120.17098432488696</c:v>
              </c:pt>
              <c:pt idx="16">
                <c:v>120.31228082910152</c:v>
              </c:pt>
              <c:pt idx="17">
                <c:v>127.60802752952358</c:v>
              </c:pt>
              <c:pt idx="18">
                <c:v>123.5555090176976</c:v>
              </c:pt>
              <c:pt idx="19">
                <c:v>123.1476795947825</c:v>
              </c:pt>
              <c:pt idx="20">
                <c:v>123.35175230053186</c:v>
              </c:pt>
              <c:pt idx="21">
                <c:v>123.74883946014317</c:v>
              </c:pt>
              <c:pt idx="22">
                <c:v>124.80950845840184</c:v>
              </c:pt>
              <c:pt idx="23">
                <c:v>128.87572099545392</c:v>
              </c:pt>
              <c:pt idx="24">
                <c:v>124.8802112506755</c:v>
              </c:pt>
              <c:pt idx="25">
                <c:v>127.6650863372363</c:v>
              </c:pt>
              <c:pt idx="26">
                <c:v>125.56298984396047</c:v>
              </c:pt>
              <c:pt idx="27">
                <c:v>127.45874949046598</c:v>
              </c:pt>
              <c:pt idx="28">
                <c:v>125.5630779414161</c:v>
              </c:pt>
              <c:pt idx="29">
                <c:v>125.72720874342718</c:v>
              </c:pt>
              <c:pt idx="30">
                <c:v>127.91144174143103</c:v>
              </c:pt>
              <c:pt idx="31">
                <c:v>127.3973118099357</c:v>
              </c:pt>
              <c:pt idx="32">
                <c:v>128.07622293417964</c:v>
              </c:pt>
              <c:pt idx="33">
                <c:v>125.97528150107422</c:v>
              </c:pt>
              <c:pt idx="34">
                <c:v>130.99488565460322</c:v>
              </c:pt>
              <c:pt idx="35">
                <c:v>128.66951532260572</c:v>
              </c:pt>
              <c:pt idx="36">
                <c:v>131.50421181658035</c:v>
              </c:pt>
              <c:pt idx="37">
                <c:v>132.43058827305563</c:v>
              </c:pt>
              <c:pt idx="38">
                <c:v>132.91071615197927</c:v>
              </c:pt>
              <c:pt idx="39">
                <c:v>133.25160757160256</c:v>
              </c:pt>
              <c:pt idx="40">
                <c:v>136.57727834476174</c:v>
              </c:pt>
              <c:pt idx="41">
                <c:v>135.18183597601416</c:v>
              </c:pt>
              <c:pt idx="42">
                <c:v>135.69910399517838</c:v>
              </c:pt>
              <c:pt idx="43">
                <c:v>135.39967762598374</c:v>
              </c:pt>
              <c:pt idx="44">
                <c:v>138.55112314157739</c:v>
              </c:pt>
              <c:pt idx="45">
                <c:v>138.31721137549712</c:v>
              </c:pt>
              <c:pt idx="46">
                <c:v>137.46207075688608</c:v>
              </c:pt>
              <c:pt idx="47">
                <c:v>137.10348609366235</c:v>
              </c:pt>
              <c:pt idx="48">
                <c:v>133.85606688384968</c:v>
              </c:pt>
            </c:numLit>
          </c:val>
          <c:smooth val="0"/>
          <c:extLst>
            <c:ext xmlns:c16="http://schemas.microsoft.com/office/drawing/2014/chart" uri="{C3380CC4-5D6E-409C-BE32-E72D297353CC}">
              <c16:uniqueId val="{00000000-DCCF-42C9-86CA-071B82FEF23D}"/>
            </c:ext>
          </c:extLst>
        </c:ser>
        <c:dLbls>
          <c:showLegendKey val="0"/>
          <c:showVal val="0"/>
          <c:showCatName val="0"/>
          <c:showSerName val="0"/>
          <c:showPercent val="0"/>
          <c:showBubbleSize val="0"/>
        </c:dLbls>
        <c:marker val="1"/>
        <c:smooth val="0"/>
        <c:axId val="473121584"/>
        <c:axId val="473122368"/>
      </c:lineChart>
      <c:dateAx>
        <c:axId val="4731215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2368"/>
        <c:crosses val="autoZero"/>
        <c:auto val="0"/>
        <c:lblOffset val="100"/>
        <c:baseTimeUnit val="months"/>
        <c:majorUnit val="6"/>
        <c:majorTimeUnit val="months"/>
        <c:minorUnit val="1"/>
        <c:minorTimeUnit val="months"/>
      </c:dateAx>
      <c:valAx>
        <c:axId val="473122368"/>
        <c:scaling>
          <c:orientation val="minMax"/>
          <c:max val="14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158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393025"/>
          <c:y val="0.8970712909441233"/>
          <c:w val="0.70526323098501575"/>
          <c:h val="6.865163776493256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113.1377594725806</c:v>
              </c:pt>
              <c:pt idx="1">
                <c:v>109.7863162585121</c:v>
              </c:pt>
              <c:pt idx="2">
                <c:v>107.55079166465286</c:v>
              </c:pt>
              <c:pt idx="3">
                <c:v>108.05449206562479</c:v>
              </c:pt>
              <c:pt idx="4">
                <c:v>108.46840759851798</c:v>
              </c:pt>
              <c:pt idx="5">
                <c:v>105.65680347391044</c:v>
              </c:pt>
              <c:pt idx="6">
                <c:v>105.95450422401771</c:v>
              </c:pt>
              <c:pt idx="7">
                <c:v>106.98657699394656</c:v>
              </c:pt>
              <c:pt idx="8">
                <c:v>104.5283820128667</c:v>
              </c:pt>
              <c:pt idx="9">
                <c:v>106.63170389332377</c:v>
              </c:pt>
              <c:pt idx="10">
                <c:v>105.95369274792617</c:v>
              </c:pt>
              <c:pt idx="11">
                <c:v>107.22194751962522</c:v>
              </c:pt>
              <c:pt idx="12">
                <c:v>108.95971928367597</c:v>
              </c:pt>
              <c:pt idx="13">
                <c:v>107.09911529602674</c:v>
              </c:pt>
              <c:pt idx="14">
                <c:v>108.60057154940674</c:v>
              </c:pt>
              <c:pt idx="15">
                <c:v>108.15363672131966</c:v>
              </c:pt>
              <c:pt idx="16">
                <c:v>105.83019785205153</c:v>
              </c:pt>
              <c:pt idx="17">
                <c:v>112.89486930557078</c:v>
              </c:pt>
              <c:pt idx="18">
                <c:v>109.79183945228385</c:v>
              </c:pt>
              <c:pt idx="19">
                <c:v>109.34922817883132</c:v>
              </c:pt>
              <c:pt idx="20">
                <c:v>109.75278790452201</c:v>
              </c:pt>
              <c:pt idx="21">
                <c:v>109.57530447103407</c:v>
              </c:pt>
              <c:pt idx="22">
                <c:v>110.98123863365844</c:v>
              </c:pt>
              <c:pt idx="23">
                <c:v>114.78038550790437</c:v>
              </c:pt>
              <c:pt idx="24">
                <c:v>110.4830395733328</c:v>
              </c:pt>
              <c:pt idx="25">
                <c:v>112.42595451708388</c:v>
              </c:pt>
              <c:pt idx="26">
                <c:v>111.41612667604468</c:v>
              </c:pt>
              <c:pt idx="27">
                <c:v>112.10325115466786</c:v>
              </c:pt>
              <c:pt idx="28">
                <c:v>109.07971595300963</c:v>
              </c:pt>
              <c:pt idx="29">
                <c:v>111.28248946638331</c:v>
              </c:pt>
              <c:pt idx="30">
                <c:v>112.53164958997088</c:v>
              </c:pt>
              <c:pt idx="31">
                <c:v>112.3442523712264</c:v>
              </c:pt>
              <c:pt idx="32">
                <c:v>111.6616480533593</c:v>
              </c:pt>
              <c:pt idx="33">
                <c:v>111.17014075782838</c:v>
              </c:pt>
              <c:pt idx="34">
                <c:v>112.80074483460592</c:v>
              </c:pt>
              <c:pt idx="35">
                <c:v>112.06281174725486</c:v>
              </c:pt>
              <c:pt idx="36">
                <c:v>113.38612386594565</c:v>
              </c:pt>
              <c:pt idx="37">
                <c:v>114.94908404509022</c:v>
              </c:pt>
              <c:pt idx="38">
                <c:v>115.02834615763571</c:v>
              </c:pt>
              <c:pt idx="39">
                <c:v>115.90323268090386</c:v>
              </c:pt>
              <c:pt idx="40">
                <c:v>118.50545573044131</c:v>
              </c:pt>
              <c:pt idx="41">
                <c:v>115.66862797859541</c:v>
              </c:pt>
              <c:pt idx="42">
                <c:v>117.52017046391097</c:v>
              </c:pt>
              <c:pt idx="43">
                <c:v>116.31541693153706</c:v>
              </c:pt>
              <c:pt idx="44">
                <c:v>118.82985455037239</c:v>
              </c:pt>
              <c:pt idx="45">
                <c:v>119.44371399304741</c:v>
              </c:pt>
              <c:pt idx="46">
                <c:v>118.64659986056934</c:v>
              </c:pt>
              <c:pt idx="47">
                <c:v>117.01097375957477</c:v>
              </c:pt>
              <c:pt idx="48">
                <c:v>115.70534009720075</c:v>
              </c:pt>
            </c:numLit>
          </c:val>
          <c:smooth val="0"/>
          <c:extLst>
            <c:ext xmlns:c16="http://schemas.microsoft.com/office/drawing/2014/chart" uri="{C3380CC4-5D6E-409C-BE32-E72D297353CC}">
              <c16:uniqueId val="{00000000-A756-4184-A44F-A56E3D05F950}"/>
            </c:ext>
          </c:extLst>
        </c:ser>
        <c:dLbls>
          <c:showLegendKey val="0"/>
          <c:showVal val="0"/>
          <c:showCatName val="0"/>
          <c:showSerName val="0"/>
          <c:showPercent val="0"/>
          <c:showBubbleSize val="0"/>
        </c:dLbls>
        <c:marker val="1"/>
        <c:smooth val="0"/>
        <c:axId val="473124328"/>
        <c:axId val="473124720"/>
      </c:lineChart>
      <c:dateAx>
        <c:axId val="4731243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4720"/>
        <c:crosses val="autoZero"/>
        <c:auto val="0"/>
        <c:lblOffset val="100"/>
        <c:baseTimeUnit val="months"/>
        <c:majorUnit val="6"/>
        <c:majorTimeUnit val="months"/>
        <c:minorUnit val="1"/>
        <c:minorTimeUnit val="months"/>
      </c:dateAx>
      <c:valAx>
        <c:axId val="473124720"/>
        <c:scaling>
          <c:orientation val="minMax"/>
          <c:max val="12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432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163.85923438265425</c:v>
              </c:pt>
              <c:pt idx="1">
                <c:v>149.09485387796892</c:v>
              </c:pt>
              <c:pt idx="2">
                <c:v>136.20240326871888</c:v>
              </c:pt>
              <c:pt idx="3">
                <c:v>136.1123171163652</c:v>
              </c:pt>
              <c:pt idx="4">
                <c:v>134.26436861752924</c:v>
              </c:pt>
              <c:pt idx="5">
                <c:v>135.20484641386344</c:v>
              </c:pt>
              <c:pt idx="6">
                <c:v>135.34269650188833</c:v>
              </c:pt>
              <c:pt idx="7">
                <c:v>138.30417832577842</c:v>
              </c:pt>
              <c:pt idx="8">
                <c:v>134.49926125006743</c:v>
              </c:pt>
              <c:pt idx="9">
                <c:v>137.5876037874504</c:v>
              </c:pt>
              <c:pt idx="10">
                <c:v>136.03820975483711</c:v>
              </c:pt>
              <c:pt idx="11">
                <c:v>134.64056317632867</c:v>
              </c:pt>
              <c:pt idx="12">
                <c:v>138.79689444479473</c:v>
              </c:pt>
              <c:pt idx="13">
                <c:v>138.90887618188657</c:v>
              </c:pt>
              <c:pt idx="14">
                <c:v>140.17320140551956</c:v>
              </c:pt>
              <c:pt idx="15">
                <c:v>136.81281515673982</c:v>
              </c:pt>
              <c:pt idx="16">
                <c:v>140.36731983998766</c:v>
              </c:pt>
              <c:pt idx="17">
                <c:v>147.98306353935183</c:v>
              </c:pt>
              <c:pt idx="18">
                <c:v>142.6156767093722</c:v>
              </c:pt>
              <c:pt idx="19">
                <c:v>142.25601379472144</c:v>
              </c:pt>
              <c:pt idx="20">
                <c:v>142.18383342462334</c:v>
              </c:pt>
              <c:pt idx="21">
                <c:v>143.37659588021069</c:v>
              </c:pt>
              <c:pt idx="22">
                <c:v>143.95913570662111</c:v>
              </c:pt>
              <c:pt idx="23">
                <c:v>148.39518539310353</c:v>
              </c:pt>
              <c:pt idx="24">
                <c:v>144.8176636249712</c:v>
              </c:pt>
              <c:pt idx="25">
                <c:v>148.76849968112592</c:v>
              </c:pt>
              <c:pt idx="26">
                <c:v>145.15381066468279</c:v>
              </c:pt>
              <c:pt idx="27">
                <c:v>148.72330919807507</c:v>
              </c:pt>
              <c:pt idx="28">
                <c:v>148.38952274441277</c:v>
              </c:pt>
              <c:pt idx="29">
                <c:v>145.73050585624509</c:v>
              </c:pt>
              <c:pt idx="30">
                <c:v>149.20964394519194</c:v>
              </c:pt>
              <c:pt idx="31">
                <c:v>148.24304890141025</c:v>
              </c:pt>
              <c:pt idx="32">
                <c:v>150.80741016074398</c:v>
              </c:pt>
              <c:pt idx="33">
                <c:v>146.47769649468984</c:v>
              </c:pt>
              <c:pt idx="34">
                <c:v>156.19044657583535</c:v>
              </c:pt>
              <c:pt idx="35">
                <c:v>151.66676568870784</c:v>
              </c:pt>
              <c:pt idx="36">
                <c:v>156.59445340879236</c:v>
              </c:pt>
              <c:pt idx="37">
                <c:v>156.63927771478902</c:v>
              </c:pt>
              <c:pt idx="38">
                <c:v>157.67453144098087</c:v>
              </c:pt>
              <c:pt idx="39">
                <c:v>157.27593720428027</c:v>
              </c:pt>
              <c:pt idx="40">
                <c:v>161.60345089896967</c:v>
              </c:pt>
              <c:pt idx="41">
                <c:v>162.20406394114377</c:v>
              </c:pt>
              <c:pt idx="42">
                <c:v>160.87360559992877</c:v>
              </c:pt>
              <c:pt idx="43">
                <c:v>161.82789194622882</c:v>
              </c:pt>
              <c:pt idx="44">
                <c:v>165.86147701591665</c:v>
              </c:pt>
              <c:pt idx="45">
                <c:v>164.45355701560399</c:v>
              </c:pt>
              <c:pt idx="46">
                <c:v>163.51806031528116</c:v>
              </c:pt>
              <c:pt idx="47">
                <c:v>164.92794472474526</c:v>
              </c:pt>
              <c:pt idx="48">
                <c:v>158.99150730074544</c:v>
              </c:pt>
            </c:numLit>
          </c:val>
          <c:smooth val="0"/>
          <c:extLst>
            <c:ext xmlns:c16="http://schemas.microsoft.com/office/drawing/2014/chart" uri="{C3380CC4-5D6E-409C-BE32-E72D297353CC}">
              <c16:uniqueId val="{00000000-099B-4DA0-A5A1-FE802B42C58D}"/>
            </c:ext>
          </c:extLst>
        </c:ser>
        <c:dLbls>
          <c:showLegendKey val="0"/>
          <c:showVal val="0"/>
          <c:showCatName val="0"/>
          <c:showSerName val="0"/>
          <c:showPercent val="0"/>
          <c:showBubbleSize val="0"/>
        </c:dLbls>
        <c:marker val="1"/>
        <c:smooth val="0"/>
        <c:axId val="117308040"/>
        <c:axId val="117306864"/>
      </c:lineChart>
      <c:dateAx>
        <c:axId val="1173080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6864"/>
        <c:crosses val="autoZero"/>
        <c:auto val="0"/>
        <c:lblOffset val="100"/>
        <c:baseTimeUnit val="months"/>
        <c:majorUnit val="6"/>
        <c:majorTimeUnit val="months"/>
        <c:minorUnit val="1"/>
        <c:minorTimeUnit val="months"/>
      </c:dateAx>
      <c:valAx>
        <c:axId val="117306864"/>
        <c:scaling>
          <c:orientation val="minMax"/>
          <c:max val="170"/>
          <c:min val="13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80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130.28337152065598</c:v>
              </c:pt>
              <c:pt idx="1">
                <c:v>121.68242703338466</c:v>
              </c:pt>
              <c:pt idx="2">
                <c:v>117.28110634434252</c:v>
              </c:pt>
              <c:pt idx="3">
                <c:v>118.18010343212471</c:v>
              </c:pt>
              <c:pt idx="4">
                <c:v>115.95775439505964</c:v>
              </c:pt>
              <c:pt idx="5">
                <c:v>115.19468954484179</c:v>
              </c:pt>
              <c:pt idx="6">
                <c:v>114.80967702803326</c:v>
              </c:pt>
              <c:pt idx="7">
                <c:v>116.47928605865643</c:v>
              </c:pt>
              <c:pt idx="8">
                <c:v>114.02942161488745</c:v>
              </c:pt>
              <c:pt idx="9">
                <c:v>116.03402411266688</c:v>
              </c:pt>
              <c:pt idx="10">
                <c:v>115.84560210035309</c:v>
              </c:pt>
              <c:pt idx="11">
                <c:v>114.82540411631916</c:v>
              </c:pt>
              <c:pt idx="12">
                <c:v>117.986893147708</c:v>
              </c:pt>
              <c:pt idx="13">
                <c:v>117.08000430823702</c:v>
              </c:pt>
              <c:pt idx="14">
                <c:v>118.21042451539061</c:v>
              </c:pt>
              <c:pt idx="15">
                <c:v>116.0007738367997</c:v>
              </c:pt>
              <c:pt idx="16">
                <c:v>116.00069864969598</c:v>
              </c:pt>
              <c:pt idx="17">
                <c:v>123.40076047953646</c:v>
              </c:pt>
              <c:pt idx="18">
                <c:v>119.43804872108213</c:v>
              </c:pt>
              <c:pt idx="19">
                <c:v>119.41544500446453</c:v>
              </c:pt>
              <c:pt idx="20">
                <c:v>119.45555059112969</c:v>
              </c:pt>
              <c:pt idx="21">
                <c:v>118.96643034565271</c:v>
              </c:pt>
              <c:pt idx="22">
                <c:v>120.95377813866162</c:v>
              </c:pt>
              <c:pt idx="23">
                <c:v>123.81203396043081</c:v>
              </c:pt>
              <c:pt idx="24">
                <c:v>120.22388986470449</c:v>
              </c:pt>
              <c:pt idx="25">
                <c:v>124.01941690480965</c:v>
              </c:pt>
              <c:pt idx="26">
                <c:v>120.67781913988982</c:v>
              </c:pt>
              <c:pt idx="27">
                <c:v>122.86051501819446</c:v>
              </c:pt>
              <c:pt idx="28">
                <c:v>121.28701183735538</c:v>
              </c:pt>
              <c:pt idx="29">
                <c:v>121.05770470037042</c:v>
              </c:pt>
              <c:pt idx="30">
                <c:v>123.27388452466525</c:v>
              </c:pt>
              <c:pt idx="31">
                <c:v>122.29966550112883</c:v>
              </c:pt>
              <c:pt idx="32">
                <c:v>123.24426683413152</c:v>
              </c:pt>
              <c:pt idx="33">
                <c:v>120.84356396489895</c:v>
              </c:pt>
              <c:pt idx="34">
                <c:v>125.26837495979591</c:v>
              </c:pt>
              <c:pt idx="35">
                <c:v>123.27491517446438</c:v>
              </c:pt>
              <c:pt idx="36">
                <c:v>126.06445152717629</c:v>
              </c:pt>
              <c:pt idx="37">
                <c:v>126.36485056285451</c:v>
              </c:pt>
              <c:pt idx="38">
                <c:v>127.27726108670321</c:v>
              </c:pt>
              <c:pt idx="39">
                <c:v>126.09859999119124</c:v>
              </c:pt>
              <c:pt idx="40">
                <c:v>135.20118371363657</c:v>
              </c:pt>
              <c:pt idx="41">
                <c:v>129.11614207528913</c:v>
              </c:pt>
              <c:pt idx="42">
                <c:v>130.22440720485787</c:v>
              </c:pt>
              <c:pt idx="43">
                <c:v>130.64358949441407</c:v>
              </c:pt>
              <c:pt idx="44">
                <c:v>133.33092692406663</c:v>
              </c:pt>
              <c:pt idx="45">
                <c:v>132.81530085433891</c:v>
              </c:pt>
              <c:pt idx="46">
                <c:v>131.20668135432635</c:v>
              </c:pt>
              <c:pt idx="47">
                <c:v>131.41195814720714</c:v>
              </c:pt>
              <c:pt idx="48">
                <c:v>128.22573031147098</c:v>
              </c:pt>
            </c:numLit>
          </c:val>
          <c:smooth val="0"/>
          <c:extLst>
            <c:ext xmlns:c16="http://schemas.microsoft.com/office/drawing/2014/chart" uri="{C3380CC4-5D6E-409C-BE32-E72D297353CC}">
              <c16:uniqueId val="{00000000-25B0-495B-9E35-80BC0BA8F4F6}"/>
            </c:ext>
          </c:extLst>
        </c:ser>
        <c:dLbls>
          <c:showLegendKey val="0"/>
          <c:showVal val="0"/>
          <c:showCatName val="0"/>
          <c:showSerName val="0"/>
          <c:showPercent val="0"/>
          <c:showBubbleSize val="0"/>
        </c:dLbls>
        <c:marker val="1"/>
        <c:smooth val="0"/>
        <c:axId val="314031704"/>
        <c:axId val="314033272"/>
      </c:lineChart>
      <c:dateAx>
        <c:axId val="314031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4033272"/>
        <c:crosses val="autoZero"/>
        <c:auto val="0"/>
        <c:lblOffset val="100"/>
        <c:baseTimeUnit val="months"/>
        <c:majorUnit val="6"/>
        <c:majorTimeUnit val="months"/>
        <c:minorUnit val="1"/>
        <c:minorTimeUnit val="months"/>
      </c:dateAx>
      <c:valAx>
        <c:axId val="314033272"/>
        <c:scaling>
          <c:orientation val="minMax"/>
          <c:max val="135"/>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403170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136.29766304258044</c:v>
              </c:pt>
              <c:pt idx="1">
                <c:v>132.1946628387723</c:v>
              </c:pt>
              <c:pt idx="2">
                <c:v>129.05351542077875</c:v>
              </c:pt>
              <c:pt idx="3">
                <c:v>128.29366626745156</c:v>
              </c:pt>
              <c:pt idx="4">
                <c:v>127.26096127167943</c:v>
              </c:pt>
              <c:pt idx="5">
                <c:v>127.19647646024839</c:v>
              </c:pt>
              <c:pt idx="6">
                <c:v>126.54859024097786</c:v>
              </c:pt>
              <c:pt idx="7">
                <c:v>129.83715895701172</c:v>
              </c:pt>
              <c:pt idx="8">
                <c:v>128.78735247825972</c:v>
              </c:pt>
              <c:pt idx="9">
                <c:v>128.68174824863016</c:v>
              </c:pt>
              <c:pt idx="10">
                <c:v>127.80575216027854</c:v>
              </c:pt>
              <c:pt idx="11">
                <c:v>126.4644120819504</c:v>
              </c:pt>
              <c:pt idx="12">
                <c:v>128.77496928193759</c:v>
              </c:pt>
              <c:pt idx="13">
                <c:v>126.97909177887192</c:v>
              </c:pt>
              <c:pt idx="14">
                <c:v>128.80376036766214</c:v>
              </c:pt>
              <c:pt idx="15">
                <c:v>125.5620320152597</c:v>
              </c:pt>
              <c:pt idx="16">
                <c:v>128.64687197703745</c:v>
              </c:pt>
              <c:pt idx="17">
                <c:v>132.63658963347268</c:v>
              </c:pt>
              <c:pt idx="18">
                <c:v>130.31915216093054</c:v>
              </c:pt>
              <c:pt idx="19">
                <c:v>129.71486219071326</c:v>
              </c:pt>
              <c:pt idx="20">
                <c:v>129.81434030195288</c:v>
              </c:pt>
              <c:pt idx="21">
                <c:v>129.6402245207905</c:v>
              </c:pt>
              <c:pt idx="22">
                <c:v>129.24931345898372</c:v>
              </c:pt>
              <c:pt idx="23">
                <c:v>134.80773406940656</c:v>
              </c:pt>
              <c:pt idx="24">
                <c:v>131.133637503367</c:v>
              </c:pt>
              <c:pt idx="25">
                <c:v>134.65515889655501</c:v>
              </c:pt>
              <c:pt idx="26">
                <c:v>130.39586062659708</c:v>
              </c:pt>
              <c:pt idx="27">
                <c:v>132.49438532826335</c:v>
              </c:pt>
              <c:pt idx="28">
                <c:v>136.42264157428602</c:v>
              </c:pt>
              <c:pt idx="29">
                <c:v>132.88709539208526</c:v>
              </c:pt>
              <c:pt idx="30">
                <c:v>135.72797699321123</c:v>
              </c:pt>
              <c:pt idx="31">
                <c:v>133.57795550385418</c:v>
              </c:pt>
              <c:pt idx="32">
                <c:v>134.51825018248832</c:v>
              </c:pt>
              <c:pt idx="33">
                <c:v>132.5240830180532</c:v>
              </c:pt>
              <c:pt idx="34">
                <c:v>138.40391128992854</c:v>
              </c:pt>
              <c:pt idx="35">
                <c:v>137.31465427479466</c:v>
              </c:pt>
              <c:pt idx="36">
                <c:v>140.34435666518758</c:v>
              </c:pt>
              <c:pt idx="37">
                <c:v>140.03261920283546</c:v>
              </c:pt>
              <c:pt idx="38">
                <c:v>140.37121143619825</c:v>
              </c:pt>
              <c:pt idx="39">
                <c:v>133.29338719960734</c:v>
              </c:pt>
              <c:pt idx="40">
                <c:v>149.47204976095279</c:v>
              </c:pt>
              <c:pt idx="41">
                <c:v>142.57517842181659</c:v>
              </c:pt>
              <c:pt idx="42">
                <c:v>142.51655721437075</c:v>
              </c:pt>
              <c:pt idx="43">
                <c:v>141.95057447134764</c:v>
              </c:pt>
              <c:pt idx="44">
                <c:v>143.03974044420198</c:v>
              </c:pt>
              <c:pt idx="45">
                <c:v>143.86005568905389</c:v>
              </c:pt>
              <c:pt idx="46">
                <c:v>140.73976904360245</c:v>
              </c:pt>
              <c:pt idx="47">
                <c:v>141.26288774581724</c:v>
              </c:pt>
              <c:pt idx="48">
                <c:v>136.15188237087276</c:v>
              </c:pt>
            </c:numLit>
          </c:val>
          <c:smooth val="0"/>
          <c:extLst>
            <c:ext xmlns:c16="http://schemas.microsoft.com/office/drawing/2014/chart" uri="{C3380CC4-5D6E-409C-BE32-E72D297353CC}">
              <c16:uniqueId val="{00000000-4219-410F-8DB8-02F8FD7F9394}"/>
            </c:ext>
          </c:extLst>
        </c:ser>
        <c:dLbls>
          <c:showLegendKey val="0"/>
          <c:showVal val="0"/>
          <c:showCatName val="0"/>
          <c:showSerName val="0"/>
          <c:showPercent val="0"/>
          <c:showBubbleSize val="0"/>
        </c:dLbls>
        <c:marker val="1"/>
        <c:smooth val="0"/>
        <c:axId val="479858824"/>
        <c:axId val="479865488"/>
      </c:lineChart>
      <c:dateAx>
        <c:axId val="4798588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5488"/>
        <c:crosses val="autoZero"/>
        <c:auto val="0"/>
        <c:lblOffset val="100"/>
        <c:baseTimeUnit val="months"/>
        <c:majorUnit val="6"/>
        <c:majorTimeUnit val="months"/>
        <c:minorUnit val="1"/>
        <c:minorTimeUnit val="months"/>
      </c:dateAx>
      <c:valAx>
        <c:axId val="479865488"/>
        <c:scaling>
          <c:orientation val="minMax"/>
          <c:max val="150"/>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882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1616916666666667"/>
          <c:y val="0.90686717808342632"/>
          <c:w val="0.78640222222222222"/>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110.82175697496628</c:v>
              </c:pt>
              <c:pt idx="1">
                <c:v>106.89757163103069</c:v>
              </c:pt>
              <c:pt idx="2">
                <c:v>105.67025785651174</c:v>
              </c:pt>
              <c:pt idx="3">
                <c:v>106.60229811436923</c:v>
              </c:pt>
              <c:pt idx="4">
                <c:v>105.701866374031</c:v>
              </c:pt>
              <c:pt idx="5">
                <c:v>103.56419189385191</c:v>
              </c:pt>
              <c:pt idx="6">
                <c:v>103.61979856906069</c:v>
              </c:pt>
              <c:pt idx="7">
                <c:v>104.51741987950678</c:v>
              </c:pt>
              <c:pt idx="8">
                <c:v>102.15251002111658</c:v>
              </c:pt>
              <c:pt idx="9">
                <c:v>103.95806986333132</c:v>
              </c:pt>
              <c:pt idx="10">
                <c:v>103.89760333400871</c:v>
              </c:pt>
              <c:pt idx="11">
                <c:v>104.27642748994639</c:v>
              </c:pt>
              <c:pt idx="12">
                <c:v>106.58211954213108</c:v>
              </c:pt>
              <c:pt idx="13">
                <c:v>104.73053825662839</c:v>
              </c:pt>
              <c:pt idx="14">
                <c:v>105.68400569490906</c:v>
              </c:pt>
              <c:pt idx="15">
                <c:v>105.13472814164456</c:v>
              </c:pt>
              <c:pt idx="16">
                <c:v>102.81850714891195</c:v>
              </c:pt>
              <c:pt idx="17">
                <c:v>109.4234516444848</c:v>
              </c:pt>
              <c:pt idx="18">
                <c:v>106.73055296626177</c:v>
              </c:pt>
              <c:pt idx="19">
                <c:v>106.44280999428928</c:v>
              </c:pt>
              <c:pt idx="20">
                <c:v>106.61762862514053</c:v>
              </c:pt>
              <c:pt idx="21">
                <c:v>106.33623041342901</c:v>
              </c:pt>
              <c:pt idx="22">
                <c:v>107.93289868087466</c:v>
              </c:pt>
              <c:pt idx="23">
                <c:v>110.30467799970293</c:v>
              </c:pt>
              <c:pt idx="24">
                <c:v>106.53152087632354</c:v>
              </c:pt>
              <c:pt idx="25">
                <c:v>109.14738858342261</c:v>
              </c:pt>
              <c:pt idx="26">
                <c:v>107.61502297202314</c:v>
              </c:pt>
              <c:pt idx="27">
                <c:v>108.11658973128235</c:v>
              </c:pt>
              <c:pt idx="28">
                <c:v>105.65621250160007</c:v>
              </c:pt>
              <c:pt idx="29">
                <c:v>107.31354041818769</c:v>
              </c:pt>
              <c:pt idx="30">
                <c:v>108.51104009885131</c:v>
              </c:pt>
              <c:pt idx="31">
                <c:v>107.87861906094973</c:v>
              </c:pt>
              <c:pt idx="32">
                <c:v>107.60417916687832</c:v>
              </c:pt>
              <c:pt idx="33">
                <c:v>106.49339717500186</c:v>
              </c:pt>
              <c:pt idx="34">
                <c:v>108.11447087635774</c:v>
              </c:pt>
              <c:pt idx="35">
                <c:v>107.51936634542882</c:v>
              </c:pt>
              <c:pt idx="36">
                <c:v>108.94758711456076</c:v>
              </c:pt>
              <c:pt idx="37">
                <c:v>110.2883040164659</c:v>
              </c:pt>
              <c:pt idx="38">
                <c:v>110.32865451556393</c:v>
              </c:pt>
              <c:pt idx="39">
                <c:v>110.30406309907536</c:v>
              </c:pt>
              <c:pt idx="40">
                <c:v>116.25802668349219</c:v>
              </c:pt>
              <c:pt idx="41">
                <c:v>110.92672571921757</c:v>
              </c:pt>
              <c:pt idx="42">
                <c:v>112.81663964423659</c:v>
              </c:pt>
              <c:pt idx="43">
                <c:v>112.60713907864393</c:v>
              </c:pt>
              <c:pt idx="44">
                <c:v>114.38585645833057</c:v>
              </c:pt>
              <c:pt idx="45">
                <c:v>114.80525195869242</c:v>
              </c:pt>
              <c:pt idx="46">
                <c:v>113.49705622316606</c:v>
              </c:pt>
              <c:pt idx="47">
                <c:v>112.41450826523436</c:v>
              </c:pt>
              <c:pt idx="48">
                <c:v>110.64002381145541</c:v>
              </c:pt>
            </c:numLit>
          </c:val>
          <c:smooth val="0"/>
          <c:extLst>
            <c:ext xmlns:c16="http://schemas.microsoft.com/office/drawing/2014/chart" uri="{C3380CC4-5D6E-409C-BE32-E72D297353CC}">
              <c16:uniqueId val="{00000000-1B15-418B-8BBA-FBB5A753DF6C}"/>
            </c:ext>
          </c:extLst>
        </c:ser>
        <c:dLbls>
          <c:showLegendKey val="0"/>
          <c:showVal val="0"/>
          <c:showCatName val="0"/>
          <c:showSerName val="0"/>
          <c:showPercent val="0"/>
          <c:showBubbleSize val="0"/>
        </c:dLbls>
        <c:marker val="1"/>
        <c:smooth val="0"/>
        <c:axId val="475457232"/>
        <c:axId val="474897736"/>
      </c:lineChart>
      <c:dateAx>
        <c:axId val="475457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7736"/>
        <c:crosses val="autoZero"/>
        <c:auto val="0"/>
        <c:lblOffset val="100"/>
        <c:baseTimeUnit val="months"/>
        <c:majorUnit val="6"/>
        <c:majorTimeUnit val="months"/>
        <c:minorUnit val="1"/>
        <c:minorTimeUnit val="months"/>
      </c:dateAx>
      <c:valAx>
        <c:axId val="474897736"/>
        <c:scaling>
          <c:orientation val="minMax"/>
          <c:max val="12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5457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156.25750805553048</c:v>
              </c:pt>
              <c:pt idx="1">
                <c:v>141.41480082835179</c:v>
              </c:pt>
              <c:pt idx="2">
                <c:v>132.77734193161299</c:v>
              </c:pt>
              <c:pt idx="3">
                <c:v>133.63223847423916</c:v>
              </c:pt>
              <c:pt idx="4">
                <c:v>129.64561339150552</c:v>
              </c:pt>
              <c:pt idx="5">
                <c:v>130.71714957744248</c:v>
              </c:pt>
              <c:pt idx="6">
                <c:v>129.74407161382968</c:v>
              </c:pt>
              <c:pt idx="7">
                <c:v>132.44400186472214</c:v>
              </c:pt>
              <c:pt idx="8">
                <c:v>129.88075412509599</c:v>
              </c:pt>
              <c:pt idx="9">
                <c:v>132.15100576004048</c:v>
              </c:pt>
              <c:pt idx="10">
                <c:v>131.79180998289866</c:v>
              </c:pt>
              <c:pt idx="11">
                <c:v>128.90442919172281</c:v>
              </c:pt>
              <c:pt idx="12">
                <c:v>133.20809414750869</c:v>
              </c:pt>
              <c:pt idx="13">
                <c:v>133.562024163487</c:v>
              </c:pt>
              <c:pt idx="14">
                <c:v>134.92861158935412</c:v>
              </c:pt>
              <c:pt idx="15">
                <c:v>130.50297013801324</c:v>
              </c:pt>
              <c:pt idx="16">
                <c:v>133.59410237611286</c:v>
              </c:pt>
              <c:pt idx="17">
                <c:v>142.05535500042868</c:v>
              </c:pt>
              <c:pt idx="18">
                <c:v>136.39790726607342</c:v>
              </c:pt>
              <c:pt idx="19">
                <c:v>136.72916746979885</c:v>
              </c:pt>
              <c:pt idx="20">
                <c:v>136.58948041929594</c:v>
              </c:pt>
              <c:pt idx="21">
                <c:v>135.82312724159439</c:v>
              </c:pt>
              <c:pt idx="22">
                <c:v>138.33188929417238</c:v>
              </c:pt>
              <c:pt idx="23">
                <c:v>141.83941329863686</c:v>
              </c:pt>
              <c:pt idx="24">
                <c:v>138.49819391872532</c:v>
              </c:pt>
              <c:pt idx="25">
                <c:v>143.86813465961589</c:v>
              </c:pt>
              <c:pt idx="26">
                <c:v>138.11187377060133</c:v>
              </c:pt>
              <c:pt idx="27">
                <c:v>142.5382620809149</c:v>
              </c:pt>
              <c:pt idx="28">
                <c:v>142.14841134472834</c:v>
              </c:pt>
              <c:pt idx="29">
                <c:v>139.40113652536388</c:v>
              </c:pt>
              <c:pt idx="30">
                <c:v>142.97688171736874</c:v>
              </c:pt>
              <c:pt idx="31">
                <c:v>141.54648740963981</c:v>
              </c:pt>
              <c:pt idx="32">
                <c:v>144.11806286646603</c:v>
              </c:pt>
              <c:pt idx="33">
                <c:v>139.9957874674223</c:v>
              </c:pt>
              <c:pt idx="34">
                <c:v>148.16256216730304</c:v>
              </c:pt>
              <c:pt idx="35">
                <c:v>144.30280962312344</c:v>
              </c:pt>
              <c:pt idx="36">
                <c:v>148.90920432291372</c:v>
              </c:pt>
              <c:pt idx="37">
                <c:v>147.821159546101</c:v>
              </c:pt>
              <c:pt idx="38">
                <c:v>149.89745121127552</c:v>
              </c:pt>
              <c:pt idx="39">
                <c:v>147.17852924257957</c:v>
              </c:pt>
              <c:pt idx="40">
                <c:v>160.48336911235577</c:v>
              </c:pt>
              <c:pt idx="41">
                <c:v>153.39235938568279</c:v>
              </c:pt>
              <c:pt idx="42">
                <c:v>153.45740929342702</c:v>
              </c:pt>
              <c:pt idx="43">
                <c:v>154.71565322807098</c:v>
              </c:pt>
              <c:pt idx="44">
                <c:v>158.61566605938319</c:v>
              </c:pt>
              <c:pt idx="45">
                <c:v>156.85212821606947</c:v>
              </c:pt>
              <c:pt idx="46">
                <c:v>154.84255288277976</c:v>
              </c:pt>
              <c:pt idx="47">
                <c:v>156.7666046432802</c:v>
              </c:pt>
              <c:pt idx="48">
                <c:v>151.69621579566729</c:v>
              </c:pt>
            </c:numLit>
          </c:val>
          <c:smooth val="0"/>
          <c:extLst>
            <c:ext xmlns:c16="http://schemas.microsoft.com/office/drawing/2014/chart" uri="{C3380CC4-5D6E-409C-BE32-E72D297353CC}">
              <c16:uniqueId val="{00000000-F7BD-44A3-8962-B4834A691F2C}"/>
            </c:ext>
          </c:extLst>
        </c:ser>
        <c:dLbls>
          <c:showLegendKey val="0"/>
          <c:showVal val="0"/>
          <c:showCatName val="0"/>
          <c:showSerName val="0"/>
          <c:showPercent val="0"/>
          <c:showBubbleSize val="0"/>
        </c:dLbls>
        <c:marker val="1"/>
        <c:smooth val="0"/>
        <c:axId val="474894992"/>
        <c:axId val="474895384"/>
      </c:lineChart>
      <c:dateAx>
        <c:axId val="474894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384"/>
        <c:crosses val="autoZero"/>
        <c:auto val="0"/>
        <c:lblOffset val="100"/>
        <c:baseTimeUnit val="months"/>
        <c:majorUnit val="6"/>
        <c:majorTimeUnit val="months"/>
        <c:minorUnit val="1"/>
        <c:minorTimeUnit val="months"/>
      </c:dateAx>
      <c:valAx>
        <c:axId val="474895384"/>
        <c:scaling>
          <c:orientation val="minMax"/>
          <c:max val="165"/>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49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90.105991930220569</c:v>
              </c:pt>
              <c:pt idx="1">
                <c:v>88.532060920989053</c:v>
              </c:pt>
              <c:pt idx="2">
                <c:v>87.295328776246137</c:v>
              </c:pt>
              <c:pt idx="3">
                <c:v>94.990458369284653</c:v>
              </c:pt>
              <c:pt idx="4">
                <c:v>93.717273507577374</c:v>
              </c:pt>
              <c:pt idx="5">
                <c:v>88.34408638249765</c:v>
              </c:pt>
              <c:pt idx="6">
                <c:v>91.307847445732378</c:v>
              </c:pt>
              <c:pt idx="7">
                <c:v>91.012675087665528</c:v>
              </c:pt>
              <c:pt idx="8">
                <c:v>91.702587510699388</c:v>
              </c:pt>
              <c:pt idx="9">
                <c:v>88.890034849743884</c:v>
              </c:pt>
              <c:pt idx="10">
                <c:v>91.646216072685291</c:v>
              </c:pt>
              <c:pt idx="11">
                <c:v>88.956716013317632</c:v>
              </c:pt>
              <c:pt idx="12">
                <c:v>92.586314135242873</c:v>
              </c:pt>
              <c:pt idx="13">
                <c:v>92.049530313792118</c:v>
              </c:pt>
              <c:pt idx="14">
                <c:v>90.242531517078177</c:v>
              </c:pt>
              <c:pt idx="15">
                <c:v>105.59434264291158</c:v>
              </c:pt>
              <c:pt idx="16">
                <c:v>91.843711681471902</c:v>
              </c:pt>
              <c:pt idx="17">
                <c:v>94.175284211234697</c:v>
              </c:pt>
              <c:pt idx="18">
                <c:v>91.232069269192621</c:v>
              </c:pt>
              <c:pt idx="19">
                <c:v>90.978853057530571</c:v>
              </c:pt>
              <c:pt idx="20">
                <c:v>90.007960252320345</c:v>
              </c:pt>
              <c:pt idx="21">
                <c:v>94.209538566044316</c:v>
              </c:pt>
              <c:pt idx="22">
                <c:v>89.794290745992228</c:v>
              </c:pt>
              <c:pt idx="23">
                <c:v>94.625767728778612</c:v>
              </c:pt>
              <c:pt idx="24">
                <c:v>93.304000965697668</c:v>
              </c:pt>
              <c:pt idx="25">
                <c:v>92.268194198770033</c:v>
              </c:pt>
              <c:pt idx="26">
                <c:v>90.013946692118296</c:v>
              </c:pt>
              <c:pt idx="27">
                <c:v>82.557151250654684</c:v>
              </c:pt>
              <c:pt idx="28">
                <c:v>104.14548896182245</c:v>
              </c:pt>
              <c:pt idx="29">
                <c:v>96.003432047853991</c:v>
              </c:pt>
              <c:pt idx="30">
                <c:v>92.421082317525631</c:v>
              </c:pt>
              <c:pt idx="31">
                <c:v>91.171366374966723</c:v>
              </c:pt>
              <c:pt idx="32">
                <c:v>91.630293354960031</c:v>
              </c:pt>
              <c:pt idx="33">
                <c:v>88.166595622459283</c:v>
              </c:pt>
              <c:pt idx="34">
                <c:v>92.369844669366614</c:v>
              </c:pt>
              <c:pt idx="35">
                <c:v>92.792050165500868</c:v>
              </c:pt>
              <c:pt idx="36">
                <c:v>93.254347898021066</c:v>
              </c:pt>
              <c:pt idx="37">
                <c:v>93.71823703551614</c:v>
              </c:pt>
              <c:pt idx="38">
                <c:v>94.590235948408761</c:v>
              </c:pt>
              <c:pt idx="39">
                <c:v>82.295088689978499</c:v>
              </c:pt>
              <c:pt idx="40">
                <c:v>130.40168223331685</c:v>
              </c:pt>
              <c:pt idx="41">
                <c:v>93.314327542264849</c:v>
              </c:pt>
              <c:pt idx="42">
                <c:v>92.395517345308377</c:v>
              </c:pt>
              <c:pt idx="43">
                <c:v>94.248488347889065</c:v>
              </c:pt>
              <c:pt idx="44">
                <c:v>93.204916379336083</c:v>
              </c:pt>
              <c:pt idx="45">
                <c:v>93.82923637190153</c:v>
              </c:pt>
              <c:pt idx="46">
                <c:v>93.288785665321853</c:v>
              </c:pt>
              <c:pt idx="47">
                <c:v>93.589646732274929</c:v>
              </c:pt>
              <c:pt idx="48">
                <c:v>86.766719926478146</c:v>
              </c:pt>
            </c:numLit>
          </c:val>
          <c:smooth val="0"/>
          <c:extLst>
            <c:ext xmlns:c16="http://schemas.microsoft.com/office/drawing/2014/chart" uri="{C3380CC4-5D6E-409C-BE32-E72D297353CC}">
              <c16:uniqueId val="{00000000-FCC8-49AB-AC2F-3CCEB940E27B}"/>
            </c:ext>
          </c:extLst>
        </c:ser>
        <c:dLbls>
          <c:showLegendKey val="0"/>
          <c:showVal val="0"/>
          <c:showCatName val="0"/>
          <c:showSerName val="0"/>
          <c:showPercent val="0"/>
          <c:showBubbleSize val="0"/>
        </c:dLbls>
        <c:marker val="1"/>
        <c:smooth val="0"/>
        <c:axId val="474895776"/>
        <c:axId val="474896560"/>
      </c:lineChart>
      <c:dateAx>
        <c:axId val="47489577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6560"/>
        <c:crosses val="autoZero"/>
        <c:auto val="0"/>
        <c:lblOffset val="100"/>
        <c:baseTimeUnit val="months"/>
        <c:majorUnit val="6"/>
        <c:majorTimeUnit val="months"/>
        <c:minorUnit val="1"/>
        <c:minorTimeUnit val="months"/>
      </c:dateAx>
      <c:valAx>
        <c:axId val="474896560"/>
        <c:scaling>
          <c:orientation val="minMax"/>
          <c:max val="130"/>
          <c:min val="6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776"/>
        <c:crosses val="autoZero"/>
        <c:crossBetween val="midCat"/>
        <c:majorUnit val="2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119.15364771472048</c:v>
              </c:pt>
              <c:pt idx="1">
                <c:v>114.64424729475951</c:v>
              </c:pt>
              <c:pt idx="2">
                <c:v>117.481186044764</c:v>
              </c:pt>
              <c:pt idx="3">
                <c:v>113.74400688955089</c:v>
              </c:pt>
              <c:pt idx="4">
                <c:v>124.9348623758666</c:v>
              </c:pt>
              <c:pt idx="5">
                <c:v>119.35855622053899</c:v>
              </c:pt>
              <c:pt idx="6">
                <c:v>120.3474175859719</c:v>
              </c:pt>
              <c:pt idx="7">
                <c:v>123.7594057834412</c:v>
              </c:pt>
              <c:pt idx="8">
                <c:v>122.59855157543713</c:v>
              </c:pt>
              <c:pt idx="9">
                <c:v>118.86073427384309</c:v>
              </c:pt>
              <c:pt idx="10">
                <c:v>123.54129409724017</c:v>
              </c:pt>
              <c:pt idx="11">
                <c:v>120.90875519678541</c:v>
              </c:pt>
              <c:pt idx="12">
                <c:v>125.68051505626356</c:v>
              </c:pt>
              <c:pt idx="13">
                <c:v>123.78070117370712</c:v>
              </c:pt>
              <c:pt idx="14">
                <c:v>124.43971025078542</c:v>
              </c:pt>
              <c:pt idx="15">
                <c:v>124.9078522293878</c:v>
              </c:pt>
              <c:pt idx="16">
                <c:v>126.59533177591742</c:v>
              </c:pt>
              <c:pt idx="17">
                <c:v>133.66524224592777</c:v>
              </c:pt>
              <c:pt idx="18">
                <c:v>126.67784538100399</c:v>
              </c:pt>
              <c:pt idx="19">
                <c:v>127.73632434463542</c:v>
              </c:pt>
              <c:pt idx="20">
                <c:v>127.58254122700336</c:v>
              </c:pt>
              <c:pt idx="21">
                <c:v>129.97231572824765</c:v>
              </c:pt>
              <c:pt idx="22">
                <c:v>129.39379826644947</c:v>
              </c:pt>
              <c:pt idx="23">
                <c:v>133.16205242858445</c:v>
              </c:pt>
              <c:pt idx="24">
                <c:v>129.13917219912659</c:v>
              </c:pt>
              <c:pt idx="25">
                <c:v>133.31048900765506</c:v>
              </c:pt>
              <c:pt idx="26">
                <c:v>130.9879511579548</c:v>
              </c:pt>
              <c:pt idx="27">
                <c:v>101.85751464516959</c:v>
              </c:pt>
              <c:pt idx="28">
                <c:v>149.98012560704288</c:v>
              </c:pt>
              <c:pt idx="29">
                <c:v>138.14837856438703</c:v>
              </c:pt>
              <c:pt idx="30">
                <c:v>136.23609570436963</c:v>
              </c:pt>
              <c:pt idx="31">
                <c:v>131.81655811287516</c:v>
              </c:pt>
              <c:pt idx="32">
                <c:v>133.83627623460396</c:v>
              </c:pt>
              <c:pt idx="33">
                <c:v>131.05475371472315</c:v>
              </c:pt>
              <c:pt idx="34">
                <c:v>137.01810099460471</c:v>
              </c:pt>
              <c:pt idx="35">
                <c:v>136.55306373580103</c:v>
              </c:pt>
              <c:pt idx="36">
                <c:v>141.81326806921737</c:v>
              </c:pt>
              <c:pt idx="37">
                <c:v>141.13267777765785</c:v>
              </c:pt>
              <c:pt idx="38">
                <c:v>141.81919600742168</c:v>
              </c:pt>
              <c:pt idx="39">
                <c:v>102.12089259289299</c:v>
              </c:pt>
              <c:pt idx="40">
                <c:v>190.10901874800069</c:v>
              </c:pt>
              <c:pt idx="41">
                <c:v>141.10107169952281</c:v>
              </c:pt>
              <c:pt idx="42">
                <c:v>144.67183470843082</c:v>
              </c:pt>
              <c:pt idx="43">
                <c:v>143.76064268470219</c:v>
              </c:pt>
              <c:pt idx="44">
                <c:v>144.53869092073458</c:v>
              </c:pt>
              <c:pt idx="45">
                <c:v>146.88788531060578</c:v>
              </c:pt>
              <c:pt idx="46">
                <c:v>144.00172634063401</c:v>
              </c:pt>
              <c:pt idx="47">
                <c:v>134.6440361005757</c:v>
              </c:pt>
              <c:pt idx="48">
                <c:v>127.90332453110152</c:v>
              </c:pt>
            </c:numLit>
          </c:val>
          <c:smooth val="0"/>
          <c:extLst>
            <c:ext xmlns:c16="http://schemas.microsoft.com/office/drawing/2014/chart" uri="{C3380CC4-5D6E-409C-BE32-E72D297353CC}">
              <c16:uniqueId val="{00000000-5152-4225-82A2-B1E185DC36EF}"/>
            </c:ext>
          </c:extLst>
        </c:ser>
        <c:dLbls>
          <c:showLegendKey val="0"/>
          <c:showVal val="0"/>
          <c:showCatName val="0"/>
          <c:showSerName val="0"/>
          <c:showPercent val="0"/>
          <c:showBubbleSize val="0"/>
        </c:dLbls>
        <c:marker val="1"/>
        <c:smooth val="0"/>
        <c:axId val="474896952"/>
        <c:axId val="474885584"/>
      </c:lineChart>
      <c:dateAx>
        <c:axId val="4748969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5584"/>
        <c:crosses val="autoZero"/>
        <c:auto val="0"/>
        <c:lblOffset val="100"/>
        <c:baseTimeUnit val="months"/>
        <c:majorUnit val="6"/>
        <c:majorTimeUnit val="months"/>
        <c:minorUnit val="1"/>
        <c:minorTimeUnit val="months"/>
      </c:dateAx>
      <c:valAx>
        <c:axId val="474885584"/>
        <c:scaling>
          <c:orientation val="minMax"/>
          <c:max val="195"/>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6952"/>
        <c:crosses val="autoZero"/>
        <c:crossBetween val="midCat"/>
        <c:majorUnit val="20"/>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103.84572470478848</c:v>
              </c:pt>
              <c:pt idx="1">
                <c:v>100.88329730291991</c:v>
              </c:pt>
              <c:pt idx="2">
                <c:v>101.57343835994604</c:v>
              </c:pt>
              <c:pt idx="3">
                <c:v>103.86101051142505</c:v>
              </c:pt>
              <c:pt idx="4">
                <c:v>108.48339894292131</c:v>
              </c:pt>
              <c:pt idx="5">
                <c:v>103.01413517683002</c:v>
              </c:pt>
              <c:pt idx="6">
                <c:v>105.04375565723495</c:v>
              </c:pt>
              <c:pt idx="7">
                <c:v>106.50209469311216</c:v>
              </c:pt>
              <c:pt idx="8">
                <c:v>106.3165822926352</c:v>
              </c:pt>
              <c:pt idx="9">
                <c:v>103.06637335392548</c:v>
              </c:pt>
              <c:pt idx="10">
                <c:v>106.7327983474319</c:v>
              </c:pt>
              <c:pt idx="11">
                <c:v>104.07024129192656</c:v>
              </c:pt>
              <c:pt idx="12">
                <c:v>108.2400894490263</c:v>
              </c:pt>
              <c:pt idx="13">
                <c:v>107.05858341858794</c:v>
              </c:pt>
              <c:pt idx="14">
                <c:v>106.41802261113045</c:v>
              </c:pt>
              <c:pt idx="15">
                <c:v>114.7297600626828</c:v>
              </c:pt>
              <c:pt idx="16">
                <c:v>108.28145719606081</c:v>
              </c:pt>
              <c:pt idx="17">
                <c:v>112.85429482403293</c:v>
              </c:pt>
              <c:pt idx="18">
                <c:v>107.99815515841355</c:v>
              </c:pt>
              <c:pt idx="19">
                <c:v>108.36537941616247</c:v>
              </c:pt>
              <c:pt idx="20">
                <c:v>107.78098488255546</c:v>
              </c:pt>
              <c:pt idx="21">
                <c:v>111.12556804293223</c:v>
              </c:pt>
              <c:pt idx="22">
                <c:v>108.52511898810822</c:v>
              </c:pt>
              <c:pt idx="23">
                <c:v>112.85368456406889</c:v>
              </c:pt>
              <c:pt idx="24">
                <c:v>110.25427331576203</c:v>
              </c:pt>
              <c:pt idx="25">
                <c:v>111.68147034444868</c:v>
              </c:pt>
              <c:pt idx="26">
                <c:v>109.39492105511502</c:v>
              </c:pt>
              <c:pt idx="27">
                <c:v>91.686350434920371</c:v>
              </c:pt>
              <c:pt idx="28">
                <c:v>125.82557440475139</c:v>
              </c:pt>
              <c:pt idx="29">
                <c:v>115.93826972396735</c:v>
              </c:pt>
              <c:pt idx="30">
                <c:v>113.14587263849151</c:v>
              </c:pt>
              <c:pt idx="31">
                <c:v>110.39681014891607</c:v>
              </c:pt>
              <c:pt idx="32">
                <c:v>111.59400163340003</c:v>
              </c:pt>
              <c:pt idx="33">
                <c:v>108.45297727586515</c:v>
              </c:pt>
              <c:pt idx="34">
                <c:v>113.48876439598111</c:v>
              </c:pt>
              <c:pt idx="35">
                <c:v>113.49129821707702</c:v>
              </c:pt>
              <c:pt idx="36">
                <c:v>116.22303741718805</c:v>
              </c:pt>
              <c:pt idx="37">
                <c:v>116.14558023614158</c:v>
              </c:pt>
              <c:pt idx="38">
                <c:v>116.92984556254655</c:v>
              </c:pt>
              <c:pt idx="39">
                <c:v>91.672824700344819</c:v>
              </c:pt>
              <c:pt idx="40">
                <c:v>158.64364621413179</c:v>
              </c:pt>
              <c:pt idx="41">
                <c:v>115.91777271382755</c:v>
              </c:pt>
              <c:pt idx="42">
                <c:v>117.12256025494925</c:v>
              </c:pt>
              <c:pt idx="43">
                <c:v>117.6680639146025</c:v>
              </c:pt>
              <c:pt idx="44">
                <c:v>117.48613031760833</c:v>
              </c:pt>
              <c:pt idx="45">
                <c:v>118.92632727678671</c:v>
              </c:pt>
              <c:pt idx="46">
                <c:v>117.2763410901253</c:v>
              </c:pt>
              <c:pt idx="47">
                <c:v>113.00864368432882</c:v>
              </c:pt>
              <c:pt idx="48">
                <c:v>106.22460522757649</c:v>
              </c:pt>
            </c:numLit>
          </c:val>
          <c:smooth val="0"/>
          <c:extLst>
            <c:ext xmlns:c16="http://schemas.microsoft.com/office/drawing/2014/chart" uri="{C3380CC4-5D6E-409C-BE32-E72D297353CC}">
              <c16:uniqueId val="{00000000-B9D9-43E5-AB95-2003D98B6EB6}"/>
            </c:ext>
          </c:extLst>
        </c:ser>
        <c:dLbls>
          <c:showLegendKey val="0"/>
          <c:showVal val="0"/>
          <c:showCatName val="0"/>
          <c:showSerName val="0"/>
          <c:showPercent val="0"/>
          <c:showBubbleSize val="0"/>
        </c:dLbls>
        <c:marker val="1"/>
        <c:smooth val="0"/>
        <c:axId val="474883624"/>
        <c:axId val="474890680"/>
      </c:lineChart>
      <c:dateAx>
        <c:axId val="4748836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0680"/>
        <c:crosses val="autoZero"/>
        <c:auto val="0"/>
        <c:lblOffset val="100"/>
        <c:baseTimeUnit val="months"/>
        <c:majorUnit val="6"/>
        <c:majorTimeUnit val="months"/>
        <c:minorUnit val="1"/>
        <c:minorTimeUnit val="months"/>
      </c:dateAx>
      <c:valAx>
        <c:axId val="474890680"/>
        <c:scaling>
          <c:orientation val="minMax"/>
          <c:max val="16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624"/>
        <c:crossesAt val="41061"/>
        <c:crossBetween val="midCat"/>
        <c:majorUnit val="20"/>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101.12885597641427</c:v>
              </c:pt>
              <c:pt idx="1">
                <c:v>98.887517211108317</c:v>
              </c:pt>
              <c:pt idx="2">
                <c:v>102.81435986362</c:v>
              </c:pt>
              <c:pt idx="3">
                <c:v>97.355537047951998</c:v>
              </c:pt>
              <c:pt idx="4">
                <c:v>105.01113047320534</c:v>
              </c:pt>
              <c:pt idx="5">
                <c:v>101.46940902444395</c:v>
              </c:pt>
              <c:pt idx="6">
                <c:v>99.23974673039514</c:v>
              </c:pt>
              <c:pt idx="7">
                <c:v>97.686832069918111</c:v>
              </c:pt>
              <c:pt idx="8">
                <c:v>101.62105311070945</c:v>
              </c:pt>
              <c:pt idx="9">
                <c:v>106.0853037901441</c:v>
              </c:pt>
              <c:pt idx="10">
                <c:v>102.23885577787458</c:v>
              </c:pt>
              <c:pt idx="11">
                <c:v>97.038162385235566</c:v>
              </c:pt>
              <c:pt idx="12">
                <c:v>105.22486689706423</c:v>
              </c:pt>
              <c:pt idx="13">
                <c:v>99.521819565114441</c:v>
              </c:pt>
              <c:pt idx="14">
                <c:v>107.68619420730595</c:v>
              </c:pt>
              <c:pt idx="15">
                <c:v>100.82308469407624</c:v>
              </c:pt>
              <c:pt idx="16">
                <c:v>101.50042269738076</c:v>
              </c:pt>
              <c:pt idx="17">
                <c:v>106.93045092085246</c:v>
              </c:pt>
              <c:pt idx="18">
                <c:v>103.59074844793956</c:v>
              </c:pt>
              <c:pt idx="19">
                <c:v>98.603124883247403</c:v>
              </c:pt>
              <c:pt idx="20">
                <c:v>103.36423934112966</c:v>
              </c:pt>
              <c:pt idx="21">
                <c:v>98.968426438636854</c:v>
              </c:pt>
              <c:pt idx="22">
                <c:v>90.439972510420375</c:v>
              </c:pt>
              <c:pt idx="23">
                <c:v>92.881852262120319</c:v>
              </c:pt>
              <c:pt idx="24">
                <c:v>87.10834916472173</c:v>
              </c:pt>
              <c:pt idx="25">
                <c:v>89.836389173064418</c:v>
              </c:pt>
              <c:pt idx="26">
                <c:v>86.221850997763966</c:v>
              </c:pt>
              <c:pt idx="27">
                <c:v>91.859863826393635</c:v>
              </c:pt>
              <c:pt idx="28">
                <c:v>91.578299809219857</c:v>
              </c:pt>
              <c:pt idx="29">
                <c:v>88.380804543180957</c:v>
              </c:pt>
              <c:pt idx="30">
                <c:v>88.703234861699372</c:v>
              </c:pt>
              <c:pt idx="31">
                <c:v>91.524615301439084</c:v>
              </c:pt>
              <c:pt idx="32">
                <c:v>90.447207489858044</c:v>
              </c:pt>
              <c:pt idx="33">
                <c:v>89.633235226334705</c:v>
              </c:pt>
              <c:pt idx="34">
                <c:v>92.785393407884726</c:v>
              </c:pt>
              <c:pt idx="35">
                <c:v>91.52753740796976</c:v>
              </c:pt>
              <c:pt idx="36">
                <c:v>92.613029658648756</c:v>
              </c:pt>
              <c:pt idx="37">
                <c:v>89.892972036757328</c:v>
              </c:pt>
              <c:pt idx="38">
                <c:v>89.148092525821426</c:v>
              </c:pt>
              <c:pt idx="39">
                <c:v>90.877233736299189</c:v>
              </c:pt>
              <c:pt idx="40">
                <c:v>92.870208193689507</c:v>
              </c:pt>
              <c:pt idx="41">
                <c:v>88.517135712200499</c:v>
              </c:pt>
              <c:pt idx="42">
                <c:v>93.601041632871457</c:v>
              </c:pt>
              <c:pt idx="43">
                <c:v>96.061347412803741</c:v>
              </c:pt>
              <c:pt idx="44">
                <c:v>93.449027214271226</c:v>
              </c:pt>
              <c:pt idx="45">
                <c:v>91.740839723941022</c:v>
              </c:pt>
              <c:pt idx="46">
                <c:v>92.76176521692669</c:v>
              </c:pt>
              <c:pt idx="47">
                <c:v>91.018345680313189</c:v>
              </c:pt>
              <c:pt idx="48">
                <c:v>88.457276264381733</c:v>
              </c:pt>
            </c:numLit>
          </c:val>
          <c:smooth val="0"/>
          <c:extLst>
            <c:ext xmlns:c16="http://schemas.microsoft.com/office/drawing/2014/chart" uri="{C3380CC4-5D6E-409C-BE32-E72D297353CC}">
              <c16:uniqueId val="{00000000-F263-46D6-84D6-50291DBEE592}"/>
            </c:ext>
          </c:extLst>
        </c:ser>
        <c:dLbls>
          <c:showLegendKey val="0"/>
          <c:showVal val="0"/>
          <c:showCatName val="0"/>
          <c:showSerName val="0"/>
          <c:showPercent val="0"/>
          <c:showBubbleSize val="0"/>
        </c:dLbls>
        <c:marker val="1"/>
        <c:smooth val="0"/>
        <c:axId val="474887544"/>
        <c:axId val="474893816"/>
      </c:lineChart>
      <c:dateAx>
        <c:axId val="47488754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3816"/>
        <c:crosses val="autoZero"/>
        <c:auto val="0"/>
        <c:lblOffset val="100"/>
        <c:baseTimeUnit val="months"/>
        <c:majorUnit val="6"/>
        <c:majorTimeUnit val="months"/>
        <c:minorUnit val="1"/>
        <c:minorTimeUnit val="months"/>
      </c:dateAx>
      <c:valAx>
        <c:axId val="474893816"/>
        <c:scaling>
          <c:orientation val="minMax"/>
          <c:max val="11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54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120.71493044926767</c:v>
              </c:pt>
              <c:pt idx="1">
                <c:v>116.70243946874228</c:v>
              </c:pt>
              <c:pt idx="2">
                <c:v>121.63353860423773</c:v>
              </c:pt>
              <c:pt idx="3">
                <c:v>115.71299117251385</c:v>
              </c:pt>
              <c:pt idx="4">
                <c:v>119.81417968950063</c:v>
              </c:pt>
              <c:pt idx="5">
                <c:v>119.91363713625054</c:v>
              </c:pt>
              <c:pt idx="6">
                <c:v>118.06796699492661</c:v>
              </c:pt>
              <c:pt idx="7">
                <c:v>120.58930537256849</c:v>
              </c:pt>
              <c:pt idx="8">
                <c:v>125.83702332807133</c:v>
              </c:pt>
              <c:pt idx="9">
                <c:v>125.96419255777182</c:v>
              </c:pt>
              <c:pt idx="10">
                <c:v>121.20513089283513</c:v>
              </c:pt>
              <c:pt idx="11">
                <c:v>116.28337206728143</c:v>
              </c:pt>
              <c:pt idx="12">
                <c:v>127.57068738923184</c:v>
              </c:pt>
              <c:pt idx="13">
                <c:v>122.98425093342971</c:v>
              </c:pt>
              <c:pt idx="14">
                <c:v>127.01374999538153</c:v>
              </c:pt>
              <c:pt idx="15">
                <c:v>123.13595097110444</c:v>
              </c:pt>
              <c:pt idx="16">
                <c:v>122.94891594667948</c:v>
              </c:pt>
              <c:pt idx="17">
                <c:v>130.49365956726143</c:v>
              </c:pt>
              <c:pt idx="18">
                <c:v>126.1753605001756</c:v>
              </c:pt>
              <c:pt idx="19">
                <c:v>125.64621072260751</c:v>
              </c:pt>
              <c:pt idx="20">
                <c:v>129.84143273992689</c:v>
              </c:pt>
              <c:pt idx="21">
                <c:v>123.48684226823624</c:v>
              </c:pt>
              <c:pt idx="22">
                <c:v>113.57418903010822</c:v>
              </c:pt>
              <c:pt idx="23">
                <c:v>117.57359609466272</c:v>
              </c:pt>
              <c:pt idx="24">
                <c:v>111.30719666098645</c:v>
              </c:pt>
              <c:pt idx="25">
                <c:v>116.02989744736468</c:v>
              </c:pt>
              <c:pt idx="26">
                <c:v>112.73777987617642</c:v>
              </c:pt>
              <c:pt idx="27">
                <c:v>118.41823721212855</c:v>
              </c:pt>
              <c:pt idx="28">
                <c:v>115.37533521140071</c:v>
              </c:pt>
              <c:pt idx="29">
                <c:v>114.42719133785404</c:v>
              </c:pt>
              <c:pt idx="30">
                <c:v>114.39939136533006</c:v>
              </c:pt>
              <c:pt idx="31">
                <c:v>114.42519871719693</c:v>
              </c:pt>
              <c:pt idx="32">
                <c:v>117.06949012981021</c:v>
              </c:pt>
              <c:pt idx="33">
                <c:v>118.08707486796244</c:v>
              </c:pt>
              <c:pt idx="34">
                <c:v>123.35360106799762</c:v>
              </c:pt>
              <c:pt idx="35">
                <c:v>122.15493554604244</c:v>
              </c:pt>
              <c:pt idx="36">
                <c:v>125.51571000057776</c:v>
              </c:pt>
              <c:pt idx="37">
                <c:v>123.10497967928005</c:v>
              </c:pt>
              <c:pt idx="38">
                <c:v>123.50242796550516</c:v>
              </c:pt>
              <c:pt idx="39">
                <c:v>124.39774105619659</c:v>
              </c:pt>
              <c:pt idx="40">
                <c:v>129.22574352534608</c:v>
              </c:pt>
              <c:pt idx="41">
                <c:v>123.18169613009624</c:v>
              </c:pt>
              <c:pt idx="42">
                <c:v>131.58869634067639</c:v>
              </c:pt>
              <c:pt idx="43">
                <c:v>127.06144887820399</c:v>
              </c:pt>
              <c:pt idx="44">
                <c:v>132.68153515190241</c:v>
              </c:pt>
              <c:pt idx="45">
                <c:v>130.63082598512025</c:v>
              </c:pt>
              <c:pt idx="46">
                <c:v>131.91262410209617</c:v>
              </c:pt>
              <c:pt idx="47">
                <c:v>127.79883279724207</c:v>
              </c:pt>
              <c:pt idx="48">
                <c:v>125.5469734283664</c:v>
              </c:pt>
            </c:numLit>
          </c:val>
          <c:smooth val="0"/>
          <c:extLst>
            <c:ext xmlns:c16="http://schemas.microsoft.com/office/drawing/2014/chart" uri="{C3380CC4-5D6E-409C-BE32-E72D297353CC}">
              <c16:uniqueId val="{00000000-5854-427C-B112-0A37D277C3C3}"/>
            </c:ext>
          </c:extLst>
        </c:ser>
        <c:dLbls>
          <c:showLegendKey val="0"/>
          <c:showVal val="0"/>
          <c:showCatName val="0"/>
          <c:showSerName val="0"/>
          <c:showPercent val="0"/>
          <c:showBubbleSize val="0"/>
        </c:dLbls>
        <c:marker val="1"/>
        <c:smooth val="0"/>
        <c:axId val="474892640"/>
        <c:axId val="474884408"/>
      </c:lineChart>
      <c:dateAx>
        <c:axId val="474892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4408"/>
        <c:crosses val="autoZero"/>
        <c:auto val="0"/>
        <c:lblOffset val="100"/>
        <c:baseTimeUnit val="months"/>
        <c:majorUnit val="6"/>
        <c:majorTimeUnit val="months"/>
        <c:minorUnit val="1"/>
        <c:minorTimeUnit val="months"/>
      </c:dateAx>
      <c:valAx>
        <c:axId val="474884408"/>
        <c:scaling>
          <c:orientation val="minMax"/>
          <c:max val="135"/>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26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111.68844596071085</c:v>
              </c:pt>
              <c:pt idx="1">
                <c:v>108.49221236855138</c:v>
              </c:pt>
              <c:pt idx="2">
                <c:v>112.9604874920811</c:v>
              </c:pt>
              <c:pt idx="3">
                <c:v>107.25273155620239</c:v>
              </c:pt>
              <c:pt idx="4">
                <c:v>112.99201150467979</c:v>
              </c:pt>
              <c:pt idx="5">
                <c:v>111.41338665546235</c:v>
              </c:pt>
              <c:pt idx="6">
                <c:v>109.39074898472853</c:v>
              </c:pt>
              <c:pt idx="7">
                <c:v>110.03441749534279</c:v>
              </c:pt>
              <c:pt idx="8">
                <c:v>114.67679416396123</c:v>
              </c:pt>
              <c:pt idx="9">
                <c:v>116.80276098252484</c:v>
              </c:pt>
              <c:pt idx="10">
                <c:v>112.46428859857262</c:v>
              </c:pt>
              <c:pt idx="11">
                <c:v>107.41397933037622</c:v>
              </c:pt>
              <c:pt idx="12">
                <c:v>117.27233983948722</c:v>
              </c:pt>
              <c:pt idx="13">
                <c:v>112.17129946102204</c:v>
              </c:pt>
              <c:pt idx="14">
                <c:v>118.10640703778252</c:v>
              </c:pt>
              <c:pt idx="15">
                <c:v>112.85279077869374</c:v>
              </c:pt>
              <c:pt idx="16">
                <c:v>113.06411274703633</c:v>
              </c:pt>
              <c:pt idx="17">
                <c:v>119.63426364072016</c:v>
              </c:pt>
              <c:pt idx="18">
                <c:v>115.76696290870652</c:v>
              </c:pt>
              <c:pt idx="19">
                <c:v>113.1830703832799</c:v>
              </c:pt>
              <c:pt idx="20">
                <c:v>117.63909092579698</c:v>
              </c:pt>
              <c:pt idx="21">
                <c:v>112.18722730574795</c:v>
              </c:pt>
              <c:pt idx="22">
                <c:v>102.91249942715559</c:v>
              </c:pt>
              <c:pt idx="23">
                <c:v>106.19410077982683</c:v>
              </c:pt>
              <c:pt idx="24">
                <c:v>100.15485871451672</c:v>
              </c:pt>
              <c:pt idx="25">
                <c:v>103.95829542897357</c:v>
              </c:pt>
              <c:pt idx="26">
                <c:v>100.51758633752721</c:v>
              </c:pt>
              <c:pt idx="27">
                <c:v>106.17848259770064</c:v>
              </c:pt>
              <c:pt idx="28">
                <c:v>104.40817733455594</c:v>
              </c:pt>
              <c:pt idx="29">
                <c:v>102.42339207164939</c:v>
              </c:pt>
              <c:pt idx="30">
                <c:v>102.55700005731012</c:v>
              </c:pt>
              <c:pt idx="31">
                <c:v>103.87118181770312</c:v>
              </c:pt>
              <c:pt idx="32">
                <c:v>104.80028214571055</c:v>
              </c:pt>
              <c:pt idx="33">
                <c:v>104.9737712031052</c:v>
              </c:pt>
              <c:pt idx="34">
                <c:v>109.26586476997495</c:v>
              </c:pt>
              <c:pt idx="35">
                <c:v>108.03992058470644</c:v>
              </c:pt>
              <c:pt idx="36">
                <c:v>110.35210311498132</c:v>
              </c:pt>
              <c:pt idx="37">
                <c:v>107.7988154841744</c:v>
              </c:pt>
              <c:pt idx="38">
                <c:v>107.66980788684752</c:v>
              </c:pt>
              <c:pt idx="39">
                <c:v>108.94940097197102</c:v>
              </c:pt>
              <c:pt idx="40">
                <c:v>112.47084574329102</c:v>
              </c:pt>
              <c:pt idx="41">
                <c:v>107.2061050361045</c:v>
              </c:pt>
              <c:pt idx="42">
                <c:v>114.08161617247265</c:v>
              </c:pt>
              <c:pt idx="43">
                <c:v>112.77466898216306</c:v>
              </c:pt>
              <c:pt idx="44">
                <c:v>114.60074898737305</c:v>
              </c:pt>
              <c:pt idx="45">
                <c:v>112.70789516846949</c:v>
              </c:pt>
              <c:pt idx="46">
                <c:v>113.86946691250883</c:v>
              </c:pt>
              <c:pt idx="47">
                <c:v>110.84809073289034</c:v>
              </c:pt>
              <c:pt idx="48">
                <c:v>108.45372809224763</c:v>
              </c:pt>
            </c:numLit>
          </c:val>
          <c:smooth val="0"/>
          <c:extLst>
            <c:ext xmlns:c16="http://schemas.microsoft.com/office/drawing/2014/chart" uri="{C3380CC4-5D6E-409C-BE32-E72D297353CC}">
              <c16:uniqueId val="{00000000-A2F5-4FA7-9529-6E256C7BB9A7}"/>
            </c:ext>
          </c:extLst>
        </c:ser>
        <c:dLbls>
          <c:showLegendKey val="0"/>
          <c:showVal val="0"/>
          <c:showCatName val="0"/>
          <c:showSerName val="0"/>
          <c:showPercent val="0"/>
          <c:showBubbleSize val="0"/>
        </c:dLbls>
        <c:marker val="1"/>
        <c:smooth val="0"/>
        <c:axId val="474887152"/>
        <c:axId val="474884800"/>
      </c:lineChart>
      <c:dateAx>
        <c:axId val="474887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4800"/>
        <c:crosses val="autoZero"/>
        <c:auto val="0"/>
        <c:lblOffset val="100"/>
        <c:baseTimeUnit val="months"/>
        <c:majorUnit val="6"/>
        <c:majorTimeUnit val="months"/>
        <c:minorUnit val="1"/>
        <c:minorTimeUnit val="months"/>
      </c:dateAx>
      <c:valAx>
        <c:axId val="474884800"/>
        <c:scaling>
          <c:orientation val="minMax"/>
          <c:max val="12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152"/>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90.44931212014194</c:v>
              </c:pt>
              <c:pt idx="1">
                <c:v>86.953591515800483</c:v>
              </c:pt>
              <c:pt idx="2">
                <c:v>88.50775027469038</c:v>
              </c:pt>
              <c:pt idx="3">
                <c:v>85.078649735728135</c:v>
              </c:pt>
              <c:pt idx="4">
                <c:v>88.162586679992728</c:v>
              </c:pt>
              <c:pt idx="5">
                <c:v>89.473159629953116</c:v>
              </c:pt>
              <c:pt idx="6">
                <c:v>89.760763630250125</c:v>
              </c:pt>
              <c:pt idx="7">
                <c:v>90.10722774549798</c:v>
              </c:pt>
              <c:pt idx="8">
                <c:v>89.584014468279705</c:v>
              </c:pt>
              <c:pt idx="9">
                <c:v>89.047349897475641</c:v>
              </c:pt>
              <c:pt idx="10">
                <c:v>89.352223456203632</c:v>
              </c:pt>
              <c:pt idx="11">
                <c:v>87.01030865778624</c:v>
              </c:pt>
              <c:pt idx="12">
                <c:v>91.199665330950694</c:v>
              </c:pt>
              <c:pt idx="13">
                <c:v>89.960914469959036</c:v>
              </c:pt>
              <c:pt idx="14">
                <c:v>92.465933687521996</c:v>
              </c:pt>
              <c:pt idx="15">
                <c:v>90.185541601853075</c:v>
              </c:pt>
              <c:pt idx="16">
                <c:v>87.259961794941859</c:v>
              </c:pt>
              <c:pt idx="17">
                <c:v>92.515332142711372</c:v>
              </c:pt>
              <c:pt idx="18">
                <c:v>89.343247823594368</c:v>
              </c:pt>
              <c:pt idx="19">
                <c:v>87.41479772416811</c:v>
              </c:pt>
              <c:pt idx="20">
                <c:v>89.769809993113952</c:v>
              </c:pt>
              <c:pt idx="21">
                <c:v>88.803941262847076</c:v>
              </c:pt>
              <c:pt idx="22">
                <c:v>87.940221900719578</c:v>
              </c:pt>
              <c:pt idx="23">
                <c:v>92.920215817930242</c:v>
              </c:pt>
              <c:pt idx="24">
                <c:v>87.163991185305463</c:v>
              </c:pt>
              <c:pt idx="25">
                <c:v>88.801657432662978</c:v>
              </c:pt>
              <c:pt idx="26">
                <c:v>88.665430910612415</c:v>
              </c:pt>
              <c:pt idx="27">
                <c:v>89.732032038492463</c:v>
              </c:pt>
              <c:pt idx="28">
                <c:v>89.670196695028721</c:v>
              </c:pt>
              <c:pt idx="29">
                <c:v>87.780424537472229</c:v>
              </c:pt>
              <c:pt idx="30">
                <c:v>88.296665203542403</c:v>
              </c:pt>
              <c:pt idx="31">
                <c:v>89.238928819959057</c:v>
              </c:pt>
              <c:pt idx="32">
                <c:v>89.063071123331525</c:v>
              </c:pt>
              <c:pt idx="33">
                <c:v>87.997768629881406</c:v>
              </c:pt>
              <c:pt idx="34">
                <c:v>89.551666992422341</c:v>
              </c:pt>
              <c:pt idx="35">
                <c:v>87.68788863253566</c:v>
              </c:pt>
              <c:pt idx="36">
                <c:v>89.034777222330419</c:v>
              </c:pt>
              <c:pt idx="37">
                <c:v>88.752452534600678</c:v>
              </c:pt>
              <c:pt idx="38">
                <c:v>86.002020861656632</c:v>
              </c:pt>
              <c:pt idx="39">
                <c:v>88.383130062701781</c:v>
              </c:pt>
              <c:pt idx="40">
                <c:v>89.219467951894444</c:v>
              </c:pt>
              <c:pt idx="41">
                <c:v>87.311431245460341</c:v>
              </c:pt>
              <c:pt idx="42">
                <c:v>88.399800373575161</c:v>
              </c:pt>
              <c:pt idx="43">
                <c:v>88.720986439504799</c:v>
              </c:pt>
              <c:pt idx="44">
                <c:v>86.102295584465764</c:v>
              </c:pt>
              <c:pt idx="45">
                <c:v>88.380059242777392</c:v>
              </c:pt>
              <c:pt idx="46">
                <c:v>87.637814952242223</c:v>
              </c:pt>
              <c:pt idx="47">
                <c:v>88.290327341674441</c:v>
              </c:pt>
              <c:pt idx="48">
                <c:v>85.919726662698949</c:v>
              </c:pt>
            </c:numLit>
          </c:val>
          <c:smooth val="0"/>
          <c:extLst>
            <c:ext xmlns:c16="http://schemas.microsoft.com/office/drawing/2014/chart" uri="{C3380CC4-5D6E-409C-BE32-E72D297353CC}">
              <c16:uniqueId val="{00000000-FC6A-47E9-9845-CDFD3C447829}"/>
            </c:ext>
          </c:extLst>
        </c:ser>
        <c:dLbls>
          <c:showLegendKey val="0"/>
          <c:showVal val="0"/>
          <c:showCatName val="0"/>
          <c:showSerName val="0"/>
          <c:showPercent val="0"/>
          <c:showBubbleSize val="0"/>
        </c:dLbls>
        <c:marker val="1"/>
        <c:smooth val="0"/>
        <c:axId val="474889504"/>
        <c:axId val="474882056"/>
      </c:lineChart>
      <c:dateAx>
        <c:axId val="4748895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2056"/>
        <c:crosses val="autoZero"/>
        <c:auto val="0"/>
        <c:lblOffset val="100"/>
        <c:baseTimeUnit val="months"/>
        <c:majorUnit val="6"/>
        <c:majorTimeUnit val="months"/>
        <c:minorUnit val="1"/>
        <c:minorTimeUnit val="months"/>
      </c:dateAx>
      <c:valAx>
        <c:axId val="474882056"/>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950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113.96788940724902</c:v>
              </c:pt>
              <c:pt idx="1">
                <c:v>109.13435780544405</c:v>
              </c:pt>
              <c:pt idx="2">
                <c:v>113.05764280897699</c:v>
              </c:pt>
              <c:pt idx="3">
                <c:v>110.09943153569802</c:v>
              </c:pt>
              <c:pt idx="4">
                <c:v>118.84423136576174</c:v>
              </c:pt>
              <c:pt idx="5">
                <c:v>114.42738225045019</c:v>
              </c:pt>
              <c:pt idx="6">
                <c:v>113.93821239051998</c:v>
              </c:pt>
              <c:pt idx="7">
                <c:v>115.19000390762642</c:v>
              </c:pt>
              <c:pt idx="8">
                <c:v>117.00088754600122</c:v>
              </c:pt>
              <c:pt idx="9">
                <c:v>116.0048451745505</c:v>
              </c:pt>
              <c:pt idx="10">
                <c:v>115.59295447111475</c:v>
              </c:pt>
              <c:pt idx="11">
                <c:v>115.83411538351905</c:v>
              </c:pt>
              <c:pt idx="12">
                <c:v>122.33881990828557</c:v>
              </c:pt>
              <c:pt idx="13">
                <c:v>117.23746156796074</c:v>
              </c:pt>
              <c:pt idx="14">
                <c:v>122.23194747274999</c:v>
              </c:pt>
              <c:pt idx="15">
                <c:v>119.68706958178397</c:v>
              </c:pt>
              <c:pt idx="16">
                <c:v>111.58241921567249</c:v>
              </c:pt>
              <c:pt idx="17">
                <c:v>124.2356779000701</c:v>
              </c:pt>
              <c:pt idx="18">
                <c:v>119.19625402671706</c:v>
              </c:pt>
              <c:pt idx="19">
                <c:v>119.05743739906158</c:v>
              </c:pt>
              <c:pt idx="20">
                <c:v>123.26877656033605</c:v>
              </c:pt>
              <c:pt idx="21">
                <c:v>119.457320906877</c:v>
              </c:pt>
              <c:pt idx="22">
                <c:v>122.11530050273805</c:v>
              </c:pt>
              <c:pt idx="23">
                <c:v>126.61378205278486</c:v>
              </c:pt>
              <c:pt idx="24">
                <c:v>117.64401450965143</c:v>
              </c:pt>
              <c:pt idx="25">
                <c:v>126.04407885718372</c:v>
              </c:pt>
              <c:pt idx="26">
                <c:v>123.77476981201423</c:v>
              </c:pt>
              <c:pt idx="27">
                <c:v>125.85193586248886</c:v>
              </c:pt>
              <c:pt idx="28">
                <c:v>123.95386581051069</c:v>
              </c:pt>
              <c:pt idx="29">
                <c:v>126.96287021580082</c:v>
              </c:pt>
              <c:pt idx="30">
                <c:v>129.09496479898681</c:v>
              </c:pt>
              <c:pt idx="31">
                <c:v>126.35699589261566</c:v>
              </c:pt>
              <c:pt idx="32">
                <c:v>126.59237356349766</c:v>
              </c:pt>
              <c:pt idx="33">
                <c:v>127.94597083563536</c:v>
              </c:pt>
              <c:pt idx="34">
                <c:v>130.77531197663467</c:v>
              </c:pt>
              <c:pt idx="35">
                <c:v>127.90653625712103</c:v>
              </c:pt>
              <c:pt idx="36">
                <c:v>131.11142036121325</c:v>
              </c:pt>
              <c:pt idx="37">
                <c:v>130.82490574964169</c:v>
              </c:pt>
              <c:pt idx="38">
                <c:v>127.39860963249581</c:v>
              </c:pt>
              <c:pt idx="39">
                <c:v>132.37006530538278</c:v>
              </c:pt>
              <c:pt idx="40">
                <c:v>135.66774040610414</c:v>
              </c:pt>
              <c:pt idx="41">
                <c:v>126.94930949459606</c:v>
              </c:pt>
              <c:pt idx="42">
                <c:v>133.92607013136515</c:v>
              </c:pt>
              <c:pt idx="43">
                <c:v>136.64811210589826</c:v>
              </c:pt>
              <c:pt idx="44">
                <c:v>131.36883314729809</c:v>
              </c:pt>
              <c:pt idx="45">
                <c:v>136.7446599942821</c:v>
              </c:pt>
              <c:pt idx="46">
                <c:v>136.86455388530564</c:v>
              </c:pt>
              <c:pt idx="47">
                <c:v>137.80884937005089</c:v>
              </c:pt>
              <c:pt idx="48">
                <c:v>133.45515186327006</c:v>
              </c:pt>
            </c:numLit>
          </c:val>
          <c:smooth val="0"/>
          <c:extLst>
            <c:ext xmlns:c16="http://schemas.microsoft.com/office/drawing/2014/chart" uri="{C3380CC4-5D6E-409C-BE32-E72D297353CC}">
              <c16:uniqueId val="{00000000-A558-4658-9BF8-8FAAE1972621}"/>
            </c:ext>
          </c:extLst>
        </c:ser>
        <c:dLbls>
          <c:showLegendKey val="0"/>
          <c:showVal val="0"/>
          <c:showCatName val="0"/>
          <c:showSerName val="0"/>
          <c:showPercent val="0"/>
          <c:showBubbleSize val="0"/>
        </c:dLbls>
        <c:marker val="1"/>
        <c:smooth val="0"/>
        <c:axId val="474891464"/>
        <c:axId val="474888328"/>
      </c:lineChart>
      <c:dateAx>
        <c:axId val="47489146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328"/>
        <c:crosses val="autoZero"/>
        <c:auto val="0"/>
        <c:lblOffset val="100"/>
        <c:baseTimeUnit val="months"/>
        <c:majorUnit val="6"/>
        <c:majorTimeUnit val="months"/>
        <c:minorUnit val="1"/>
        <c:minorTimeUnit val="months"/>
      </c:dateAx>
      <c:valAx>
        <c:axId val="474888328"/>
        <c:scaling>
          <c:orientation val="minMax"/>
          <c:max val="140"/>
          <c:min val="10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146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114.82469199854772</c:v>
              </c:pt>
              <c:pt idx="1">
                <c:v>112.08435724325399</c:v>
              </c:pt>
              <c:pt idx="2">
                <c:v>110.1000300828444</c:v>
              </c:pt>
              <c:pt idx="3">
                <c:v>109.84251585169915</c:v>
              </c:pt>
              <c:pt idx="4">
                <c:v>109.68343774059008</c:v>
              </c:pt>
              <c:pt idx="5">
                <c:v>108.96459204157365</c:v>
              </c:pt>
              <c:pt idx="6">
                <c:v>108.9577038347643</c:v>
              </c:pt>
              <c:pt idx="7">
                <c:v>110.84528558735673</c:v>
              </c:pt>
              <c:pt idx="8">
                <c:v>109.61635110964096</c:v>
              </c:pt>
              <c:pt idx="9">
                <c:v>109.84222525535989</c:v>
              </c:pt>
              <c:pt idx="10">
                <c:v>109.12193733675493</c:v>
              </c:pt>
              <c:pt idx="11">
                <c:v>107.95955929333614</c:v>
              </c:pt>
              <c:pt idx="12">
                <c:v>110.06756279934959</c:v>
              </c:pt>
              <c:pt idx="13">
                <c:v>108.13216981716134</c:v>
              </c:pt>
              <c:pt idx="14">
                <c:v>109.4302295033242</c:v>
              </c:pt>
              <c:pt idx="15">
                <c:v>108.29690836188703</c:v>
              </c:pt>
              <c:pt idx="16">
                <c:v>108.2758571738281</c:v>
              </c:pt>
              <c:pt idx="17">
                <c:v>112.07123367629852</c:v>
              </c:pt>
              <c:pt idx="18">
                <c:v>110.25391030958829</c:v>
              </c:pt>
              <c:pt idx="19">
                <c:v>109.13781197392356</c:v>
              </c:pt>
              <c:pt idx="20">
                <c:v>109.41524311061934</c:v>
              </c:pt>
              <c:pt idx="21">
                <c:v>109.71506181194808</c:v>
              </c:pt>
              <c:pt idx="22">
                <c:v>109.18272400933236</c:v>
              </c:pt>
              <c:pt idx="23">
                <c:v>113.78894947287534</c:v>
              </c:pt>
              <c:pt idx="24">
                <c:v>109.14553367109092</c:v>
              </c:pt>
              <c:pt idx="25">
                <c:v>112.21822122793408</c:v>
              </c:pt>
              <c:pt idx="26">
                <c:v>109.19748763008879</c:v>
              </c:pt>
              <c:pt idx="27">
                <c:v>110.72439620017317</c:v>
              </c:pt>
              <c:pt idx="28">
                <c:v>113.01070838258754</c:v>
              </c:pt>
              <c:pt idx="29">
                <c:v>110.48830173923541</c:v>
              </c:pt>
              <c:pt idx="30">
                <c:v>111.94167352511795</c:v>
              </c:pt>
              <c:pt idx="31">
                <c:v>110.94555563671524</c:v>
              </c:pt>
              <c:pt idx="32">
                <c:v>111.42558303353016</c:v>
              </c:pt>
              <c:pt idx="33">
                <c:v>109.80613290036997</c:v>
              </c:pt>
              <c:pt idx="34">
                <c:v>113.1829743111318</c:v>
              </c:pt>
              <c:pt idx="35">
                <c:v>112.64446189380067</c:v>
              </c:pt>
              <c:pt idx="36">
                <c:v>114.48875240148372</c:v>
              </c:pt>
              <c:pt idx="37">
                <c:v>114.29643244693332</c:v>
              </c:pt>
              <c:pt idx="38">
                <c:v>114.34914521638197</c:v>
              </c:pt>
              <c:pt idx="39">
                <c:v>110.34290670602633</c:v>
              </c:pt>
              <c:pt idx="40">
                <c:v>121.97858042831591</c:v>
              </c:pt>
              <c:pt idx="41">
                <c:v>115.25416862062221</c:v>
              </c:pt>
              <c:pt idx="42">
                <c:v>115.72019465212644</c:v>
              </c:pt>
              <c:pt idx="43">
                <c:v>115.33871362296901</c:v>
              </c:pt>
              <c:pt idx="44">
                <c:v>115.54954232877699</c:v>
              </c:pt>
              <c:pt idx="45">
                <c:v>116.42786813921389</c:v>
              </c:pt>
              <c:pt idx="46">
                <c:v>114.43507183569012</c:v>
              </c:pt>
              <c:pt idx="47">
                <c:v>114.61618350513957</c:v>
              </c:pt>
              <c:pt idx="48">
                <c:v>110.130579569418</c:v>
              </c:pt>
            </c:numLit>
          </c:val>
          <c:smooth val="0"/>
          <c:extLst>
            <c:ext xmlns:c16="http://schemas.microsoft.com/office/drawing/2014/chart" uri="{C3380CC4-5D6E-409C-BE32-E72D297353CC}">
              <c16:uniqueId val="{00000000-B63D-4807-AECE-443BB21C8655}"/>
            </c:ext>
          </c:extLst>
        </c:ser>
        <c:dLbls>
          <c:showLegendKey val="0"/>
          <c:showVal val="0"/>
          <c:showCatName val="0"/>
          <c:showSerName val="0"/>
          <c:showPercent val="0"/>
          <c:showBubbleSize val="0"/>
        </c:dLbls>
        <c:marker val="1"/>
        <c:smooth val="0"/>
        <c:axId val="479864704"/>
        <c:axId val="479861176"/>
      </c:lineChart>
      <c:dateAx>
        <c:axId val="479864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1176"/>
        <c:crosses val="autoZero"/>
        <c:auto val="0"/>
        <c:lblOffset val="100"/>
        <c:baseTimeUnit val="months"/>
        <c:majorUnit val="6"/>
        <c:majorTimeUnit val="months"/>
        <c:minorUnit val="1"/>
        <c:minorTimeUnit val="months"/>
      </c:dateAx>
      <c:valAx>
        <c:axId val="479861176"/>
        <c:scaling>
          <c:orientation val="minMax"/>
          <c:max val="125"/>
          <c:min val="10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470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6.5219166666666648E-2"/>
          <c:y val="0.90196523717797072"/>
          <c:w val="0.81109666666666669"/>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99.502030586816176</c:v>
              </c:pt>
              <c:pt idx="1">
                <c:v>95.491362748472739</c:v>
              </c:pt>
              <c:pt idx="2">
                <c:v>97.957440312779482</c:v>
              </c:pt>
              <c:pt idx="3">
                <c:v>94.709593422759113</c:v>
              </c:pt>
              <c:pt idx="4">
                <c:v>99.972497119901135</c:v>
              </c:pt>
              <c:pt idx="5">
                <c:v>99.078483505641586</c:v>
              </c:pt>
              <c:pt idx="6">
                <c:v>99.067093439117897</c:v>
              </c:pt>
              <c:pt idx="7">
                <c:v>99.762034164542527</c:v>
              </c:pt>
              <c:pt idx="8">
                <c:v>100.1372562813045</c:v>
              </c:pt>
              <c:pt idx="9">
                <c:v>99.423769029080233</c:v>
              </c:pt>
              <c:pt idx="10">
                <c:v>99.45274728201953</c:v>
              </c:pt>
              <c:pt idx="11">
                <c:v>98.105104241740833</c:v>
              </c:pt>
              <c:pt idx="12">
                <c:v>103.18567946086992</c:v>
              </c:pt>
              <c:pt idx="13">
                <c:v>100.46014231893932</c:v>
              </c:pt>
              <c:pt idx="14">
                <c:v>103.92340151745462</c:v>
              </c:pt>
              <c:pt idx="15">
                <c:v>101.5412041437975</c:v>
              </c:pt>
              <c:pt idx="16">
                <c:v>96.622108014911205</c:v>
              </c:pt>
              <c:pt idx="17">
                <c:v>104.72505708914137</c:v>
              </c:pt>
              <c:pt idx="18">
                <c:v>100.83420058156163</c:v>
              </c:pt>
              <c:pt idx="19">
                <c:v>99.594612218145201</c:v>
              </c:pt>
              <c:pt idx="20">
                <c:v>102.66415770622331</c:v>
              </c:pt>
              <c:pt idx="21">
                <c:v>100.60297198574757</c:v>
              </c:pt>
              <c:pt idx="22">
                <c:v>101.09481715466538</c:v>
              </c:pt>
              <c:pt idx="23">
                <c:v>105.88946840233685</c:v>
              </c:pt>
              <c:pt idx="24">
                <c:v>98.896293979158216</c:v>
              </c:pt>
              <c:pt idx="25">
                <c:v>103.1369274644198</c:v>
              </c:pt>
              <c:pt idx="26">
                <c:v>102.17963956130669</c:v>
              </c:pt>
              <c:pt idx="27">
                <c:v>103.63522509180876</c:v>
              </c:pt>
              <c:pt idx="28">
                <c:v>102.86659036792376</c:v>
              </c:pt>
              <c:pt idx="29">
                <c:v>102.86244439060835</c:v>
              </c:pt>
              <c:pt idx="30">
                <c:v>104.0006559529768</c:v>
              </c:pt>
              <c:pt idx="31">
                <c:v>103.52633265114648</c:v>
              </c:pt>
              <c:pt idx="32">
                <c:v>103.50876675763938</c:v>
              </c:pt>
              <c:pt idx="33">
                <c:v>103.37454178259746</c:v>
              </c:pt>
              <c:pt idx="34">
                <c:v>105.41938074298083</c:v>
              </c:pt>
              <c:pt idx="35">
                <c:v>103.16876103442797</c:v>
              </c:pt>
              <c:pt idx="36">
                <c:v>105.23082512561244</c:v>
              </c:pt>
              <c:pt idx="37">
                <c:v>104.94688766171541</c:v>
              </c:pt>
              <c:pt idx="38">
                <c:v>101.93630374995595</c:v>
              </c:pt>
              <c:pt idx="39">
                <c:v>105.31448335430231</c:v>
              </c:pt>
              <c:pt idx="40">
                <c:v>107.0982336892186</c:v>
              </c:pt>
              <c:pt idx="41">
                <c:v>102.56875519092057</c:v>
              </c:pt>
              <c:pt idx="42">
                <c:v>105.92367088342407</c:v>
              </c:pt>
              <c:pt idx="43">
                <c:v>107.16898906645902</c:v>
              </c:pt>
              <c:pt idx="44">
                <c:v>103.52619055544685</c:v>
              </c:pt>
              <c:pt idx="45">
                <c:v>106.99645380659706</c:v>
              </c:pt>
              <c:pt idx="46">
                <c:v>106.58606182760883</c:v>
              </c:pt>
              <c:pt idx="47">
                <c:v>107.35088671719603</c:v>
              </c:pt>
              <c:pt idx="48">
                <c:v>104.21695681744674</c:v>
              </c:pt>
            </c:numLit>
          </c:val>
          <c:smooth val="0"/>
          <c:extLst>
            <c:ext xmlns:c16="http://schemas.microsoft.com/office/drawing/2014/chart" uri="{C3380CC4-5D6E-409C-BE32-E72D297353CC}">
              <c16:uniqueId val="{00000000-FE29-44C8-A660-CFC868585D7F}"/>
            </c:ext>
          </c:extLst>
        </c:ser>
        <c:dLbls>
          <c:showLegendKey val="0"/>
          <c:showVal val="0"/>
          <c:showCatName val="0"/>
          <c:showSerName val="0"/>
          <c:showPercent val="0"/>
          <c:showBubbleSize val="0"/>
        </c:dLbls>
        <c:marker val="1"/>
        <c:smooth val="0"/>
        <c:axId val="474893424"/>
        <c:axId val="474885192"/>
      </c:lineChart>
      <c:dateAx>
        <c:axId val="4748934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5192"/>
        <c:crosses val="autoZero"/>
        <c:auto val="0"/>
        <c:lblOffset val="100"/>
        <c:baseTimeUnit val="months"/>
        <c:majorUnit val="6"/>
        <c:majorTimeUnit val="months"/>
        <c:minorUnit val="1"/>
        <c:minorTimeUnit val="months"/>
      </c:dateAx>
      <c:valAx>
        <c:axId val="474885192"/>
        <c:scaling>
          <c:orientation val="minMax"/>
          <c:max val="11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342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88.010163025455498</c:v>
              </c:pt>
              <c:pt idx="1">
                <c:v>86.584413849094744</c:v>
              </c:pt>
              <c:pt idx="2">
                <c:v>86.633932489880024</c:v>
              </c:pt>
              <c:pt idx="3">
                <c:v>86.630906722995263</c:v>
              </c:pt>
              <c:pt idx="4">
                <c:v>87.986846518638785</c:v>
              </c:pt>
              <c:pt idx="5">
                <c:v>86.482854439872582</c:v>
              </c:pt>
              <c:pt idx="6">
                <c:v>86.402218377356846</c:v>
              </c:pt>
              <c:pt idx="7">
                <c:v>90.863368785348925</c:v>
              </c:pt>
              <c:pt idx="8">
                <c:v>91.858514106569629</c:v>
              </c:pt>
              <c:pt idx="9">
                <c:v>90.400365267606418</c:v>
              </c:pt>
              <c:pt idx="10">
                <c:v>90.788069204857024</c:v>
              </c:pt>
              <c:pt idx="11">
                <c:v>94.01381783702783</c:v>
              </c:pt>
              <c:pt idx="12">
                <c:v>90.288406452732275</c:v>
              </c:pt>
              <c:pt idx="13">
                <c:v>90.199509077918648</c:v>
              </c:pt>
              <c:pt idx="14">
                <c:v>90.98854006974868</c:v>
              </c:pt>
              <c:pt idx="15">
                <c:v>91.663130988469661</c:v>
              </c:pt>
              <c:pt idx="16">
                <c:v>89.510435416550266</c:v>
              </c:pt>
              <c:pt idx="17">
                <c:v>89.975754783856715</c:v>
              </c:pt>
              <c:pt idx="18">
                <c:v>89.855601632115068</c:v>
              </c:pt>
              <c:pt idx="19">
                <c:v>89.996898420709641</c:v>
              </c:pt>
              <c:pt idx="20">
                <c:v>89.780114956614369</c:v>
              </c:pt>
              <c:pt idx="21">
                <c:v>91.922325342907925</c:v>
              </c:pt>
              <c:pt idx="22">
                <c:v>90.294319071909399</c:v>
              </c:pt>
              <c:pt idx="23">
                <c:v>93.382954305164446</c:v>
              </c:pt>
              <c:pt idx="24">
                <c:v>90.777742742423257</c:v>
              </c:pt>
              <c:pt idx="25">
                <c:v>91.225753311004354</c:v>
              </c:pt>
              <c:pt idx="26">
                <c:v>88.268398289686061</c:v>
              </c:pt>
              <c:pt idx="27">
                <c:v>91.66606383113141</c:v>
              </c:pt>
              <c:pt idx="28">
                <c:v>90.90566461214388</c:v>
              </c:pt>
              <c:pt idx="29">
                <c:v>94.012470322794172</c:v>
              </c:pt>
              <c:pt idx="30">
                <c:v>93.400725528300995</c:v>
              </c:pt>
              <c:pt idx="31">
                <c:v>89.200142578598474</c:v>
              </c:pt>
              <c:pt idx="32">
                <c:v>91.644695536754256</c:v>
              </c:pt>
              <c:pt idx="33">
                <c:v>90.634688726156654</c:v>
              </c:pt>
              <c:pt idx="34">
                <c:v>90.994621861769161</c:v>
              </c:pt>
              <c:pt idx="35">
                <c:v>91.200644421114646</c:v>
              </c:pt>
              <c:pt idx="36">
                <c:v>91.587408109459872</c:v>
              </c:pt>
              <c:pt idx="37">
                <c:v>92.351761581763398</c:v>
              </c:pt>
              <c:pt idx="38">
                <c:v>94.551237233211495</c:v>
              </c:pt>
              <c:pt idx="39">
                <c:v>90.670841377370849</c:v>
              </c:pt>
              <c:pt idx="40">
                <c:v>91.209048613945768</c:v>
              </c:pt>
              <c:pt idx="41">
                <c:v>88.550380609979428</c:v>
              </c:pt>
              <c:pt idx="42">
                <c:v>90.050654400687819</c:v>
              </c:pt>
              <c:pt idx="43">
                <c:v>89.00216167471693</c:v>
              </c:pt>
              <c:pt idx="44">
                <c:v>87.98708140344192</c:v>
              </c:pt>
              <c:pt idx="45">
                <c:v>87.805326718785651</c:v>
              </c:pt>
              <c:pt idx="46">
                <c:v>87.044651147376072</c:v>
              </c:pt>
              <c:pt idx="47">
                <c:v>83.419758681861296</c:v>
              </c:pt>
              <c:pt idx="48">
                <c:v>83.846328255322504</c:v>
              </c:pt>
            </c:numLit>
          </c:val>
          <c:smooth val="0"/>
          <c:extLst>
            <c:ext xmlns:c16="http://schemas.microsoft.com/office/drawing/2014/chart" uri="{C3380CC4-5D6E-409C-BE32-E72D297353CC}">
              <c16:uniqueId val="{00000000-C6DA-45E6-91B2-95123073C3BE}"/>
            </c:ext>
          </c:extLst>
        </c:ser>
        <c:dLbls>
          <c:showLegendKey val="0"/>
          <c:showVal val="0"/>
          <c:showCatName val="0"/>
          <c:showSerName val="0"/>
          <c:showPercent val="0"/>
          <c:showBubbleSize val="0"/>
        </c:dLbls>
        <c:marker val="1"/>
        <c:smooth val="0"/>
        <c:axId val="474886368"/>
        <c:axId val="474894208"/>
      </c:lineChart>
      <c:dateAx>
        <c:axId val="47488636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4208"/>
        <c:crosses val="autoZero"/>
        <c:auto val="0"/>
        <c:lblOffset val="100"/>
        <c:baseTimeUnit val="months"/>
        <c:majorUnit val="6"/>
        <c:majorTimeUnit val="months"/>
        <c:minorUnit val="1"/>
        <c:minorTimeUnit val="months"/>
      </c:dateAx>
      <c:valAx>
        <c:axId val="474894208"/>
        <c:scaling>
          <c:orientation val="minMax"/>
          <c:max val="10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636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121.71606847237551</c:v>
              </c:pt>
              <c:pt idx="1">
                <c:v>119.4649200170589</c:v>
              </c:pt>
              <c:pt idx="2">
                <c:v>121.28090844543334</c:v>
              </c:pt>
              <c:pt idx="3">
                <c:v>120.72950511777687</c:v>
              </c:pt>
              <c:pt idx="4">
                <c:v>126.19902354318388</c:v>
              </c:pt>
              <c:pt idx="5">
                <c:v>121.81698304569235</c:v>
              </c:pt>
              <c:pt idx="6">
                <c:v>122.33493222692002</c:v>
              </c:pt>
              <c:pt idx="7">
                <c:v>126.06172577753232</c:v>
              </c:pt>
              <c:pt idx="8">
                <c:v>128.47541979165391</c:v>
              </c:pt>
              <c:pt idx="9">
                <c:v>130.31878071514126</c:v>
              </c:pt>
              <c:pt idx="10">
                <c:v>131.33957065585759</c:v>
              </c:pt>
              <c:pt idx="11">
                <c:v>134.41542710675364</c:v>
              </c:pt>
              <c:pt idx="12">
                <c:v>134.17262199032709</c:v>
              </c:pt>
              <c:pt idx="13">
                <c:v>132.17665949484118</c:v>
              </c:pt>
              <c:pt idx="14">
                <c:v>133.42886706248717</c:v>
              </c:pt>
              <c:pt idx="15">
                <c:v>136.5839270614197</c:v>
              </c:pt>
              <c:pt idx="16">
                <c:v>130.00364449841825</c:v>
              </c:pt>
              <c:pt idx="17">
                <c:v>135.65874471296405</c:v>
              </c:pt>
              <c:pt idx="18">
                <c:v>134.59214647327289</c:v>
              </c:pt>
              <c:pt idx="19">
                <c:v>135.09394158837463</c:v>
              </c:pt>
              <c:pt idx="20">
                <c:v>138.15227900912316</c:v>
              </c:pt>
              <c:pt idx="21">
                <c:v>137.07124011613178</c:v>
              </c:pt>
              <c:pt idx="22">
                <c:v>138.55050559388238</c:v>
              </c:pt>
              <c:pt idx="23">
                <c:v>141.49535307353383</c:v>
              </c:pt>
              <c:pt idx="24">
                <c:v>137.80487077514888</c:v>
              </c:pt>
              <c:pt idx="25">
                <c:v>140.97396498334462</c:v>
              </c:pt>
              <c:pt idx="26">
                <c:v>138.92015175447548</c:v>
              </c:pt>
              <c:pt idx="27">
                <c:v>143.09061289191899</c:v>
              </c:pt>
              <c:pt idx="28">
                <c:v>139.91613237819024</c:v>
              </c:pt>
              <c:pt idx="29">
                <c:v>146.0005908711079</c:v>
              </c:pt>
              <c:pt idx="30">
                <c:v>145.13724334087223</c:v>
              </c:pt>
              <c:pt idx="31">
                <c:v>142.70871758001218</c:v>
              </c:pt>
              <c:pt idx="32">
                <c:v>143.32652032086011</c:v>
              </c:pt>
              <c:pt idx="33">
                <c:v>143.47769756410474</c:v>
              </c:pt>
              <c:pt idx="34">
                <c:v>144.6705890328999</c:v>
              </c:pt>
              <c:pt idx="35">
                <c:v>146.60182130033252</c:v>
              </c:pt>
              <c:pt idx="36">
                <c:v>144.8365877606692</c:v>
              </c:pt>
              <c:pt idx="37">
                <c:v>148.53139183720589</c:v>
              </c:pt>
              <c:pt idx="38">
                <c:v>150.61794272172651</c:v>
              </c:pt>
              <c:pt idx="39">
                <c:v>145.94517231632202</c:v>
              </c:pt>
              <c:pt idx="40">
                <c:v>150.74597581078751</c:v>
              </c:pt>
              <c:pt idx="41">
                <c:v>144.63941980051342</c:v>
              </c:pt>
              <c:pt idx="42">
                <c:v>147.82321666286256</c:v>
              </c:pt>
              <c:pt idx="43">
                <c:v>147.10589273893686</c:v>
              </c:pt>
              <c:pt idx="44">
                <c:v>146.94953865234694</c:v>
              </c:pt>
              <c:pt idx="45">
                <c:v>146.35754540761172</c:v>
              </c:pt>
              <c:pt idx="46">
                <c:v>145.98218310993195</c:v>
              </c:pt>
              <c:pt idx="47">
                <c:v>141.30889146606847</c:v>
              </c:pt>
              <c:pt idx="48">
                <c:v>141.77810051709343</c:v>
              </c:pt>
            </c:numLit>
          </c:val>
          <c:smooth val="0"/>
          <c:extLst>
            <c:ext xmlns:c16="http://schemas.microsoft.com/office/drawing/2014/chart" uri="{C3380CC4-5D6E-409C-BE32-E72D297353CC}">
              <c16:uniqueId val="{00000000-3EEB-47AE-9369-C4A5940F2694}"/>
            </c:ext>
          </c:extLst>
        </c:ser>
        <c:dLbls>
          <c:showLegendKey val="0"/>
          <c:showVal val="0"/>
          <c:showCatName val="0"/>
          <c:showSerName val="0"/>
          <c:showPercent val="0"/>
          <c:showBubbleSize val="0"/>
        </c:dLbls>
        <c:marker val="1"/>
        <c:smooth val="0"/>
        <c:axId val="474883232"/>
        <c:axId val="474888720"/>
      </c:lineChart>
      <c:dateAx>
        <c:axId val="474883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720"/>
        <c:crosses val="autoZero"/>
        <c:auto val="0"/>
        <c:lblOffset val="100"/>
        <c:baseTimeUnit val="months"/>
        <c:majorUnit val="6"/>
        <c:majorTimeUnit val="months"/>
        <c:minorUnit val="1"/>
        <c:minorTimeUnit val="months"/>
      </c:dateAx>
      <c:valAx>
        <c:axId val="474888720"/>
        <c:scaling>
          <c:orientation val="minMax"/>
          <c:max val="155"/>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100.82322399588912</c:v>
              </c:pt>
              <c:pt idx="1">
                <c:v>99.083705135967492</c:v>
              </c:pt>
              <c:pt idx="2">
                <c:v>99.804734741691917</c:v>
              </c:pt>
              <c:pt idx="3">
                <c:v>99.593247133244972</c:v>
              </c:pt>
              <c:pt idx="4">
                <c:v>102.51293467845825</c:v>
              </c:pt>
              <c:pt idx="5">
                <c:v>99.914872899560109</c:v>
              </c:pt>
              <c:pt idx="6">
                <c:v>100.06178477330036</c:v>
              </c:pt>
              <c:pt idx="7">
                <c:v>104.24377462877499</c:v>
              </c:pt>
              <c:pt idx="8">
                <c:v>105.77817117765642</c:v>
              </c:pt>
              <c:pt idx="9">
                <c:v>105.57506786617141</c:v>
              </c:pt>
              <c:pt idx="10">
                <c:v>106.20343495886549</c:v>
              </c:pt>
              <c:pt idx="11">
                <c:v>109.37220314110625</c:v>
              </c:pt>
              <c:pt idx="12">
                <c:v>106.97067983679393</c:v>
              </c:pt>
              <c:pt idx="13">
                <c:v>106.15682517803369</c:v>
              </c:pt>
              <c:pt idx="14">
                <c:v>107.12192946109609</c:v>
              </c:pt>
              <c:pt idx="15">
                <c:v>108.73945311337252</c:v>
              </c:pt>
              <c:pt idx="16">
                <c:v>104.90364173974378</c:v>
              </c:pt>
              <c:pt idx="17">
                <c:v>107.34181949898944</c:v>
              </c:pt>
              <c:pt idx="18">
                <c:v>106.8618819576499</c:v>
              </c:pt>
              <c:pt idx="19">
                <c:v>107.14021962902243</c:v>
              </c:pt>
              <c:pt idx="20">
                <c:v>108.16845014768839</c:v>
              </c:pt>
              <c:pt idx="21">
                <c:v>109.08536517428831</c:v>
              </c:pt>
              <c:pt idx="22">
                <c:v>108.63856622706652</c:v>
              </c:pt>
              <c:pt idx="23">
                <c:v>111.67254156528847</c:v>
              </c:pt>
              <c:pt idx="24">
                <c:v>108.65477202729485</c:v>
              </c:pt>
              <c:pt idx="25">
                <c:v>110.13718324815743</c:v>
              </c:pt>
              <c:pt idx="26">
                <c:v>107.52330323285008</c:v>
              </c:pt>
              <c:pt idx="27">
                <c:v>111.21474154075621</c:v>
              </c:pt>
              <c:pt idx="28">
                <c:v>109.53664643415</c:v>
              </c:pt>
              <c:pt idx="29">
                <c:v>113.77538573750725</c:v>
              </c:pt>
              <c:pt idx="30">
                <c:v>113.06799594696217</c:v>
              </c:pt>
              <c:pt idx="31">
                <c:v>109.54104797316886</c:v>
              </c:pt>
              <c:pt idx="32">
                <c:v>111.29117478843466</c:v>
              </c:pt>
              <c:pt idx="33">
                <c:v>110.72258386275394</c:v>
              </c:pt>
              <c:pt idx="34">
                <c:v>111.39916020279561</c:v>
              </c:pt>
              <c:pt idx="35">
                <c:v>112.26100900040417</c:v>
              </c:pt>
              <c:pt idx="36">
                <c:v>111.82970620084269</c:v>
              </c:pt>
              <c:pt idx="37">
                <c:v>113.7080496925514</c:v>
              </c:pt>
              <c:pt idx="38">
                <c:v>115.86459779452328</c:v>
              </c:pt>
              <c:pt idx="39">
                <c:v>111.68298637184462</c:v>
              </c:pt>
              <c:pt idx="40">
                <c:v>113.84158935274111</c:v>
              </c:pt>
              <c:pt idx="41">
                <c:v>109.87223116976091</c:v>
              </c:pt>
              <c:pt idx="42">
                <c:v>112.01248431945834</c:v>
              </c:pt>
              <c:pt idx="43">
                <c:v>111.08988306549648</c:v>
              </c:pt>
              <c:pt idx="44">
                <c:v>110.40124146469734</c:v>
              </c:pt>
              <c:pt idx="45">
                <c:v>110.06353750014432</c:v>
              </c:pt>
              <c:pt idx="46">
                <c:v>109.4493360377538</c:v>
              </c:pt>
              <c:pt idx="47">
                <c:v>105.42590205806167</c:v>
              </c:pt>
              <c:pt idx="48">
                <c:v>105.86868072659175</c:v>
              </c:pt>
            </c:numLit>
          </c:val>
          <c:smooth val="0"/>
          <c:extLst>
            <c:ext xmlns:c16="http://schemas.microsoft.com/office/drawing/2014/chart" uri="{C3380CC4-5D6E-409C-BE32-E72D297353CC}">
              <c16:uniqueId val="{00000000-CE50-4091-BE3F-862D9F69FF26}"/>
            </c:ext>
          </c:extLst>
        </c:ser>
        <c:dLbls>
          <c:showLegendKey val="0"/>
          <c:showVal val="0"/>
          <c:showCatName val="0"/>
          <c:showSerName val="0"/>
          <c:showPercent val="0"/>
          <c:showBubbleSize val="0"/>
        </c:dLbls>
        <c:marker val="1"/>
        <c:smooth val="0"/>
        <c:axId val="545013880"/>
        <c:axId val="545017800"/>
      </c:lineChart>
      <c:dateAx>
        <c:axId val="54501388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7800"/>
        <c:crosses val="autoZero"/>
        <c:auto val="0"/>
        <c:lblOffset val="100"/>
        <c:baseTimeUnit val="months"/>
        <c:majorUnit val="6"/>
        <c:majorTimeUnit val="months"/>
        <c:minorUnit val="1"/>
        <c:minorTimeUnit val="months"/>
      </c:dateAx>
      <c:valAx>
        <c:axId val="545017800"/>
        <c:scaling>
          <c:orientation val="minMax"/>
          <c:max val="12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88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94.962764740609543</c:v>
              </c:pt>
              <c:pt idx="1">
                <c:v>94.750564512976879</c:v>
              </c:pt>
              <c:pt idx="2">
                <c:v>93.547798846303053</c:v>
              </c:pt>
              <c:pt idx="3">
                <c:v>93.570038141168894</c:v>
              </c:pt>
              <c:pt idx="4">
                <c:v>91.924377437147271</c:v>
              </c:pt>
              <c:pt idx="5">
                <c:v>95.424624613952133</c:v>
              </c:pt>
              <c:pt idx="6">
                <c:v>94.607623847179283</c:v>
              </c:pt>
              <c:pt idx="7">
                <c:v>97.477513235323556</c:v>
              </c:pt>
              <c:pt idx="8">
                <c:v>98.688451214289444</c:v>
              </c:pt>
              <c:pt idx="9">
                <c:v>100.92897515041123</c:v>
              </c:pt>
              <c:pt idx="10">
                <c:v>96.963656410307777</c:v>
              </c:pt>
              <c:pt idx="11">
                <c:v>86.179760665299739</c:v>
              </c:pt>
              <c:pt idx="12">
                <c:v>91.538147700311185</c:v>
              </c:pt>
              <c:pt idx="13">
                <c:v>90.700327504562779</c:v>
              </c:pt>
              <c:pt idx="14">
                <c:v>95.546381955387645</c:v>
              </c:pt>
              <c:pt idx="15">
                <c:v>97.41918003175951</c:v>
              </c:pt>
              <c:pt idx="16">
                <c:v>98.612645739550359</c:v>
              </c:pt>
              <c:pt idx="17">
                <c:v>102.30976128204388</c:v>
              </c:pt>
              <c:pt idx="18">
                <c:v>97.687735762228456</c:v>
              </c:pt>
              <c:pt idx="19">
                <c:v>96.568047262838704</c:v>
              </c:pt>
              <c:pt idx="20">
                <c:v>97.924695810466517</c:v>
              </c:pt>
              <c:pt idx="21">
                <c:v>98.468817071335366</c:v>
              </c:pt>
              <c:pt idx="22">
                <c:v>96.352612564964076</c:v>
              </c:pt>
              <c:pt idx="23">
                <c:v>97.364771340266913</c:v>
              </c:pt>
              <c:pt idx="24">
                <c:v>92.815240018151883</c:v>
              </c:pt>
              <c:pt idx="25">
                <c:v>94.609249232981469</c:v>
              </c:pt>
              <c:pt idx="26">
                <c:v>96.643270623510062</c:v>
              </c:pt>
              <c:pt idx="27">
                <c:v>97.771310630642887</c:v>
              </c:pt>
              <c:pt idx="28">
                <c:v>103.03555898193719</c:v>
              </c:pt>
              <c:pt idx="29">
                <c:v>98.292486814272166</c:v>
              </c:pt>
              <c:pt idx="30">
                <c:v>100.19236366451483</c:v>
              </c:pt>
              <c:pt idx="31">
                <c:v>98.353621926916176</c:v>
              </c:pt>
              <c:pt idx="32">
                <c:v>98.370573621015566</c:v>
              </c:pt>
              <c:pt idx="33">
                <c:v>97.783393034427604</c:v>
              </c:pt>
              <c:pt idx="34">
                <c:v>98.494423566843636</c:v>
              </c:pt>
              <c:pt idx="35">
                <c:v>102.08139959375147</c:v>
              </c:pt>
              <c:pt idx="36">
                <c:v>102.47602129498507</c:v>
              </c:pt>
              <c:pt idx="37">
                <c:v>102.90905187007692</c:v>
              </c:pt>
              <c:pt idx="38">
                <c:v>102.2116450824206</c:v>
              </c:pt>
              <c:pt idx="39">
                <c:v>99.5751246814702</c:v>
              </c:pt>
              <c:pt idx="40">
                <c:v>99.159685265269971</c:v>
              </c:pt>
              <c:pt idx="41">
                <c:v>97.938030347684801</c:v>
              </c:pt>
              <c:pt idx="42">
                <c:v>98.107032775638189</c:v>
              </c:pt>
              <c:pt idx="43">
                <c:v>95.123161344453933</c:v>
              </c:pt>
              <c:pt idx="44">
                <c:v>95.963677516271588</c:v>
              </c:pt>
              <c:pt idx="45">
                <c:v>97.679235497902326</c:v>
              </c:pt>
              <c:pt idx="46">
                <c:v>95.202983464855308</c:v>
              </c:pt>
              <c:pt idx="47">
                <c:v>92.393042401803839</c:v>
              </c:pt>
              <c:pt idx="48">
                <c:v>89.211742423818791</c:v>
              </c:pt>
            </c:numLit>
          </c:val>
          <c:smooth val="0"/>
          <c:extLst>
            <c:ext xmlns:c16="http://schemas.microsoft.com/office/drawing/2014/chart" uri="{C3380CC4-5D6E-409C-BE32-E72D297353CC}">
              <c16:uniqueId val="{00000000-C73D-4BFF-98D4-F10D8B5881ED}"/>
            </c:ext>
          </c:extLst>
        </c:ser>
        <c:dLbls>
          <c:showLegendKey val="0"/>
          <c:showVal val="0"/>
          <c:showCatName val="0"/>
          <c:showSerName val="0"/>
          <c:showPercent val="0"/>
          <c:showBubbleSize val="0"/>
        </c:dLbls>
        <c:marker val="1"/>
        <c:smooth val="0"/>
        <c:axId val="545024072"/>
        <c:axId val="545024464"/>
      </c:lineChart>
      <c:dateAx>
        <c:axId val="54502407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464"/>
        <c:crosses val="autoZero"/>
        <c:auto val="0"/>
        <c:lblOffset val="100"/>
        <c:baseTimeUnit val="months"/>
        <c:majorUnit val="6"/>
        <c:majorTimeUnit val="months"/>
        <c:minorUnit val="1"/>
        <c:minorTimeUnit val="months"/>
      </c:dateAx>
      <c:valAx>
        <c:axId val="545024464"/>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407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132.13508412033204</c:v>
              </c:pt>
              <c:pt idx="1">
                <c:v>126.1605712419926</c:v>
              </c:pt>
              <c:pt idx="2">
                <c:v>128.47220157598883</c:v>
              </c:pt>
              <c:pt idx="3">
                <c:v>130.50316107402369</c:v>
              </c:pt>
              <c:pt idx="4">
                <c:v>122.6025294449713</c:v>
              </c:pt>
              <c:pt idx="5">
                <c:v>128.43346771145508</c:v>
              </c:pt>
              <c:pt idx="6">
                <c:v>127.98584984427444</c:v>
              </c:pt>
              <c:pt idx="7">
                <c:v>137.50769520755361</c:v>
              </c:pt>
              <c:pt idx="8">
                <c:v>136.29712176906057</c:v>
              </c:pt>
              <c:pt idx="9">
                <c:v>134.05413799669122</c:v>
              </c:pt>
              <c:pt idx="10">
                <c:v>127.37434641362849</c:v>
              </c:pt>
              <c:pt idx="11">
                <c:v>131.81654262097138</c:v>
              </c:pt>
              <c:pt idx="12">
                <c:v>127.88193425033371</c:v>
              </c:pt>
              <c:pt idx="13">
                <c:v>125.76235039696724</c:v>
              </c:pt>
              <c:pt idx="14">
                <c:v>132.65246233246037</c:v>
              </c:pt>
              <c:pt idx="15">
                <c:v>133.15167116186743</c:v>
              </c:pt>
              <c:pt idx="16">
                <c:v>134.43755098652852</c:v>
              </c:pt>
              <c:pt idx="17">
                <c:v>136.47781977126127</c:v>
              </c:pt>
              <c:pt idx="18">
                <c:v>141.81427192913659</c:v>
              </c:pt>
              <c:pt idx="19">
                <c:v>133.50649815877188</c:v>
              </c:pt>
              <c:pt idx="20">
                <c:v>132.55756749701044</c:v>
              </c:pt>
              <c:pt idx="21">
                <c:v>130.29164679217629</c:v>
              </c:pt>
              <c:pt idx="22">
                <c:v>130.67228808309176</c:v>
              </c:pt>
              <c:pt idx="23">
                <c:v>136.885471508482</c:v>
              </c:pt>
              <c:pt idx="24">
                <c:v>137.78376018425749</c:v>
              </c:pt>
              <c:pt idx="25">
                <c:v>136.96390332968153</c:v>
              </c:pt>
              <c:pt idx="26">
                <c:v>136.34241919987443</c:v>
              </c:pt>
              <c:pt idx="27">
                <c:v>145.53936479859516</c:v>
              </c:pt>
              <c:pt idx="28">
                <c:v>141.10871359056682</c:v>
              </c:pt>
              <c:pt idx="29">
                <c:v>137.07730269358095</c:v>
              </c:pt>
              <c:pt idx="30">
                <c:v>138.68454679779416</c:v>
              </c:pt>
              <c:pt idx="31">
                <c:v>132.63539556715688</c:v>
              </c:pt>
              <c:pt idx="32">
                <c:v>131.67420145666026</c:v>
              </c:pt>
              <c:pt idx="33">
                <c:v>136.79806428210338</c:v>
              </c:pt>
              <c:pt idx="34">
                <c:v>143.15469115042833</c:v>
              </c:pt>
              <c:pt idx="35">
                <c:v>141.73366783005929</c:v>
              </c:pt>
              <c:pt idx="36">
                <c:v>137.42113572732745</c:v>
              </c:pt>
              <c:pt idx="37">
                <c:v>140.12805213231553</c:v>
              </c:pt>
              <c:pt idx="38">
                <c:v>142.89653031143806</c:v>
              </c:pt>
              <c:pt idx="39">
                <c:v>140.60152992048114</c:v>
              </c:pt>
              <c:pt idx="40">
                <c:v>138.95708284682195</c:v>
              </c:pt>
              <c:pt idx="41">
                <c:v>146.43923502763701</c:v>
              </c:pt>
              <c:pt idx="42">
                <c:v>139.12897673669175</c:v>
              </c:pt>
              <c:pt idx="43">
                <c:v>138.59868190855991</c:v>
              </c:pt>
              <c:pt idx="44">
                <c:v>137.1890853526242</c:v>
              </c:pt>
              <c:pt idx="45">
                <c:v>139.35617052349085</c:v>
              </c:pt>
              <c:pt idx="46">
                <c:v>133.46691259118478</c:v>
              </c:pt>
              <c:pt idx="47">
                <c:v>131.99943874331157</c:v>
              </c:pt>
              <c:pt idx="48">
                <c:v>129.57231268590829</c:v>
              </c:pt>
            </c:numLit>
          </c:val>
          <c:smooth val="0"/>
          <c:extLst>
            <c:ext xmlns:c16="http://schemas.microsoft.com/office/drawing/2014/chart" uri="{C3380CC4-5D6E-409C-BE32-E72D297353CC}">
              <c16:uniqueId val="{00000000-8439-4D2E-9A1D-0B18CCEFAC69}"/>
            </c:ext>
          </c:extLst>
        </c:ser>
        <c:dLbls>
          <c:showLegendKey val="0"/>
          <c:showVal val="0"/>
          <c:showCatName val="0"/>
          <c:showSerName val="0"/>
          <c:showPercent val="0"/>
          <c:showBubbleSize val="0"/>
        </c:dLbls>
        <c:marker val="1"/>
        <c:smooth val="0"/>
        <c:axId val="545016232"/>
        <c:axId val="545019368"/>
      </c:lineChart>
      <c:dateAx>
        <c:axId val="545016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9368"/>
        <c:crosses val="autoZero"/>
        <c:auto val="0"/>
        <c:lblOffset val="100"/>
        <c:baseTimeUnit val="months"/>
        <c:majorUnit val="6"/>
        <c:majorTimeUnit val="months"/>
        <c:minorUnit val="1"/>
        <c:minorTimeUnit val="months"/>
      </c:dateAx>
      <c:valAx>
        <c:axId val="545019368"/>
        <c:scaling>
          <c:orientation val="minMax"/>
          <c:max val="150"/>
          <c:min val="12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6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124.62267451156492</c:v>
              </c:pt>
              <c:pt idx="1">
                <c:v>119.8127070166783</c:v>
              </c:pt>
              <c:pt idx="2">
                <c:v>121.41408889900411</c:v>
              </c:pt>
              <c:pt idx="3">
                <c:v>123.03909231984451</c:v>
              </c:pt>
              <c:pt idx="4">
                <c:v>116.40257077226835</c:v>
              </c:pt>
              <c:pt idx="5">
                <c:v>121.76248365133108</c:v>
              </c:pt>
              <c:pt idx="6">
                <c:v>121.24021465420979</c:v>
              </c:pt>
              <c:pt idx="7">
                <c:v>129.41772049769136</c:v>
              </c:pt>
              <c:pt idx="8">
                <c:v>128.69652695111279</c:v>
              </c:pt>
              <c:pt idx="9">
                <c:v>127.3596460787584</c:v>
              </c:pt>
              <c:pt idx="10">
                <c:v>121.22844097640122</c:v>
              </c:pt>
              <c:pt idx="11">
                <c:v>122.59349157121584</c:v>
              </c:pt>
              <c:pt idx="12">
                <c:v>120.53696853785499</c:v>
              </c:pt>
              <c:pt idx="13">
                <c:v>118.6764251150652</c:v>
              </c:pt>
              <c:pt idx="14">
                <c:v>125.15343941917756</c:v>
              </c:pt>
              <c:pt idx="15">
                <c:v>125.93024634387662</c:v>
              </c:pt>
              <c:pt idx="16">
                <c:v>127.19744956424863</c:v>
              </c:pt>
              <c:pt idx="17">
                <c:v>129.57256190222083</c:v>
              </c:pt>
              <c:pt idx="18">
                <c:v>132.89643683481313</c:v>
              </c:pt>
              <c:pt idx="19">
                <c:v>126.04135263990077</c:v>
              </c:pt>
              <c:pt idx="20">
                <c:v>125.55837233301115</c:v>
              </c:pt>
              <c:pt idx="21">
                <c:v>123.86035233000143</c:v>
              </c:pt>
              <c:pt idx="22">
                <c:v>123.73638888620724</c:v>
              </c:pt>
              <c:pt idx="23">
                <c:v>128.89846147943175</c:v>
              </c:pt>
              <c:pt idx="24">
                <c:v>128.69576275431581</c:v>
              </c:pt>
              <c:pt idx="25">
                <c:v>128.404160065837</c:v>
              </c:pt>
              <c:pt idx="26">
                <c:v>128.31934530506547</c:v>
              </c:pt>
              <c:pt idx="27">
                <c:v>135.88559029349426</c:v>
              </c:pt>
              <c:pt idx="28">
                <c:v>133.41424799652671</c:v>
              </c:pt>
              <c:pt idx="29">
                <c:v>129.23901258018745</c:v>
              </c:pt>
              <c:pt idx="30">
                <c:v>130.90539684809764</c:v>
              </c:pt>
              <c:pt idx="31">
                <c:v>125.70715622137605</c:v>
              </c:pt>
              <c:pt idx="32">
                <c:v>124.9436423219569</c:v>
              </c:pt>
              <c:pt idx="33">
                <c:v>128.91332111690255</c:v>
              </c:pt>
              <c:pt idx="34">
                <c:v>134.12899060433728</c:v>
              </c:pt>
              <c:pt idx="35">
                <c:v>133.720068305507</c:v>
              </c:pt>
              <c:pt idx="36">
                <c:v>130.35883727994565</c:v>
              </c:pt>
              <c:pt idx="37">
                <c:v>132.60620846303749</c:v>
              </c:pt>
              <c:pt idx="38">
                <c:v>134.67424211887547</c:v>
              </c:pt>
              <c:pt idx="39">
                <c:v>132.31022160091348</c:v>
              </c:pt>
              <c:pt idx="40">
                <c:v>130.914153135025</c:v>
              </c:pt>
              <c:pt idx="41">
                <c:v>136.63729309465091</c:v>
              </c:pt>
              <c:pt idx="42">
                <c:v>130.83857002746086</c:v>
              </c:pt>
              <c:pt idx="43">
                <c:v>129.81241503358771</c:v>
              </c:pt>
              <c:pt idx="44">
                <c:v>128.85755922987971</c:v>
              </c:pt>
              <c:pt idx="45">
                <c:v>130.93339216651302</c:v>
              </c:pt>
              <c:pt idx="46">
                <c:v>125.73389206315639</c:v>
              </c:pt>
              <c:pt idx="47">
                <c:v>123.99510978538034</c:v>
              </c:pt>
              <c:pt idx="48">
                <c:v>121.41556753490113</c:v>
              </c:pt>
            </c:numLit>
          </c:val>
          <c:smooth val="0"/>
          <c:extLst>
            <c:ext xmlns:c16="http://schemas.microsoft.com/office/drawing/2014/chart" uri="{C3380CC4-5D6E-409C-BE32-E72D297353CC}">
              <c16:uniqueId val="{00000000-7501-431F-A651-90C33A695895}"/>
            </c:ext>
          </c:extLst>
        </c:ser>
        <c:dLbls>
          <c:showLegendKey val="0"/>
          <c:showVal val="0"/>
          <c:showCatName val="0"/>
          <c:showSerName val="0"/>
          <c:showPercent val="0"/>
          <c:showBubbleSize val="0"/>
        </c:dLbls>
        <c:marker val="1"/>
        <c:smooth val="0"/>
        <c:axId val="545023288"/>
        <c:axId val="545024856"/>
      </c:lineChart>
      <c:dateAx>
        <c:axId val="5450232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856"/>
        <c:crosses val="autoZero"/>
        <c:auto val="0"/>
        <c:lblOffset val="100"/>
        <c:baseTimeUnit val="months"/>
        <c:majorUnit val="6"/>
        <c:majorTimeUnit val="months"/>
        <c:minorUnit val="1"/>
        <c:minorTimeUnit val="months"/>
      </c:dateAx>
      <c:valAx>
        <c:axId val="545024856"/>
        <c:scaling>
          <c:orientation val="minMax"/>
          <c:max val="14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3288"/>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83.894096133558577</c:v>
              </c:pt>
              <c:pt idx="1">
                <c:v>73.310761743569401</c:v>
              </c:pt>
              <c:pt idx="2">
                <c:v>83.805697417312572</c:v>
              </c:pt>
              <c:pt idx="3">
                <c:v>89.717952680530701</c:v>
              </c:pt>
              <c:pt idx="4">
                <c:v>73.535889060321068</c:v>
              </c:pt>
              <c:pt idx="5">
                <c:v>79.233849004039712</c:v>
              </c:pt>
              <c:pt idx="6">
                <c:v>76.47468015664181</c:v>
              </c:pt>
              <c:pt idx="7">
                <c:v>75.809063385819073</c:v>
              </c:pt>
              <c:pt idx="8">
                <c:v>74.528759501698687</c:v>
              </c:pt>
              <c:pt idx="9">
                <c:v>72.87230443438915</c:v>
              </c:pt>
              <c:pt idx="10">
                <c:v>79.991895782048388</c:v>
              </c:pt>
              <c:pt idx="11">
                <c:v>70.029502263196122</c:v>
              </c:pt>
              <c:pt idx="12">
                <c:v>78.938280849000137</c:v>
              </c:pt>
              <c:pt idx="13">
                <c:v>77.191604572678187</c:v>
              </c:pt>
              <c:pt idx="14">
                <c:v>71.773724409615497</c:v>
              </c:pt>
              <c:pt idx="15">
                <c:v>70.034530094170677</c:v>
              </c:pt>
              <c:pt idx="16">
                <c:v>67.802229793036517</c:v>
              </c:pt>
              <c:pt idx="17">
                <c:v>69.062028238039701</c:v>
              </c:pt>
              <c:pt idx="18">
                <c:v>71.137636154254409</c:v>
              </c:pt>
              <c:pt idx="19">
                <c:v>72.650513475928264</c:v>
              </c:pt>
              <c:pt idx="20">
                <c:v>70.165808799411096</c:v>
              </c:pt>
              <c:pt idx="21">
                <c:v>68.676215904275324</c:v>
              </c:pt>
              <c:pt idx="22">
                <c:v>72.490508414703427</c:v>
              </c:pt>
              <c:pt idx="23">
                <c:v>58.266593442222437</c:v>
              </c:pt>
              <c:pt idx="24">
                <c:v>60.588066414960096</c:v>
              </c:pt>
              <c:pt idx="25">
                <c:v>71.028210560616529</c:v>
              </c:pt>
              <c:pt idx="26">
                <c:v>63.420411148268698</c:v>
              </c:pt>
              <c:pt idx="27">
                <c:v>61.764538380288904</c:v>
              </c:pt>
              <c:pt idx="28">
                <c:v>65.851877262797203</c:v>
              </c:pt>
              <c:pt idx="29">
                <c:v>61.167427028098821</c:v>
              </c:pt>
              <c:pt idx="30">
                <c:v>61.764281896243531</c:v>
              </c:pt>
              <c:pt idx="31">
                <c:v>55.957665026966566</c:v>
              </c:pt>
              <c:pt idx="32">
                <c:v>60.428864735106501</c:v>
              </c:pt>
              <c:pt idx="33">
                <c:v>52.117909596596668</c:v>
              </c:pt>
              <c:pt idx="34">
                <c:v>53.628175681247001</c:v>
              </c:pt>
              <c:pt idx="35">
                <c:v>54.693707928458345</c:v>
              </c:pt>
              <c:pt idx="36">
                <c:v>57.341678918636852</c:v>
              </c:pt>
              <c:pt idx="37">
                <c:v>56.098421235043283</c:v>
              </c:pt>
              <c:pt idx="38">
                <c:v>55.686354808518345</c:v>
              </c:pt>
              <c:pt idx="39">
                <c:v>45.203727651115763</c:v>
              </c:pt>
              <c:pt idx="40">
                <c:v>90.127654542826235</c:v>
              </c:pt>
              <c:pt idx="41">
                <c:v>55.793652281187555</c:v>
              </c:pt>
              <c:pt idx="42">
                <c:v>58.129702648371598</c:v>
              </c:pt>
              <c:pt idx="43">
                <c:v>69.491793377907868</c:v>
              </c:pt>
              <c:pt idx="44">
                <c:v>62.716450434100437</c:v>
              </c:pt>
              <c:pt idx="45">
                <c:v>60.874855676513477</c:v>
              </c:pt>
              <c:pt idx="46">
                <c:v>53.624424523130685</c:v>
              </c:pt>
              <c:pt idx="47">
                <c:v>58.972396683607244</c:v>
              </c:pt>
              <c:pt idx="48">
                <c:v>51.746685338154933</c:v>
              </c:pt>
            </c:numLit>
          </c:val>
          <c:smooth val="0"/>
          <c:extLst>
            <c:ext xmlns:c16="http://schemas.microsoft.com/office/drawing/2014/chart" uri="{C3380CC4-5D6E-409C-BE32-E72D297353CC}">
              <c16:uniqueId val="{00000000-1B3B-47BF-8A18-472C615C1018}"/>
            </c:ext>
          </c:extLst>
        </c:ser>
        <c:dLbls>
          <c:showLegendKey val="0"/>
          <c:showVal val="0"/>
          <c:showCatName val="0"/>
          <c:showSerName val="0"/>
          <c:showPercent val="0"/>
          <c:showBubbleSize val="0"/>
        </c:dLbls>
        <c:marker val="1"/>
        <c:smooth val="0"/>
        <c:axId val="545013488"/>
        <c:axId val="545016624"/>
      </c:lineChart>
      <c:dateAx>
        <c:axId val="545013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6624"/>
        <c:crosses val="autoZero"/>
        <c:auto val="0"/>
        <c:lblOffset val="100"/>
        <c:baseTimeUnit val="months"/>
        <c:majorUnit val="6"/>
        <c:majorTimeUnit val="months"/>
        <c:minorUnit val="1"/>
        <c:minorTimeUnit val="months"/>
      </c:dateAx>
      <c:valAx>
        <c:axId val="545016624"/>
        <c:scaling>
          <c:orientation val="minMax"/>
          <c:max val="105"/>
          <c:min val="4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488"/>
        <c:crosses val="autoZero"/>
        <c:crossBetween val="midCat"/>
        <c:majorUnit val="1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96.327262869553707</c:v>
              </c:pt>
              <c:pt idx="1">
                <c:v>80.867045950281721</c:v>
              </c:pt>
              <c:pt idx="2">
                <c:v>105.77495367444052</c:v>
              </c:pt>
              <c:pt idx="3">
                <c:v>114.0798743523181</c:v>
              </c:pt>
              <c:pt idx="4">
                <c:v>93.232419698653416</c:v>
              </c:pt>
              <c:pt idx="5">
                <c:v>95.337189795491355</c:v>
              </c:pt>
              <c:pt idx="6">
                <c:v>85.605813038475588</c:v>
              </c:pt>
              <c:pt idx="7">
                <c:v>86.243731422063874</c:v>
              </c:pt>
              <c:pt idx="8">
                <c:v>93.469516403328839</c:v>
              </c:pt>
              <c:pt idx="9">
                <c:v>89.290129330205573</c:v>
              </c:pt>
              <c:pt idx="10">
                <c:v>98.31418022636457</c:v>
              </c:pt>
              <c:pt idx="11">
                <c:v>83.682080829819853</c:v>
              </c:pt>
              <c:pt idx="12">
                <c:v>89.147290364463203</c:v>
              </c:pt>
              <c:pt idx="13">
                <c:v>91.408684429002989</c:v>
              </c:pt>
              <c:pt idx="14">
                <c:v>93.581483311244142</c:v>
              </c:pt>
              <c:pt idx="15">
                <c:v>80.757617203046934</c:v>
              </c:pt>
              <c:pt idx="16">
                <c:v>80.195628682106076</c:v>
              </c:pt>
              <c:pt idx="17">
                <c:v>95.322677337316151</c:v>
              </c:pt>
              <c:pt idx="18">
                <c:v>87.378456787150256</c:v>
              </c:pt>
              <c:pt idx="19">
                <c:v>93.156794418696492</c:v>
              </c:pt>
              <c:pt idx="20">
                <c:v>92.484900375432204</c:v>
              </c:pt>
              <c:pt idx="21">
                <c:v>76.273334466018625</c:v>
              </c:pt>
              <c:pt idx="22">
                <c:v>93.967985266656584</c:v>
              </c:pt>
              <c:pt idx="23">
                <c:v>90.155228404620956</c:v>
              </c:pt>
              <c:pt idx="24">
                <c:v>88.676962182280477</c:v>
              </c:pt>
              <c:pt idx="25">
                <c:v>105.23479473102664</c:v>
              </c:pt>
              <c:pt idx="26">
                <c:v>82.594878487484351</c:v>
              </c:pt>
              <c:pt idx="27">
                <c:v>93.776786822902579</c:v>
              </c:pt>
              <c:pt idx="28">
                <c:v>92.944938301835791</c:v>
              </c:pt>
              <c:pt idx="29">
                <c:v>89.501858447060073</c:v>
              </c:pt>
              <c:pt idx="30">
                <c:v>93.839231606690703</c:v>
              </c:pt>
              <c:pt idx="31">
                <c:v>88.752351599620525</c:v>
              </c:pt>
              <c:pt idx="32">
                <c:v>91.380802114287363</c:v>
              </c:pt>
              <c:pt idx="33">
                <c:v>88.893921843654482</c:v>
              </c:pt>
              <c:pt idx="34">
                <c:v>84.87258562455915</c:v>
              </c:pt>
              <c:pt idx="35">
                <c:v>86.247089967110341</c:v>
              </c:pt>
              <c:pt idx="36">
                <c:v>88.320485101516013</c:v>
              </c:pt>
              <c:pt idx="37">
                <c:v>78.30116353641256</c:v>
              </c:pt>
              <c:pt idx="38">
                <c:v>88.584756575818574</c:v>
              </c:pt>
              <c:pt idx="39">
                <c:v>67.572909565329354</c:v>
              </c:pt>
              <c:pt idx="40">
                <c:v>151.65290439796539</c:v>
              </c:pt>
              <c:pt idx="41">
                <c:v>83.922926813388017</c:v>
              </c:pt>
              <c:pt idx="42">
                <c:v>94.989839708591575</c:v>
              </c:pt>
              <c:pt idx="43">
                <c:v>98.644414688539243</c:v>
              </c:pt>
              <c:pt idx="44">
                <c:v>101.49137500895966</c:v>
              </c:pt>
              <c:pt idx="45">
                <c:v>96.924228668518026</c:v>
              </c:pt>
              <c:pt idx="46">
                <c:v>86.446866801918986</c:v>
              </c:pt>
              <c:pt idx="47">
                <c:v>92.424494564528786</c:v>
              </c:pt>
              <c:pt idx="48">
                <c:v>94.181831590266668</c:v>
              </c:pt>
            </c:numLit>
          </c:val>
          <c:smooth val="0"/>
          <c:extLst>
            <c:ext xmlns:c16="http://schemas.microsoft.com/office/drawing/2014/chart" uri="{C3380CC4-5D6E-409C-BE32-E72D297353CC}">
              <c16:uniqueId val="{00000000-DD51-458E-B6C7-52E4FA8AEFA7}"/>
            </c:ext>
          </c:extLst>
        </c:ser>
        <c:dLbls>
          <c:showLegendKey val="0"/>
          <c:showVal val="0"/>
          <c:showCatName val="0"/>
          <c:showSerName val="0"/>
          <c:showPercent val="0"/>
          <c:showBubbleSize val="0"/>
        </c:dLbls>
        <c:marker val="1"/>
        <c:smooth val="0"/>
        <c:axId val="545015056"/>
        <c:axId val="545018976"/>
      </c:lineChart>
      <c:dateAx>
        <c:axId val="5450150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8976"/>
        <c:crosses val="autoZero"/>
        <c:auto val="0"/>
        <c:lblOffset val="100"/>
        <c:baseTimeUnit val="months"/>
        <c:majorUnit val="6"/>
        <c:majorTimeUnit val="months"/>
        <c:minorUnit val="1"/>
        <c:minorTimeUnit val="months"/>
      </c:dateAx>
      <c:valAx>
        <c:axId val="545018976"/>
        <c:scaling>
          <c:orientation val="minMax"/>
          <c:max val="155"/>
          <c:min val="6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5056"/>
        <c:crosses val="autoZero"/>
        <c:crossBetween val="midCat"/>
        <c:majorUnit val="20"/>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90.306242290967305</c:v>
              </c:pt>
              <c:pt idx="1">
                <c:v>77.20775755880976</c:v>
              </c:pt>
              <c:pt idx="2">
                <c:v>95.135882645379951</c:v>
              </c:pt>
              <c:pt idx="3">
                <c:v>102.28210514078813</c:v>
              </c:pt>
              <c:pt idx="4">
                <c:v>83.693963501744335</c:v>
              </c:pt>
              <c:pt idx="5">
                <c:v>87.53881080258229</c:v>
              </c:pt>
              <c:pt idx="6">
                <c:v>81.183871295495507</c:v>
              </c:pt>
              <c:pt idx="7">
                <c:v>81.190525564616721</c:v>
              </c:pt>
              <c:pt idx="8">
                <c:v>84.297059417888917</c:v>
              </c:pt>
              <c:pt idx="9">
                <c:v>81.339454843781027</c:v>
              </c:pt>
              <c:pt idx="10">
                <c:v>89.441231441196408</c:v>
              </c:pt>
              <c:pt idx="11">
                <c:v>77.070534612682295</c:v>
              </c:pt>
              <c:pt idx="12">
                <c:v>84.20336435713071</c:v>
              </c:pt>
              <c:pt idx="13">
                <c:v>84.523766676350775</c:v>
              </c:pt>
              <c:pt idx="14">
                <c:v>83.020620748417144</c:v>
              </c:pt>
              <c:pt idx="15">
                <c:v>75.564738387901613</c:v>
              </c:pt>
              <c:pt idx="16">
                <c:v>74.19386651368896</c:v>
              </c:pt>
              <c:pt idx="17">
                <c:v>82.60540972632046</c:v>
              </c:pt>
              <c:pt idx="18">
                <c:v>79.513500310640012</c:v>
              </c:pt>
              <c:pt idx="19">
                <c:v>83.226199730439916</c:v>
              </c:pt>
              <c:pt idx="20">
                <c:v>81.676414289138137</c:v>
              </c:pt>
              <c:pt idx="21">
                <c:v>72.594271185560174</c:v>
              </c:pt>
              <c:pt idx="22">
                <c:v>83.567068682200201</c:v>
              </c:pt>
              <c:pt idx="23">
                <c:v>74.712491135139317</c:v>
              </c:pt>
              <c:pt idx="24">
                <c:v>75.074327951117468</c:v>
              </c:pt>
              <c:pt idx="25">
                <c:v>88.669542162112009</c:v>
              </c:pt>
              <c:pt idx="26">
                <c:v>73.309242343105069</c:v>
              </c:pt>
              <c:pt idx="27">
                <c:v>78.274187144754663</c:v>
              </c:pt>
              <c:pt idx="28">
                <c:v>79.824557829443421</c:v>
              </c:pt>
              <c:pt idx="29">
                <c:v>75.780318450157893</c:v>
              </c:pt>
              <c:pt idx="30">
                <c:v>78.306267530481918</c:v>
              </c:pt>
              <c:pt idx="31">
                <c:v>72.870839920815186</c:v>
              </c:pt>
              <c:pt idx="32">
                <c:v>76.391680206380315</c:v>
              </c:pt>
              <c:pt idx="33">
                <c:v>71.084370082651901</c:v>
              </c:pt>
              <c:pt idx="34">
                <c:v>69.741827771064081</c:v>
              </c:pt>
              <c:pt idx="35">
                <c:v>70.966705925552958</c:v>
              </c:pt>
              <c:pt idx="36">
                <c:v>73.318351414435995</c:v>
              </c:pt>
              <c:pt idx="37">
                <c:v>67.54902201557455</c:v>
              </c:pt>
              <c:pt idx="38">
                <c:v>72.653018648581352</c:v>
              </c:pt>
              <c:pt idx="39">
                <c:v>56.740166186951193</c:v>
              </c:pt>
              <c:pt idx="40">
                <c:v>121.85801759668151</c:v>
              </c:pt>
              <c:pt idx="41">
                <c:v>70.300738322281163</c:v>
              </c:pt>
              <c:pt idx="42">
                <c:v>77.13954875040983</c:v>
              </c:pt>
              <c:pt idx="43">
                <c:v>84.526649153964911</c:v>
              </c:pt>
              <c:pt idx="44">
                <c:v>82.713808218798135</c:v>
              </c:pt>
              <c:pt idx="45">
                <c:v>79.46656713795997</c:v>
              </c:pt>
              <c:pt idx="46">
                <c:v>70.551913842918779</c:v>
              </c:pt>
              <c:pt idx="47">
                <c:v>76.224617733890085</c:v>
              </c:pt>
              <c:pt idx="48">
                <c:v>73.631726032719143</c:v>
              </c:pt>
            </c:numLit>
          </c:val>
          <c:smooth val="0"/>
          <c:extLst>
            <c:ext xmlns:c16="http://schemas.microsoft.com/office/drawing/2014/chart" uri="{C3380CC4-5D6E-409C-BE32-E72D297353CC}">
              <c16:uniqueId val="{00000000-0A51-472D-ACF9-119EA2CD1087}"/>
            </c:ext>
          </c:extLst>
        </c:ser>
        <c:dLbls>
          <c:showLegendKey val="0"/>
          <c:showVal val="0"/>
          <c:showCatName val="0"/>
          <c:showSerName val="0"/>
          <c:showPercent val="0"/>
          <c:showBubbleSize val="0"/>
        </c:dLbls>
        <c:marker val="1"/>
        <c:smooth val="0"/>
        <c:axId val="545026032"/>
        <c:axId val="545026816"/>
      </c:lineChart>
      <c:dateAx>
        <c:axId val="5450260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6816"/>
        <c:crosses val="autoZero"/>
        <c:auto val="0"/>
        <c:lblOffset val="100"/>
        <c:baseTimeUnit val="months"/>
        <c:majorUnit val="6"/>
        <c:majorTimeUnit val="months"/>
        <c:minorUnit val="1"/>
        <c:minorTimeUnit val="months"/>
      </c:dateAx>
      <c:valAx>
        <c:axId val="545026816"/>
        <c:scaling>
          <c:orientation val="minMax"/>
          <c:max val="125"/>
          <c:min val="5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6032"/>
        <c:crossesAt val="41061"/>
        <c:crossBetween val="midCat"/>
        <c:majorUnit val="10"/>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78.723879342193655</c:v>
              </c:pt>
              <c:pt idx="1">
                <c:v>73.681886783459376</c:v>
              </c:pt>
              <c:pt idx="2">
                <c:v>75.44637618278125</c:v>
              </c:pt>
              <c:pt idx="3">
                <c:v>76.75806496364757</c:v>
              </c:pt>
              <c:pt idx="4">
                <c:v>75.660306416286176</c:v>
              </c:pt>
              <c:pt idx="5">
                <c:v>77.410990370880199</c:v>
              </c:pt>
              <c:pt idx="6">
                <c:v>77.909010924306116</c:v>
              </c:pt>
              <c:pt idx="7">
                <c:v>79.984569752973016</c:v>
              </c:pt>
              <c:pt idx="8">
                <c:v>76.380049561374307</c:v>
              </c:pt>
              <c:pt idx="9">
                <c:v>78.164383558725845</c:v>
              </c:pt>
              <c:pt idx="10">
                <c:v>76.661008146505139</c:v>
              </c:pt>
              <c:pt idx="11">
                <c:v>74.378107081551789</c:v>
              </c:pt>
              <c:pt idx="12">
                <c:v>76.549967862072364</c:v>
              </c:pt>
              <c:pt idx="13">
                <c:v>73.296211906170399</c:v>
              </c:pt>
              <c:pt idx="14">
                <c:v>74.803223859653386</c:v>
              </c:pt>
              <c:pt idx="15">
                <c:v>73.841357130600642</c:v>
              </c:pt>
              <c:pt idx="16">
                <c:v>75.207795715138019</c:v>
              </c:pt>
              <c:pt idx="17">
                <c:v>75.634158692104151</c:v>
              </c:pt>
              <c:pt idx="18">
                <c:v>74.425369233122581</c:v>
              </c:pt>
              <c:pt idx="19">
                <c:v>75.672290112902914</c:v>
              </c:pt>
              <c:pt idx="20">
                <c:v>72.483100735293831</c:v>
              </c:pt>
              <c:pt idx="21">
                <c:v>73.707592326153176</c:v>
              </c:pt>
              <c:pt idx="22">
                <c:v>75.694820921931949</c:v>
              </c:pt>
              <c:pt idx="23">
                <c:v>80.129658485565585</c:v>
              </c:pt>
              <c:pt idx="24">
                <c:v>76.7329310978878</c:v>
              </c:pt>
              <c:pt idx="25">
                <c:v>76.5411086680502</c:v>
              </c:pt>
              <c:pt idx="26">
                <c:v>73.575524807006204</c:v>
              </c:pt>
              <c:pt idx="27">
                <c:v>77.101805894518407</c:v>
              </c:pt>
              <c:pt idx="28">
                <c:v>76.063294086738011</c:v>
              </c:pt>
              <c:pt idx="29">
                <c:v>72.997411874674739</c:v>
              </c:pt>
              <c:pt idx="30">
                <c:v>73.41653861185759</c:v>
              </c:pt>
              <c:pt idx="31">
                <c:v>71.460768813393628</c:v>
              </c:pt>
              <c:pt idx="32">
                <c:v>72.929040166333863</c:v>
              </c:pt>
              <c:pt idx="33">
                <c:v>71.248689196676324</c:v>
              </c:pt>
              <c:pt idx="34">
                <c:v>72.310399441089388</c:v>
              </c:pt>
              <c:pt idx="35">
                <c:v>72.800359619586118</c:v>
              </c:pt>
              <c:pt idx="36">
                <c:v>81.401701811297372</c:v>
              </c:pt>
              <c:pt idx="37">
                <c:v>79.061683371808556</c:v>
              </c:pt>
              <c:pt idx="38">
                <c:v>76.888635099763405</c:v>
              </c:pt>
              <c:pt idx="39">
                <c:v>76.189754234643388</c:v>
              </c:pt>
              <c:pt idx="40">
                <c:v>79.712033404678508</c:v>
              </c:pt>
              <c:pt idx="41">
                <c:v>77.345523839500061</c:v>
              </c:pt>
              <c:pt idx="42">
                <c:v>78.019841005893198</c:v>
              </c:pt>
              <c:pt idx="43">
                <c:v>76.6298189167602</c:v>
              </c:pt>
              <c:pt idx="44">
                <c:v>76.549705010559208</c:v>
              </c:pt>
              <c:pt idx="45">
                <c:v>75.21345247888739</c:v>
              </c:pt>
              <c:pt idx="46">
                <c:v>73.84661296688509</c:v>
              </c:pt>
              <c:pt idx="47">
                <c:v>75.74260103259482</c:v>
              </c:pt>
              <c:pt idx="48">
                <c:v>73.44517452972427</c:v>
              </c:pt>
            </c:numLit>
          </c:val>
          <c:smooth val="0"/>
          <c:extLst>
            <c:ext xmlns:c16="http://schemas.microsoft.com/office/drawing/2014/chart" uri="{C3380CC4-5D6E-409C-BE32-E72D297353CC}">
              <c16:uniqueId val="{00000000-E46B-449C-A251-C7ACF34CDF09}"/>
            </c:ext>
          </c:extLst>
        </c:ser>
        <c:dLbls>
          <c:showLegendKey val="0"/>
          <c:showVal val="0"/>
          <c:showCatName val="0"/>
          <c:showSerName val="0"/>
          <c:showPercent val="0"/>
          <c:showBubbleSize val="0"/>
        </c:dLbls>
        <c:marker val="1"/>
        <c:smooth val="0"/>
        <c:axId val="479863920"/>
        <c:axId val="479859608"/>
      </c:lineChart>
      <c:dateAx>
        <c:axId val="47986392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9608"/>
        <c:crosses val="autoZero"/>
        <c:auto val="0"/>
        <c:lblOffset val="100"/>
        <c:baseTimeUnit val="months"/>
        <c:majorUnit val="6"/>
        <c:majorTimeUnit val="months"/>
        <c:minorUnit val="1"/>
        <c:minorTimeUnit val="months"/>
      </c:dateAx>
      <c:valAx>
        <c:axId val="479859608"/>
        <c:scaling>
          <c:orientation val="minMax"/>
          <c:max val="90"/>
          <c:min val="7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392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93.913548951608348</c:v>
              </c:pt>
              <c:pt idx="1">
                <c:v>98.12993170246034</c:v>
              </c:pt>
              <c:pt idx="2">
                <c:v>96.302377020210358</c:v>
              </c:pt>
              <c:pt idx="3">
                <c:v>96.286154643901384</c:v>
              </c:pt>
              <c:pt idx="4">
                <c:v>97.325843785249134</c:v>
              </c:pt>
              <c:pt idx="5">
                <c:v>96.489549798868751</c:v>
              </c:pt>
              <c:pt idx="6">
                <c:v>96.094607556176896</c:v>
              </c:pt>
              <c:pt idx="7">
                <c:v>97.232870013315761</c:v>
              </c:pt>
              <c:pt idx="8">
                <c:v>96.107835110879122</c:v>
              </c:pt>
              <c:pt idx="9">
                <c:v>94.553354308581561</c:v>
              </c:pt>
              <c:pt idx="10">
                <c:v>95.691340410697109</c:v>
              </c:pt>
              <c:pt idx="11">
                <c:v>93.29216648380816</c:v>
              </c:pt>
              <c:pt idx="12">
                <c:v>97.01798337354019</c:v>
              </c:pt>
              <c:pt idx="13">
                <c:v>94.020423788809609</c:v>
              </c:pt>
              <c:pt idx="14">
                <c:v>94.267465835635548</c:v>
              </c:pt>
              <c:pt idx="15">
                <c:v>92.050042135623997</c:v>
              </c:pt>
              <c:pt idx="16">
                <c:v>91.035027652420169</c:v>
              </c:pt>
              <c:pt idx="17">
                <c:v>94.914587916195899</c:v>
              </c:pt>
              <c:pt idx="18">
                <c:v>95.414234712285079</c:v>
              </c:pt>
              <c:pt idx="19">
                <c:v>92.002729558843328</c:v>
              </c:pt>
              <c:pt idx="20">
                <c:v>92.176888780694966</c:v>
              </c:pt>
              <c:pt idx="21">
                <c:v>92.791670451450088</c:v>
              </c:pt>
              <c:pt idx="22">
                <c:v>91.552775394980728</c:v>
              </c:pt>
              <c:pt idx="23">
                <c:v>97.357629339514048</c:v>
              </c:pt>
              <c:pt idx="24">
                <c:v>89.830045180062228</c:v>
              </c:pt>
              <c:pt idx="25">
                <c:v>96.347159624877008</c:v>
              </c:pt>
              <c:pt idx="26">
                <c:v>92.243730110362193</c:v>
              </c:pt>
              <c:pt idx="27">
                <c:v>93.702661228879677</c:v>
              </c:pt>
              <c:pt idx="28">
                <c:v>93.609511044509858</c:v>
              </c:pt>
              <c:pt idx="29">
                <c:v>91.469457520189565</c:v>
              </c:pt>
              <c:pt idx="30">
                <c:v>92.12248499592647</c:v>
              </c:pt>
              <c:pt idx="31">
                <c:v>93.638750047654057</c:v>
              </c:pt>
              <c:pt idx="32">
                <c:v>93.931296638927847</c:v>
              </c:pt>
              <c:pt idx="33">
                <c:v>91.690419179418186</c:v>
              </c:pt>
              <c:pt idx="34">
                <c:v>92.518800501468306</c:v>
              </c:pt>
              <c:pt idx="35">
                <c:v>93.089154608765242</c:v>
              </c:pt>
              <c:pt idx="36">
                <c:v>94.43168585137164</c:v>
              </c:pt>
              <c:pt idx="37">
                <c:v>93.573275442935639</c:v>
              </c:pt>
              <c:pt idx="38">
                <c:v>93.667404350127057</c:v>
              </c:pt>
              <c:pt idx="39">
                <c:v>92.501842934022676</c:v>
              </c:pt>
              <c:pt idx="40">
                <c:v>94.31352977362404</c:v>
              </c:pt>
              <c:pt idx="41">
                <c:v>92.683905562251184</c:v>
              </c:pt>
              <c:pt idx="42">
                <c:v>93.571903466440148</c:v>
              </c:pt>
              <c:pt idx="43">
                <c:v>93.859185380260442</c:v>
              </c:pt>
              <c:pt idx="44">
                <c:v>90.896900551515699</c:v>
              </c:pt>
              <c:pt idx="45">
                <c:v>94.796752911164944</c:v>
              </c:pt>
              <c:pt idx="46">
                <c:v>94.528521778295257</c:v>
              </c:pt>
              <c:pt idx="47">
                <c:v>94.220518742561794</c:v>
              </c:pt>
              <c:pt idx="48">
                <c:v>88.846417543430817</c:v>
              </c:pt>
            </c:numLit>
          </c:val>
          <c:smooth val="0"/>
          <c:extLst>
            <c:ext xmlns:c16="http://schemas.microsoft.com/office/drawing/2014/chart" uri="{C3380CC4-5D6E-409C-BE32-E72D297353CC}">
              <c16:uniqueId val="{00000000-E9EE-49D8-B3ED-95CE3AA35E87}"/>
            </c:ext>
          </c:extLst>
        </c:ser>
        <c:dLbls>
          <c:showLegendKey val="0"/>
          <c:showVal val="0"/>
          <c:showCatName val="0"/>
          <c:showSerName val="0"/>
          <c:showPercent val="0"/>
          <c:showBubbleSize val="0"/>
        </c:dLbls>
        <c:marker val="1"/>
        <c:smooth val="0"/>
        <c:axId val="545027992"/>
        <c:axId val="545028384"/>
      </c:lineChart>
      <c:dateAx>
        <c:axId val="545027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8384"/>
        <c:crosses val="autoZero"/>
        <c:auto val="0"/>
        <c:lblOffset val="100"/>
        <c:baseTimeUnit val="months"/>
        <c:majorUnit val="6"/>
        <c:majorTimeUnit val="months"/>
        <c:minorUnit val="1"/>
        <c:minorTimeUnit val="months"/>
      </c:dateAx>
      <c:valAx>
        <c:axId val="545028384"/>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79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119.95213396627042</c:v>
              </c:pt>
              <c:pt idx="1">
                <c:v>126.34315205659618</c:v>
              </c:pt>
              <c:pt idx="2">
                <c:v>121.57581526740498</c:v>
              </c:pt>
              <c:pt idx="3">
                <c:v>128.64197673484449</c:v>
              </c:pt>
              <c:pt idx="4">
                <c:v>125.36013872049099</c:v>
              </c:pt>
              <c:pt idx="5">
                <c:v>125.42173028752642</c:v>
              </c:pt>
              <c:pt idx="6">
                <c:v>125.7673811093839</c:v>
              </c:pt>
              <c:pt idx="7">
                <c:v>131.22612593682993</c:v>
              </c:pt>
              <c:pt idx="8">
                <c:v>128.66242783592753</c:v>
              </c:pt>
              <c:pt idx="9">
                <c:v>125.10845601512514</c:v>
              </c:pt>
              <c:pt idx="10">
                <c:v>129.85556714753307</c:v>
              </c:pt>
              <c:pt idx="11">
                <c:v>127.52488371137881</c:v>
              </c:pt>
              <c:pt idx="12">
                <c:v>133.05474606071783</c:v>
              </c:pt>
              <c:pt idx="13">
                <c:v>131.9871296274008</c:v>
              </c:pt>
              <c:pt idx="14">
                <c:v>132.52549245726843</c:v>
              </c:pt>
              <c:pt idx="15">
                <c:v>127.85105805769908</c:v>
              </c:pt>
              <c:pt idx="16">
                <c:v>128.87742001190992</c:v>
              </c:pt>
              <c:pt idx="17">
                <c:v>131.73568064441744</c:v>
              </c:pt>
              <c:pt idx="18">
                <c:v>135.69597146258022</c:v>
              </c:pt>
              <c:pt idx="19">
                <c:v>129.81623762631648</c:v>
              </c:pt>
              <c:pt idx="20">
                <c:v>131.94569997436946</c:v>
              </c:pt>
              <c:pt idx="21">
                <c:v>132.48413997699276</c:v>
              </c:pt>
              <c:pt idx="22">
                <c:v>127.04456081338982</c:v>
              </c:pt>
              <c:pt idx="23">
                <c:v>137.82686343471678</c:v>
              </c:pt>
              <c:pt idx="24">
                <c:v>132.1174724029992</c:v>
              </c:pt>
              <c:pt idx="25">
                <c:v>139.07992724053031</c:v>
              </c:pt>
              <c:pt idx="26">
                <c:v>136.35583804922916</c:v>
              </c:pt>
              <c:pt idx="27">
                <c:v>139.91971626114122</c:v>
              </c:pt>
              <c:pt idx="28">
                <c:v>141.76760058443691</c:v>
              </c:pt>
              <c:pt idx="29">
                <c:v>136.85018320281966</c:v>
              </c:pt>
              <c:pt idx="30">
                <c:v>142.33483616917434</c:v>
              </c:pt>
              <c:pt idx="31">
                <c:v>141.73739877069173</c:v>
              </c:pt>
              <c:pt idx="32">
                <c:v>141.96701691023225</c:v>
              </c:pt>
              <c:pt idx="33">
                <c:v>135.87089012689796</c:v>
              </c:pt>
              <c:pt idx="34">
                <c:v>143.86591076229502</c:v>
              </c:pt>
              <c:pt idx="35">
                <c:v>146.16238075214125</c:v>
              </c:pt>
              <c:pt idx="36">
                <c:v>146.27000582695359</c:v>
              </c:pt>
              <c:pt idx="37">
                <c:v>147.67837652881545</c:v>
              </c:pt>
              <c:pt idx="38">
                <c:v>146.19865243882265</c:v>
              </c:pt>
              <c:pt idx="39">
                <c:v>145.78929956885511</c:v>
              </c:pt>
              <c:pt idx="40">
                <c:v>148.08977099646881</c:v>
              </c:pt>
              <c:pt idx="41">
                <c:v>151.71857132439044</c:v>
              </c:pt>
              <c:pt idx="42">
                <c:v>150.24359451931036</c:v>
              </c:pt>
              <c:pt idx="43">
                <c:v>151.89174692319497</c:v>
              </c:pt>
              <c:pt idx="44">
                <c:v>151.7887623662331</c:v>
              </c:pt>
              <c:pt idx="45">
                <c:v>154.44924164445243</c:v>
              </c:pt>
              <c:pt idx="46">
                <c:v>152.62083897845577</c:v>
              </c:pt>
              <c:pt idx="47">
                <c:v>155.71388350196128</c:v>
              </c:pt>
              <c:pt idx="48">
                <c:v>147.50975018215709</c:v>
              </c:pt>
            </c:numLit>
          </c:val>
          <c:smooth val="0"/>
          <c:extLst>
            <c:ext xmlns:c16="http://schemas.microsoft.com/office/drawing/2014/chart" uri="{C3380CC4-5D6E-409C-BE32-E72D297353CC}">
              <c16:uniqueId val="{00000000-5E14-463D-B0EF-DD484600CE3F}"/>
            </c:ext>
          </c:extLst>
        </c:ser>
        <c:dLbls>
          <c:showLegendKey val="0"/>
          <c:showVal val="0"/>
          <c:showCatName val="0"/>
          <c:showSerName val="0"/>
          <c:showPercent val="0"/>
          <c:showBubbleSize val="0"/>
        </c:dLbls>
        <c:marker val="1"/>
        <c:smooth val="0"/>
        <c:axId val="545025640"/>
        <c:axId val="545028776"/>
      </c:lineChart>
      <c:dateAx>
        <c:axId val="545025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8776"/>
        <c:crosses val="autoZero"/>
        <c:auto val="0"/>
        <c:lblOffset val="100"/>
        <c:baseTimeUnit val="months"/>
        <c:majorUnit val="6"/>
        <c:majorTimeUnit val="months"/>
        <c:minorUnit val="1"/>
        <c:minorTimeUnit val="months"/>
      </c:dateAx>
      <c:valAx>
        <c:axId val="545028776"/>
        <c:scaling>
          <c:orientation val="minMax"/>
          <c:max val="16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56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103.51973463601772</c:v>
              </c:pt>
              <c:pt idx="1">
                <c:v>108.53838643701587</c:v>
              </c:pt>
              <c:pt idx="2">
                <c:v>105.62628385114212</c:v>
              </c:pt>
              <c:pt idx="3">
                <c:v>108.22290292735444</c:v>
              </c:pt>
              <c:pt idx="4">
                <c:v>107.66828914192995</c:v>
              </c:pt>
              <c:pt idx="5">
                <c:v>107.16324415946448</c:v>
              </c:pt>
              <c:pt idx="6">
                <c:v>107.04152238903104</c:v>
              </c:pt>
              <c:pt idx="7">
                <c:v>109.7737023294747</c:v>
              </c:pt>
              <c:pt idx="8">
                <c:v>108.11791409255362</c:v>
              </c:pt>
              <c:pt idx="9">
                <c:v>105.82577869085095</c:v>
              </c:pt>
              <c:pt idx="10">
                <c:v>108.2952474822031</c:v>
              </c:pt>
              <c:pt idx="11">
                <c:v>105.92134114843581</c:v>
              </c:pt>
              <c:pt idx="12">
                <c:v>110.31270863004299</c:v>
              </c:pt>
              <c:pt idx="13">
                <c:v>108.02714596305559</c:v>
              </c:pt>
              <c:pt idx="14">
                <c:v>108.38166241888072</c:v>
              </c:pt>
              <c:pt idx="15">
                <c:v>105.25779541577715</c:v>
              </c:pt>
              <c:pt idx="16">
                <c:v>104.99588795042936</c:v>
              </c:pt>
              <c:pt idx="17">
                <c:v>108.49866914222952</c:v>
              </c:pt>
              <c:pt idx="18">
                <c:v>110.27502083779619</c:v>
              </c:pt>
              <c:pt idx="19">
                <c:v>105.95293382956386</c:v>
              </c:pt>
              <c:pt idx="20">
                <c:v>106.84844580115285</c:v>
              </c:pt>
              <c:pt idx="21">
                <c:v>107.43506341310373</c:v>
              </c:pt>
              <c:pt idx="22">
                <c:v>104.64644699074795</c:v>
              </c:pt>
              <c:pt idx="23">
                <c:v>112.28758720801741</c:v>
              </c:pt>
              <c:pt idx="24">
                <c:v>105.43077301495573</c:v>
              </c:pt>
              <c:pt idx="25">
                <c:v>112.11218296595075</c:v>
              </c:pt>
              <c:pt idx="26">
                <c:v>108.51762132038208</c:v>
              </c:pt>
              <c:pt idx="27">
                <c:v>110.753112018601</c:v>
              </c:pt>
              <c:pt idx="28">
                <c:v>111.37605058828525</c:v>
              </c:pt>
              <c:pt idx="29">
                <c:v>108.21136869374675</c:v>
              </c:pt>
              <c:pt idx="30">
                <c:v>110.64688517932291</c:v>
              </c:pt>
              <c:pt idx="31">
                <c:v>111.38336061472236</c:v>
              </c:pt>
              <c:pt idx="32">
                <c:v>111.65269156690356</c:v>
              </c:pt>
              <c:pt idx="33">
                <c:v>107.98953095170401</c:v>
              </c:pt>
              <c:pt idx="34">
                <c:v>111.46183735410828</c:v>
              </c:pt>
              <c:pt idx="35">
                <c:v>112.66899218123083</c:v>
              </c:pt>
              <c:pt idx="36">
                <c:v>113.55594037491299</c:v>
              </c:pt>
              <c:pt idx="37">
                <c:v>113.53379354374786</c:v>
              </c:pt>
              <c:pt idx="38">
                <c:v>113.04729473547769</c:v>
              </c:pt>
              <c:pt idx="39">
                <c:v>112.16071467363035</c:v>
              </c:pt>
              <c:pt idx="40">
                <c:v>114.15272450349714</c:v>
              </c:pt>
              <c:pt idx="41">
                <c:v>114.46304451349707</c:v>
              </c:pt>
              <c:pt idx="42">
                <c:v>114.47929098372676</c:v>
              </c:pt>
              <c:pt idx="43">
                <c:v>115.268626853729</c:v>
              </c:pt>
              <c:pt idx="44">
                <c:v>113.36119847447112</c:v>
              </c:pt>
              <c:pt idx="45">
                <c:v>116.80381984611658</c:v>
              </c:pt>
              <c:pt idx="46">
                <c:v>115.96000837974152</c:v>
              </c:pt>
              <c:pt idx="47">
                <c:v>116.90672384569163</c:v>
              </c:pt>
              <c:pt idx="48">
                <c:v>110.48856383811456</c:v>
              </c:pt>
            </c:numLit>
          </c:val>
          <c:smooth val="0"/>
          <c:extLst>
            <c:ext xmlns:c16="http://schemas.microsoft.com/office/drawing/2014/chart" uri="{C3380CC4-5D6E-409C-BE32-E72D297353CC}">
              <c16:uniqueId val="{00000000-3412-4D85-BB11-7FBD8E30E125}"/>
            </c:ext>
          </c:extLst>
        </c:ser>
        <c:dLbls>
          <c:showLegendKey val="0"/>
          <c:showVal val="0"/>
          <c:showCatName val="0"/>
          <c:showSerName val="0"/>
          <c:showPercent val="0"/>
          <c:showBubbleSize val="0"/>
        </c:dLbls>
        <c:marker val="1"/>
        <c:smooth val="0"/>
        <c:axId val="474521152"/>
        <c:axId val="474511744"/>
      </c:lineChart>
      <c:dateAx>
        <c:axId val="474521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511744"/>
        <c:crosses val="autoZero"/>
        <c:auto val="0"/>
        <c:lblOffset val="100"/>
        <c:baseTimeUnit val="months"/>
        <c:majorUnit val="6"/>
        <c:majorTimeUnit val="months"/>
        <c:minorUnit val="1"/>
        <c:minorTimeUnit val="months"/>
      </c:dateAx>
      <c:valAx>
        <c:axId val="474511744"/>
        <c:scaling>
          <c:orientation val="minMax"/>
          <c:max val="12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521152"/>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64.478780873125288</c:v>
              </c:pt>
              <c:pt idx="1">
                <c:v>61.713916396392278</c:v>
              </c:pt>
              <c:pt idx="2">
                <c:v>61.51176776379527</c:v>
              </c:pt>
              <c:pt idx="3">
                <c:v>63.249436574026205</c:v>
              </c:pt>
              <c:pt idx="4">
                <c:v>62.205840074855942</c:v>
              </c:pt>
              <c:pt idx="5">
                <c:v>63.837717325731866</c:v>
              </c:pt>
              <c:pt idx="6">
                <c:v>64.692956439831079</c:v>
              </c:pt>
              <c:pt idx="7">
                <c:v>67.675274251673216</c:v>
              </c:pt>
              <c:pt idx="8">
                <c:v>63.030577859641504</c:v>
              </c:pt>
              <c:pt idx="9">
                <c:v>63.825639519104847</c:v>
              </c:pt>
              <c:pt idx="10">
                <c:v>62.413093850639832</c:v>
              </c:pt>
              <c:pt idx="11">
                <c:v>60.23972899064924</c:v>
              </c:pt>
              <c:pt idx="12">
                <c:v>63.505692653882882</c:v>
              </c:pt>
              <c:pt idx="13">
                <c:v>60.087516576244141</c:v>
              </c:pt>
              <c:pt idx="14">
                <c:v>61.104315827288303</c:v>
              </c:pt>
              <c:pt idx="15">
                <c:v>60.953388824101651</c:v>
              </c:pt>
              <c:pt idx="16">
                <c:v>61.923512036675412</c:v>
              </c:pt>
              <c:pt idx="17">
                <c:v>61.116606798327801</c:v>
              </c:pt>
              <c:pt idx="18">
                <c:v>60.514012446116141</c:v>
              </c:pt>
              <c:pt idx="19">
                <c:v>61.3443212754865</c:v>
              </c:pt>
              <c:pt idx="20">
                <c:v>58.672022173687274</c:v>
              </c:pt>
              <c:pt idx="21">
                <c:v>59.685262213636804</c:v>
              </c:pt>
              <c:pt idx="22">
                <c:v>59.793772625857535</c:v>
              </c:pt>
              <c:pt idx="23">
                <c:v>64.246124763538774</c:v>
              </c:pt>
              <c:pt idx="24">
                <c:v>61.797005928741434</c:v>
              </c:pt>
              <c:pt idx="25">
                <c:v>60.957498236165527</c:v>
              </c:pt>
              <c:pt idx="26">
                <c:v>58.814991987466769</c:v>
              </c:pt>
              <c:pt idx="27">
                <c:v>61.579477927205176</c:v>
              </c:pt>
              <c:pt idx="28">
                <c:v>59.904585252092168</c:v>
              </c:pt>
              <c:pt idx="29">
                <c:v>57.156121910206096</c:v>
              </c:pt>
              <c:pt idx="30">
                <c:v>57.561494831792679</c:v>
              </c:pt>
              <c:pt idx="31">
                <c:v>56.263655352544973</c:v>
              </c:pt>
              <c:pt idx="32">
                <c:v>57.203611034479707</c:v>
              </c:pt>
              <c:pt idx="33">
                <c:v>56.105922515168182</c:v>
              </c:pt>
              <c:pt idx="34">
                <c:v>56.270870411967564</c:v>
              </c:pt>
              <c:pt idx="35">
                <c:v>56.360930797057364</c:v>
              </c:pt>
              <c:pt idx="36">
                <c:v>61.270386437260235</c:v>
              </c:pt>
              <c:pt idx="37">
                <c:v>60.286850480395174</c:v>
              </c:pt>
              <c:pt idx="38">
                <c:v>58.980463322476581</c:v>
              </c:pt>
              <c:pt idx="39">
                <c:v>58.705801837068606</c:v>
              </c:pt>
              <c:pt idx="40">
                <c:v>60.18146115521894</c:v>
              </c:pt>
              <c:pt idx="41">
                <c:v>58.647375209314944</c:v>
              </c:pt>
              <c:pt idx="42">
                <c:v>59.236909610918872</c:v>
              </c:pt>
              <c:pt idx="43">
                <c:v>58.100774022824609</c:v>
              </c:pt>
              <c:pt idx="44">
                <c:v>57.901323096731318</c:v>
              </c:pt>
              <c:pt idx="45">
                <c:v>56.582343044926674</c:v>
              </c:pt>
              <c:pt idx="46">
                <c:v>55.421257033358714</c:v>
              </c:pt>
              <c:pt idx="47">
                <c:v>56.943058763652054</c:v>
              </c:pt>
              <c:pt idx="48">
                <c:v>55.850362816464958</c:v>
              </c:pt>
            </c:numLit>
          </c:val>
          <c:smooth val="0"/>
          <c:extLst>
            <c:ext xmlns:c16="http://schemas.microsoft.com/office/drawing/2014/chart" uri="{C3380CC4-5D6E-409C-BE32-E72D297353CC}">
              <c16:uniqueId val="{00000000-EACA-4898-A595-0662F5E5AB3F}"/>
            </c:ext>
          </c:extLst>
        </c:ser>
        <c:dLbls>
          <c:showLegendKey val="0"/>
          <c:showVal val="0"/>
          <c:showCatName val="0"/>
          <c:showSerName val="0"/>
          <c:showPercent val="0"/>
          <c:showBubbleSize val="0"/>
        </c:dLbls>
        <c:marker val="1"/>
        <c:smooth val="0"/>
        <c:axId val="479860000"/>
        <c:axId val="479865096"/>
      </c:lineChart>
      <c:dateAx>
        <c:axId val="4798600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5096"/>
        <c:crosses val="autoZero"/>
        <c:auto val="0"/>
        <c:lblOffset val="100"/>
        <c:baseTimeUnit val="months"/>
        <c:majorUnit val="6"/>
        <c:majorTimeUnit val="months"/>
        <c:minorUnit val="1"/>
        <c:minorTimeUnit val="months"/>
      </c:dateAx>
      <c:valAx>
        <c:axId val="479865096"/>
        <c:scaling>
          <c:orientation val="minMax"/>
          <c:max val="75"/>
          <c:min val="5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00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97.383256997039879</c:v>
              </c:pt>
              <c:pt idx="1">
                <c:v>89.358498615887527</c:v>
              </c:pt>
              <c:pt idx="2">
                <c:v>93.699048954882059</c:v>
              </c:pt>
              <c:pt idx="3">
                <c:v>94.452754773496736</c:v>
              </c:pt>
              <c:pt idx="4">
                <c:v>93.28405041175904</c:v>
              </c:pt>
              <c:pt idx="5">
                <c:v>95.190356958742854</c:v>
              </c:pt>
              <c:pt idx="6">
                <c:v>95.220463861491169</c:v>
              </c:pt>
              <c:pt idx="7">
                <c:v>96.108276719448938</c:v>
              </c:pt>
              <c:pt idx="8">
                <c:v>93.866263118703699</c:v>
              </c:pt>
              <c:pt idx="9">
                <c:v>96.946425726593105</c:v>
              </c:pt>
              <c:pt idx="10">
                <c:v>95.324074198151749</c:v>
              </c:pt>
              <c:pt idx="11">
                <c:v>92.897693786971573</c:v>
              </c:pt>
              <c:pt idx="12">
                <c:v>93.636410463495366</c:v>
              </c:pt>
              <c:pt idx="13">
                <c:v>90.598025229824913</c:v>
              </c:pt>
              <c:pt idx="14">
                <c:v>92.747157275764295</c:v>
              </c:pt>
              <c:pt idx="15">
                <c:v>90.723056359063818</c:v>
              </c:pt>
              <c:pt idx="16">
                <c:v>92.608620747606508</c:v>
              </c:pt>
              <c:pt idx="17">
                <c:v>94.650417793296384</c:v>
              </c:pt>
              <c:pt idx="18">
                <c:v>92.64758514435016</c:v>
              </c:pt>
              <c:pt idx="19">
                <c:v>94.440218052800532</c:v>
              </c:pt>
              <c:pt idx="20">
                <c:v>90.573964147810543</c:v>
              </c:pt>
              <c:pt idx="21">
                <c:v>92.075170039884284</c:v>
              </c:pt>
              <c:pt idx="22">
                <c:v>96.52329507454381</c:v>
              </c:pt>
              <c:pt idx="23">
                <c:v>100.93519063799914</c:v>
              </c:pt>
              <c:pt idx="24">
                <c:v>96.297209222098743</c:v>
              </c:pt>
              <c:pt idx="25">
                <c:v>96.953777131236677</c:v>
              </c:pt>
              <c:pt idx="26">
                <c:v>92.910059900925503</c:v>
              </c:pt>
              <c:pt idx="27">
                <c:v>97.43420164828548</c:v>
              </c:pt>
              <c:pt idx="28">
                <c:v>97.229272771620728</c:v>
              </c:pt>
              <c:pt idx="29">
                <c:v>93.747609750019919</c:v>
              </c:pt>
              <c:pt idx="30">
                <c:v>94.18475234296983</c:v>
              </c:pt>
              <c:pt idx="31">
                <c:v>91.367172405145553</c:v>
              </c:pt>
              <c:pt idx="32">
                <c:v>93.527474188599868</c:v>
              </c:pt>
              <c:pt idx="33">
                <c:v>91.083904998309336</c:v>
              </c:pt>
              <c:pt idx="34">
                <c:v>93.32026681477744</c:v>
              </c:pt>
              <c:pt idx="35">
                <c:v>94.334047961270812</c:v>
              </c:pt>
              <c:pt idx="36">
                <c:v>107.77132060113068</c:v>
              </c:pt>
              <c:pt idx="37">
                <c:v>103.65447211863297</c:v>
              </c:pt>
              <c:pt idx="38">
                <c:v>100.34620129531018</c:v>
              </c:pt>
              <c:pt idx="39">
                <c:v>99.091643708703174</c:v>
              </c:pt>
              <c:pt idx="40">
                <c:v>105.29475045007071</c:v>
              </c:pt>
              <c:pt idx="41">
                <c:v>101.83786536277265</c:v>
              </c:pt>
              <c:pt idx="42">
                <c:v>102.62323782515116</c:v>
              </c:pt>
              <c:pt idx="43">
                <c:v>100.90065474216925</c:v>
              </c:pt>
              <c:pt idx="44">
                <c:v>100.97685807920878</c:v>
              </c:pt>
              <c:pt idx="45">
                <c:v>99.617980661820852</c:v>
              </c:pt>
              <c:pt idx="46">
                <c:v>97.981628638076558</c:v>
              </c:pt>
              <c:pt idx="47">
                <c:v>100.36775611285937</c:v>
              </c:pt>
              <c:pt idx="48">
                <c:v>96.492276467032895</c:v>
              </c:pt>
            </c:numLit>
          </c:val>
          <c:smooth val="0"/>
          <c:extLst>
            <c:ext xmlns:c16="http://schemas.microsoft.com/office/drawing/2014/chart" uri="{C3380CC4-5D6E-409C-BE32-E72D297353CC}">
              <c16:uniqueId val="{00000000-2F5B-45AB-B9B6-BB017D67ABBE}"/>
            </c:ext>
          </c:extLst>
        </c:ser>
        <c:dLbls>
          <c:showLegendKey val="0"/>
          <c:showVal val="0"/>
          <c:showCatName val="0"/>
          <c:showSerName val="0"/>
          <c:showPercent val="0"/>
          <c:showBubbleSize val="0"/>
        </c:dLbls>
        <c:marker val="1"/>
        <c:smooth val="0"/>
        <c:axId val="479860784"/>
        <c:axId val="479862352"/>
      </c:lineChart>
      <c:dateAx>
        <c:axId val="4798607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2352"/>
        <c:crosses val="autoZero"/>
        <c:auto val="0"/>
        <c:lblOffset val="100"/>
        <c:baseTimeUnit val="months"/>
        <c:majorUnit val="6"/>
        <c:majorTimeUnit val="months"/>
        <c:minorUnit val="1"/>
        <c:minorTimeUnit val="months"/>
      </c:dateAx>
      <c:valAx>
        <c:axId val="479862352"/>
        <c:scaling>
          <c:orientation val="minMax"/>
          <c:max val="11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78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108.96792799824912</c:v>
              </c:pt>
              <c:pt idx="1">
                <c:v>107.28360329083195</c:v>
              </c:pt>
              <c:pt idx="2">
                <c:v>105.38194002403067</c:v>
              </c:pt>
              <c:pt idx="3">
                <c:v>102.00757622562465</c:v>
              </c:pt>
              <c:pt idx="4">
                <c:v>103.48050280046725</c:v>
              </c:pt>
              <c:pt idx="5">
                <c:v>105.2019639903169</c:v>
              </c:pt>
              <c:pt idx="6">
                <c:v>104.59768154861062</c:v>
              </c:pt>
              <c:pt idx="7">
                <c:v>106.07719889081105</c:v>
              </c:pt>
              <c:pt idx="8">
                <c:v>103.57393506984998</c:v>
              </c:pt>
              <c:pt idx="9">
                <c:v>104.82284060139835</c:v>
              </c:pt>
              <c:pt idx="10">
                <c:v>102.25336414651971</c:v>
              </c:pt>
              <c:pt idx="11">
                <c:v>102.16229823142406</c:v>
              </c:pt>
              <c:pt idx="12">
                <c:v>101.97651526738676</c:v>
              </c:pt>
              <c:pt idx="13">
                <c:v>99.943510826211352</c:v>
              </c:pt>
              <c:pt idx="14">
                <c:v>101.44699556439195</c:v>
              </c:pt>
              <c:pt idx="15">
                <c:v>98.208708765614034</c:v>
              </c:pt>
              <c:pt idx="16">
                <c:v>101.1042279008843</c:v>
              </c:pt>
              <c:pt idx="17">
                <c:v>102.42502617592557</c:v>
              </c:pt>
              <c:pt idx="18">
                <c:v>102.05567159978013</c:v>
              </c:pt>
              <c:pt idx="19">
                <c:v>97.483275796983264</c:v>
              </c:pt>
              <c:pt idx="20">
                <c:v>100.42206423802675</c:v>
              </c:pt>
              <c:pt idx="21">
                <c:v>101.33052400567213</c:v>
              </c:pt>
              <c:pt idx="22">
                <c:v>100.7286985534484</c:v>
              </c:pt>
              <c:pt idx="23">
                <c:v>108.3779894383722</c:v>
              </c:pt>
              <c:pt idx="24">
                <c:v>95.108411744998193</c:v>
              </c:pt>
              <c:pt idx="25">
                <c:v>101.38001643149185</c:v>
              </c:pt>
              <c:pt idx="26">
                <c:v>98.556944537169599</c:v>
              </c:pt>
              <c:pt idx="27">
                <c:v>105.19540985417642</c:v>
              </c:pt>
              <c:pt idx="28">
                <c:v>100.25244711919912</c:v>
              </c:pt>
              <c:pt idx="29">
                <c:v>97.022464721404702</c:v>
              </c:pt>
              <c:pt idx="30">
                <c:v>99.222120954597344</c:v>
              </c:pt>
              <c:pt idx="31">
                <c:v>102.11610543518775</c:v>
              </c:pt>
              <c:pt idx="32">
                <c:v>101.13374377395365</c:v>
              </c:pt>
              <c:pt idx="33">
                <c:v>100.55854084984803</c:v>
              </c:pt>
              <c:pt idx="34">
                <c:v>101.65423635625936</c:v>
              </c:pt>
              <c:pt idx="35">
                <c:v>101.33404645843902</c:v>
              </c:pt>
              <c:pt idx="36">
                <c:v>101.92974441527261</c:v>
              </c:pt>
              <c:pt idx="37">
                <c:v>100.37329183880492</c:v>
              </c:pt>
              <c:pt idx="38">
                <c:v>99.087880692775627</c:v>
              </c:pt>
              <c:pt idx="39">
                <c:v>100.6647403103993</c:v>
              </c:pt>
              <c:pt idx="40">
                <c:v>100.68622136705775</c:v>
              </c:pt>
              <c:pt idx="41">
                <c:v>101.46529582835086</c:v>
              </c:pt>
              <c:pt idx="42">
                <c:v>101.42188954067338</c:v>
              </c:pt>
              <c:pt idx="43">
                <c:v>100.61880828772122</c:v>
              </c:pt>
              <c:pt idx="44">
                <c:v>98.580358474871701</c:v>
              </c:pt>
              <c:pt idx="45">
                <c:v>101.95530817285359</c:v>
              </c:pt>
              <c:pt idx="46">
                <c:v>97.825128394554696</c:v>
              </c:pt>
              <c:pt idx="47">
                <c:v>101.02859252035279</c:v>
              </c:pt>
              <c:pt idx="48">
                <c:v>92.599251899763928</c:v>
              </c:pt>
            </c:numLit>
          </c:val>
          <c:smooth val="0"/>
          <c:extLst>
            <c:ext xmlns:c16="http://schemas.microsoft.com/office/drawing/2014/chart" uri="{C3380CC4-5D6E-409C-BE32-E72D297353CC}">
              <c16:uniqueId val="{00000000-83E3-4BE0-86F6-6A9957C02F20}"/>
            </c:ext>
          </c:extLst>
        </c:ser>
        <c:dLbls>
          <c:showLegendKey val="0"/>
          <c:showVal val="0"/>
          <c:showCatName val="0"/>
          <c:showSerName val="0"/>
          <c:showPercent val="0"/>
          <c:showBubbleSize val="0"/>
        </c:dLbls>
        <c:marker val="1"/>
        <c:smooth val="0"/>
        <c:axId val="479861960"/>
        <c:axId val="479863136"/>
      </c:lineChart>
      <c:dateAx>
        <c:axId val="4798619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3136"/>
        <c:crosses val="autoZero"/>
        <c:auto val="0"/>
        <c:lblOffset val="100"/>
        <c:baseTimeUnit val="months"/>
        <c:majorUnit val="6"/>
        <c:majorTimeUnit val="months"/>
        <c:minorUnit val="1"/>
        <c:minorTimeUnit val="months"/>
      </c:dateAx>
      <c:valAx>
        <c:axId val="479863136"/>
        <c:scaling>
          <c:orientation val="minMax"/>
          <c:max val="11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196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98.970385328107525</c:v>
              </c:pt>
              <c:pt idx="1">
                <c:v>98.28277824466997</c:v>
              </c:pt>
              <c:pt idx="2">
                <c:v>97.722666809903643</c:v>
              </c:pt>
              <c:pt idx="3">
                <c:v>93.893984819439126</c:v>
              </c:pt>
              <c:pt idx="4">
                <c:v>96.966240150570627</c:v>
              </c:pt>
              <c:pt idx="5">
                <c:v>97.091550710823896</c:v>
              </c:pt>
              <c:pt idx="6">
                <c:v>98.256175020899349</c:v>
              </c:pt>
              <c:pt idx="7">
                <c:v>97.084362470217044</c:v>
              </c:pt>
              <c:pt idx="8">
                <c:v>95.496160425827398</c:v>
              </c:pt>
              <c:pt idx="9">
                <c:v>96.609891946673983</c:v>
              </c:pt>
              <c:pt idx="10">
                <c:v>94.83325209221907</c:v>
              </c:pt>
              <c:pt idx="11">
                <c:v>93.782862909883121</c:v>
              </c:pt>
              <c:pt idx="12">
                <c:v>94.095289175729178</c:v>
              </c:pt>
              <c:pt idx="13">
                <c:v>91.648662212762147</c:v>
              </c:pt>
              <c:pt idx="14">
                <c:v>93.132689396133216</c:v>
              </c:pt>
              <c:pt idx="15">
                <c:v>90.989341974558243</c:v>
              </c:pt>
              <c:pt idx="16">
                <c:v>90.056717536990988</c:v>
              </c:pt>
              <c:pt idx="17">
                <c:v>93.631208707136821</c:v>
              </c:pt>
              <c:pt idx="18">
                <c:v>92.60345312624095</c:v>
              </c:pt>
              <c:pt idx="19">
                <c:v>88.612407383303349</c:v>
              </c:pt>
              <c:pt idx="20">
                <c:v>91.227985367296426</c:v>
              </c:pt>
              <c:pt idx="21">
                <c:v>92.252284202407679</c:v>
              </c:pt>
              <c:pt idx="22">
                <c:v>92.824763047275354</c:v>
              </c:pt>
              <c:pt idx="23">
                <c:v>97.880345865323676</c:v>
              </c:pt>
              <c:pt idx="24">
                <c:v>83.936333958478585</c:v>
              </c:pt>
              <c:pt idx="25">
                <c:v>91.074109035298449</c:v>
              </c:pt>
              <c:pt idx="26">
                <c:v>89.137714368004609</c:v>
              </c:pt>
              <c:pt idx="27">
                <c:v>93.192957032439068</c:v>
              </c:pt>
              <c:pt idx="28">
                <c:v>90.054689336946595</c:v>
              </c:pt>
              <c:pt idx="29">
                <c:v>87.35285569987775</c:v>
              </c:pt>
              <c:pt idx="30">
                <c:v>87.990994850351953</c:v>
              </c:pt>
              <c:pt idx="31">
                <c:v>90.698608186458117</c:v>
              </c:pt>
              <c:pt idx="32">
                <c:v>90.290168896839333</c:v>
              </c:pt>
              <c:pt idx="33">
                <c:v>90.058676453097135</c:v>
              </c:pt>
              <c:pt idx="34">
                <c:v>88.729911257510608</c:v>
              </c:pt>
              <c:pt idx="35">
                <c:v>89.801501215992303</c:v>
              </c:pt>
              <c:pt idx="36">
                <c:v>89.07089080622201</c:v>
              </c:pt>
              <c:pt idx="37">
                <c:v>88.193457380609956</c:v>
              </c:pt>
              <c:pt idx="38">
                <c:v>86.816292152727996</c:v>
              </c:pt>
              <c:pt idx="39">
                <c:v>89.09217048058494</c:v>
              </c:pt>
              <c:pt idx="40">
                <c:v>89.578621227574885</c:v>
              </c:pt>
              <c:pt idx="41">
                <c:v>87.666498371154333</c:v>
              </c:pt>
              <c:pt idx="42">
                <c:v>88.739492941929527</c:v>
              </c:pt>
              <c:pt idx="43">
                <c:v>87.939307502122134</c:v>
              </c:pt>
              <c:pt idx="44">
                <c:v>85.388250712910846</c:v>
              </c:pt>
              <c:pt idx="45">
                <c:v>87.904191739563373</c:v>
              </c:pt>
              <c:pt idx="46">
                <c:v>85.930656796453619</c:v>
              </c:pt>
              <c:pt idx="47">
                <c:v>87.440217080724665</c:v>
              </c:pt>
              <c:pt idx="48">
                <c:v>79.40507215953329</c:v>
              </c:pt>
            </c:numLit>
          </c:val>
          <c:smooth val="0"/>
          <c:extLst>
            <c:ext xmlns:c16="http://schemas.microsoft.com/office/drawing/2014/chart" uri="{C3380CC4-5D6E-409C-BE32-E72D297353CC}">
              <c16:uniqueId val="{00000000-6640-4B74-A773-76BBA298B22E}"/>
            </c:ext>
          </c:extLst>
        </c:ser>
        <c:dLbls>
          <c:showLegendKey val="0"/>
          <c:showVal val="0"/>
          <c:showCatName val="0"/>
          <c:showSerName val="0"/>
          <c:showPercent val="0"/>
          <c:showBubbleSize val="0"/>
        </c:dLbls>
        <c:marker val="1"/>
        <c:smooth val="0"/>
        <c:axId val="479868232"/>
        <c:axId val="479869016"/>
      </c:lineChart>
      <c:dateAx>
        <c:axId val="47986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9016"/>
        <c:crosses val="autoZero"/>
        <c:auto val="0"/>
        <c:lblOffset val="100"/>
        <c:baseTimeUnit val="months"/>
        <c:majorUnit val="6"/>
        <c:majorTimeUnit val="months"/>
        <c:minorUnit val="1"/>
        <c:minorTimeUnit val="months"/>
      </c:dateAx>
      <c:valAx>
        <c:axId val="479869016"/>
        <c:scaling>
          <c:orientation val="minMax"/>
          <c:max val="10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8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numLit>
          </c:cat>
          <c:val>
            <c:numLit>
              <c:formatCode>General</c:formatCode>
              <c:ptCount val="49"/>
              <c:pt idx="0">
                <c:v>135.31234561455452</c:v>
              </c:pt>
              <c:pt idx="1">
                <c:v>131.00158097104472</c:v>
              </c:pt>
              <c:pt idx="2">
                <c:v>125.56480883968197</c:v>
              </c:pt>
              <c:pt idx="3">
                <c:v>123.38761404341676</c:v>
              </c:pt>
              <c:pt idx="4">
                <c:v>120.64616654139</c:v>
              </c:pt>
              <c:pt idx="5">
                <c:v>126.57362716049936</c:v>
              </c:pt>
              <c:pt idx="6">
                <c:v>121.30811748218251</c:v>
              </c:pt>
              <c:pt idx="7">
                <c:v>129.77412582934784</c:v>
              </c:pt>
              <c:pt idx="8">
                <c:v>124.85959252126455</c:v>
              </c:pt>
              <c:pt idx="9">
                <c:v>126.46469364069803</c:v>
              </c:pt>
              <c:pt idx="10">
                <c:v>121.80602195133099</c:v>
              </c:pt>
              <c:pt idx="11">
                <c:v>124.24285850337824</c:v>
              </c:pt>
              <c:pt idx="12">
                <c:v>122.74424973350125</c:v>
              </c:pt>
              <c:pt idx="13">
                <c:v>121.80117756959751</c:v>
              </c:pt>
              <c:pt idx="14">
                <c:v>123.35593470206616</c:v>
              </c:pt>
              <c:pt idx="15">
                <c:v>117.23238487723265</c:v>
              </c:pt>
              <c:pt idx="16">
                <c:v>130.21540414183005</c:v>
              </c:pt>
              <c:pt idx="17">
                <c:v>125.59752040605541</c:v>
              </c:pt>
              <c:pt idx="18">
                <c:v>126.96311126604624</c:v>
              </c:pt>
              <c:pt idx="19">
                <c:v>120.8588061467794</c:v>
              </c:pt>
              <c:pt idx="20">
                <c:v>124.64928300160905</c:v>
              </c:pt>
              <c:pt idx="21">
                <c:v>125.25249648321277</c:v>
              </c:pt>
              <c:pt idx="22">
                <c:v>121.55627435453454</c:v>
              </c:pt>
              <c:pt idx="23">
                <c:v>136.04021758784191</c:v>
              </c:pt>
              <c:pt idx="24">
                <c:v>124.54783426718816</c:v>
              </c:pt>
              <c:pt idx="25">
                <c:v>128.5370026348271</c:v>
              </c:pt>
              <c:pt idx="26">
                <c:v>123.37745707588445</c:v>
              </c:pt>
              <c:pt idx="27">
                <c:v>136.82294473834358</c:v>
              </c:pt>
              <c:pt idx="28">
                <c:v>127.12444943312214</c:v>
              </c:pt>
              <c:pt idx="29">
                <c:v>122.5027478924184</c:v>
              </c:pt>
              <c:pt idx="30">
                <c:v>128.81714106641843</c:v>
              </c:pt>
              <c:pt idx="31">
                <c:v>132.20223015380236</c:v>
              </c:pt>
              <c:pt idx="32">
                <c:v>129.70753179783929</c:v>
              </c:pt>
              <c:pt idx="33">
                <c:v>128.22662106807076</c:v>
              </c:pt>
              <c:pt idx="34">
                <c:v>135.71098700431764</c:v>
              </c:pt>
              <c:pt idx="35">
                <c:v>131.72333291313234</c:v>
              </c:pt>
              <c:pt idx="36">
                <c:v>135.81397184202754</c:v>
              </c:pt>
              <c:pt idx="37">
                <c:v>132.46824317344229</c:v>
              </c:pt>
              <c:pt idx="38">
                <c:v>131.42461222581582</c:v>
              </c:pt>
              <c:pt idx="39">
                <c:v>131.15949512660131</c:v>
              </c:pt>
              <c:pt idx="40">
                <c:v>129.95573953209745</c:v>
              </c:pt>
              <c:pt idx="41">
                <c:v>137.82635922254684</c:v>
              </c:pt>
              <c:pt idx="42">
                <c:v>134.84113698942534</c:v>
              </c:pt>
              <c:pt idx="43">
                <c:v>134.03042501026977</c:v>
              </c:pt>
              <c:pt idx="44">
                <c:v>133.34274035080506</c:v>
              </c:pt>
              <c:pt idx="45">
                <c:v>138.98125459861532</c:v>
              </c:pt>
              <c:pt idx="46">
                <c:v>129.16812311279784</c:v>
              </c:pt>
              <c:pt idx="47">
                <c:v>136.83517510967636</c:v>
              </c:pt>
              <c:pt idx="48">
                <c:v>127.36709362344514</c:v>
              </c:pt>
            </c:numLit>
          </c:val>
          <c:smooth val="0"/>
          <c:extLst>
            <c:ext xmlns:c16="http://schemas.microsoft.com/office/drawing/2014/chart" uri="{C3380CC4-5D6E-409C-BE32-E72D297353CC}">
              <c16:uniqueId val="{00000000-D5C8-4D20-8C7C-716332E8D66D}"/>
            </c:ext>
          </c:extLst>
        </c:ser>
        <c:dLbls>
          <c:showLegendKey val="0"/>
          <c:showVal val="0"/>
          <c:showCatName val="0"/>
          <c:showSerName val="0"/>
          <c:showPercent val="0"/>
          <c:showBubbleSize val="0"/>
        </c:dLbls>
        <c:marker val="1"/>
        <c:smooth val="0"/>
        <c:axId val="479870192"/>
        <c:axId val="479867056"/>
      </c:lineChart>
      <c:dateAx>
        <c:axId val="4798701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7056"/>
        <c:crosses val="autoZero"/>
        <c:auto val="0"/>
        <c:lblOffset val="100"/>
        <c:baseTimeUnit val="months"/>
        <c:majorUnit val="6"/>
        <c:majorTimeUnit val="months"/>
        <c:minorUnit val="1"/>
        <c:minorTimeUnit val="months"/>
      </c:dateAx>
      <c:valAx>
        <c:axId val="479867056"/>
        <c:scaling>
          <c:orientation val="minMax"/>
          <c:max val="14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701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9525</xdr:rowOff>
    </xdr:from>
    <xdr:to>
      <xdr:col>8</xdr:col>
      <xdr:colOff>0</xdr:colOff>
      <xdr:row>17</xdr:row>
      <xdr:rowOff>128025</xdr:rowOff>
    </xdr:to>
    <xdr:graphicFrame macro="">
      <xdr:nvGraphicFramePr>
        <xdr:cNvPr id="2" name="Graphique 26">
          <a:extLst>
            <a:ext uri="{FF2B5EF4-FFF2-40B4-BE49-F238E27FC236}">
              <a16:creationId xmlns:a16="http://schemas.microsoft.com/office/drawing/2014/main" id="{8D0DA5D3-BAF4-4253-BD7E-87857E5F75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xdr:row>
      <xdr:rowOff>9525</xdr:rowOff>
    </xdr:from>
    <xdr:to>
      <xdr:col>11</xdr:col>
      <xdr:colOff>885375</xdr:colOff>
      <xdr:row>17</xdr:row>
      <xdr:rowOff>128025</xdr:rowOff>
    </xdr:to>
    <xdr:graphicFrame macro="">
      <xdr:nvGraphicFramePr>
        <xdr:cNvPr id="3" name="Graphique 42">
          <a:extLst>
            <a:ext uri="{FF2B5EF4-FFF2-40B4-BE49-F238E27FC236}">
              <a16:creationId xmlns:a16="http://schemas.microsoft.com/office/drawing/2014/main" id="{AEFE75E2-0F2F-4415-95D7-7FA34B5929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9525</xdr:rowOff>
    </xdr:from>
    <xdr:to>
      <xdr:col>3</xdr:col>
      <xdr:colOff>885375</xdr:colOff>
      <xdr:row>17</xdr:row>
      <xdr:rowOff>128025</xdr:rowOff>
    </xdr:to>
    <xdr:graphicFrame macro="">
      <xdr:nvGraphicFramePr>
        <xdr:cNvPr id="4" name="Graphique 3">
          <a:extLst>
            <a:ext uri="{FF2B5EF4-FFF2-40B4-BE49-F238E27FC236}">
              <a16:creationId xmlns:a16="http://schemas.microsoft.com/office/drawing/2014/main" id="{4F9BA356-3D9F-40F4-877B-4560A8FCA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xdr:row>
      <xdr:rowOff>9525</xdr:rowOff>
    </xdr:from>
    <xdr:to>
      <xdr:col>3</xdr:col>
      <xdr:colOff>885375</xdr:colOff>
      <xdr:row>32</xdr:row>
      <xdr:rowOff>128025</xdr:rowOff>
    </xdr:to>
    <xdr:graphicFrame macro="">
      <xdr:nvGraphicFramePr>
        <xdr:cNvPr id="5" name="Graphique 3">
          <a:extLst>
            <a:ext uri="{FF2B5EF4-FFF2-40B4-BE49-F238E27FC236}">
              <a16:creationId xmlns:a16="http://schemas.microsoft.com/office/drawing/2014/main" id="{C55BDA26-5F72-4D22-A2C5-8622E8C09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19</xdr:row>
      <xdr:rowOff>9525</xdr:rowOff>
    </xdr:from>
    <xdr:to>
      <xdr:col>8</xdr:col>
      <xdr:colOff>0</xdr:colOff>
      <xdr:row>32</xdr:row>
      <xdr:rowOff>128025</xdr:rowOff>
    </xdr:to>
    <xdr:graphicFrame macro="">
      <xdr:nvGraphicFramePr>
        <xdr:cNvPr id="6" name="Graphique 26">
          <a:extLst>
            <a:ext uri="{FF2B5EF4-FFF2-40B4-BE49-F238E27FC236}">
              <a16:creationId xmlns:a16="http://schemas.microsoft.com/office/drawing/2014/main" id="{603460F0-7AAD-4809-A624-1FDD77CC58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19</xdr:row>
      <xdr:rowOff>9525</xdr:rowOff>
    </xdr:from>
    <xdr:to>
      <xdr:col>11</xdr:col>
      <xdr:colOff>885375</xdr:colOff>
      <xdr:row>32</xdr:row>
      <xdr:rowOff>128025</xdr:rowOff>
    </xdr:to>
    <xdr:graphicFrame macro="">
      <xdr:nvGraphicFramePr>
        <xdr:cNvPr id="7" name="Graphique 42">
          <a:extLst>
            <a:ext uri="{FF2B5EF4-FFF2-40B4-BE49-F238E27FC236}">
              <a16:creationId xmlns:a16="http://schemas.microsoft.com/office/drawing/2014/main" id="{ABBC25B1-2956-4412-A9E9-746705399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79</xdr:row>
      <xdr:rowOff>9525</xdr:rowOff>
    </xdr:from>
    <xdr:to>
      <xdr:col>3</xdr:col>
      <xdr:colOff>885375</xdr:colOff>
      <xdr:row>92</xdr:row>
      <xdr:rowOff>128025</xdr:rowOff>
    </xdr:to>
    <xdr:graphicFrame macro="">
      <xdr:nvGraphicFramePr>
        <xdr:cNvPr id="8" name="Graphique 3">
          <a:extLst>
            <a:ext uri="{FF2B5EF4-FFF2-40B4-BE49-F238E27FC236}">
              <a16:creationId xmlns:a16="http://schemas.microsoft.com/office/drawing/2014/main" id="{C52C2FF2-D4D4-4DDB-B76D-FAA3DFA51C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79</xdr:row>
      <xdr:rowOff>9525</xdr:rowOff>
    </xdr:from>
    <xdr:to>
      <xdr:col>8</xdr:col>
      <xdr:colOff>0</xdr:colOff>
      <xdr:row>92</xdr:row>
      <xdr:rowOff>128025</xdr:rowOff>
    </xdr:to>
    <xdr:graphicFrame macro="">
      <xdr:nvGraphicFramePr>
        <xdr:cNvPr id="9" name="Graphique 26">
          <a:extLst>
            <a:ext uri="{FF2B5EF4-FFF2-40B4-BE49-F238E27FC236}">
              <a16:creationId xmlns:a16="http://schemas.microsoft.com/office/drawing/2014/main" id="{33FB8010-7086-4972-8682-3BCE1DE9F1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79</xdr:row>
      <xdr:rowOff>9525</xdr:rowOff>
    </xdr:from>
    <xdr:to>
      <xdr:col>11</xdr:col>
      <xdr:colOff>885375</xdr:colOff>
      <xdr:row>92</xdr:row>
      <xdr:rowOff>128025</xdr:rowOff>
    </xdr:to>
    <xdr:graphicFrame macro="">
      <xdr:nvGraphicFramePr>
        <xdr:cNvPr id="10" name="Graphique 42">
          <a:extLst>
            <a:ext uri="{FF2B5EF4-FFF2-40B4-BE49-F238E27FC236}">
              <a16:creationId xmlns:a16="http://schemas.microsoft.com/office/drawing/2014/main" id="{9CC2A3EF-2EB0-4296-BAD3-B4A42195B0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94</xdr:row>
      <xdr:rowOff>9525</xdr:rowOff>
    </xdr:from>
    <xdr:to>
      <xdr:col>3</xdr:col>
      <xdr:colOff>885375</xdr:colOff>
      <xdr:row>107</xdr:row>
      <xdr:rowOff>128025</xdr:rowOff>
    </xdr:to>
    <xdr:graphicFrame macro="">
      <xdr:nvGraphicFramePr>
        <xdr:cNvPr id="11" name="Graphique 3">
          <a:extLst>
            <a:ext uri="{FF2B5EF4-FFF2-40B4-BE49-F238E27FC236}">
              <a16:creationId xmlns:a16="http://schemas.microsoft.com/office/drawing/2014/main" id="{AF3771AE-8041-4C84-BFDA-BBEC04579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94</xdr:row>
      <xdr:rowOff>9525</xdr:rowOff>
    </xdr:from>
    <xdr:to>
      <xdr:col>8</xdr:col>
      <xdr:colOff>0</xdr:colOff>
      <xdr:row>107</xdr:row>
      <xdr:rowOff>128025</xdr:rowOff>
    </xdr:to>
    <xdr:graphicFrame macro="">
      <xdr:nvGraphicFramePr>
        <xdr:cNvPr id="12" name="Graphique 26">
          <a:extLst>
            <a:ext uri="{FF2B5EF4-FFF2-40B4-BE49-F238E27FC236}">
              <a16:creationId xmlns:a16="http://schemas.microsoft.com/office/drawing/2014/main" id="{5D3EE600-C021-4DF4-A6BE-2DC693BB2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94</xdr:row>
      <xdr:rowOff>9525</xdr:rowOff>
    </xdr:from>
    <xdr:to>
      <xdr:col>11</xdr:col>
      <xdr:colOff>885375</xdr:colOff>
      <xdr:row>107</xdr:row>
      <xdr:rowOff>128025</xdr:rowOff>
    </xdr:to>
    <xdr:graphicFrame macro="">
      <xdr:nvGraphicFramePr>
        <xdr:cNvPr id="13" name="Graphique 42">
          <a:extLst>
            <a:ext uri="{FF2B5EF4-FFF2-40B4-BE49-F238E27FC236}">
              <a16:creationId xmlns:a16="http://schemas.microsoft.com/office/drawing/2014/main" id="{6112FDF2-9DF7-4590-BD96-8A5BA3092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124</xdr:row>
      <xdr:rowOff>9525</xdr:rowOff>
    </xdr:from>
    <xdr:to>
      <xdr:col>3</xdr:col>
      <xdr:colOff>885375</xdr:colOff>
      <xdr:row>137</xdr:row>
      <xdr:rowOff>128025</xdr:rowOff>
    </xdr:to>
    <xdr:graphicFrame macro="">
      <xdr:nvGraphicFramePr>
        <xdr:cNvPr id="14" name="Graphique 3">
          <a:extLst>
            <a:ext uri="{FF2B5EF4-FFF2-40B4-BE49-F238E27FC236}">
              <a16:creationId xmlns:a16="http://schemas.microsoft.com/office/drawing/2014/main" id="{36CEBF5A-CDC8-485F-9284-392B30487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0</xdr:colOff>
      <xdr:row>124</xdr:row>
      <xdr:rowOff>9525</xdr:rowOff>
    </xdr:from>
    <xdr:to>
      <xdr:col>8</xdr:col>
      <xdr:colOff>0</xdr:colOff>
      <xdr:row>137</xdr:row>
      <xdr:rowOff>128025</xdr:rowOff>
    </xdr:to>
    <xdr:graphicFrame macro="">
      <xdr:nvGraphicFramePr>
        <xdr:cNvPr id="15" name="Graphique 26">
          <a:extLst>
            <a:ext uri="{FF2B5EF4-FFF2-40B4-BE49-F238E27FC236}">
              <a16:creationId xmlns:a16="http://schemas.microsoft.com/office/drawing/2014/main" id="{0E5BE274-47EA-4952-9CE2-95239B29F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0</xdr:colOff>
      <xdr:row>124</xdr:row>
      <xdr:rowOff>9525</xdr:rowOff>
    </xdr:from>
    <xdr:to>
      <xdr:col>11</xdr:col>
      <xdr:colOff>885375</xdr:colOff>
      <xdr:row>137</xdr:row>
      <xdr:rowOff>128025</xdr:rowOff>
    </xdr:to>
    <xdr:graphicFrame macro="">
      <xdr:nvGraphicFramePr>
        <xdr:cNvPr id="16" name="Graphique 42">
          <a:extLst>
            <a:ext uri="{FF2B5EF4-FFF2-40B4-BE49-F238E27FC236}">
              <a16:creationId xmlns:a16="http://schemas.microsoft.com/office/drawing/2014/main" id="{1115E1DB-454C-416C-97A8-72211B610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154</xdr:row>
      <xdr:rowOff>9525</xdr:rowOff>
    </xdr:from>
    <xdr:to>
      <xdr:col>3</xdr:col>
      <xdr:colOff>885375</xdr:colOff>
      <xdr:row>167</xdr:row>
      <xdr:rowOff>128025</xdr:rowOff>
    </xdr:to>
    <xdr:graphicFrame macro="">
      <xdr:nvGraphicFramePr>
        <xdr:cNvPr id="17" name="Graphique 3">
          <a:extLst>
            <a:ext uri="{FF2B5EF4-FFF2-40B4-BE49-F238E27FC236}">
              <a16:creationId xmlns:a16="http://schemas.microsoft.com/office/drawing/2014/main" id="{71C4E3A5-CA13-47FC-8116-921D2796D7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0</xdr:colOff>
      <xdr:row>154</xdr:row>
      <xdr:rowOff>9525</xdr:rowOff>
    </xdr:from>
    <xdr:to>
      <xdr:col>8</xdr:col>
      <xdr:colOff>0</xdr:colOff>
      <xdr:row>167</xdr:row>
      <xdr:rowOff>128025</xdr:rowOff>
    </xdr:to>
    <xdr:graphicFrame macro="">
      <xdr:nvGraphicFramePr>
        <xdr:cNvPr id="18" name="Graphique 17">
          <a:extLst>
            <a:ext uri="{FF2B5EF4-FFF2-40B4-BE49-F238E27FC236}">
              <a16:creationId xmlns:a16="http://schemas.microsoft.com/office/drawing/2014/main" id="{0FC54C66-1E97-4D24-BF13-DE59A4D8BB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154</xdr:row>
      <xdr:rowOff>9525</xdr:rowOff>
    </xdr:from>
    <xdr:to>
      <xdr:col>11</xdr:col>
      <xdr:colOff>875850</xdr:colOff>
      <xdr:row>167</xdr:row>
      <xdr:rowOff>128025</xdr:rowOff>
    </xdr:to>
    <xdr:graphicFrame macro="">
      <xdr:nvGraphicFramePr>
        <xdr:cNvPr id="19" name="Graphique 42">
          <a:extLst>
            <a:ext uri="{FF2B5EF4-FFF2-40B4-BE49-F238E27FC236}">
              <a16:creationId xmlns:a16="http://schemas.microsoft.com/office/drawing/2014/main" id="{2A7677EB-43E8-45B4-9EAD-B5842BA50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183</xdr:row>
      <xdr:rowOff>9525</xdr:rowOff>
    </xdr:from>
    <xdr:to>
      <xdr:col>3</xdr:col>
      <xdr:colOff>885375</xdr:colOff>
      <xdr:row>196</xdr:row>
      <xdr:rowOff>128025</xdr:rowOff>
    </xdr:to>
    <xdr:graphicFrame macro="">
      <xdr:nvGraphicFramePr>
        <xdr:cNvPr id="20" name="Graphique 3">
          <a:extLst>
            <a:ext uri="{FF2B5EF4-FFF2-40B4-BE49-F238E27FC236}">
              <a16:creationId xmlns:a16="http://schemas.microsoft.com/office/drawing/2014/main" id="{E18491DB-E0CB-4997-9590-A3DB425A0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183</xdr:row>
      <xdr:rowOff>9525</xdr:rowOff>
    </xdr:from>
    <xdr:to>
      <xdr:col>8</xdr:col>
      <xdr:colOff>0</xdr:colOff>
      <xdr:row>196</xdr:row>
      <xdr:rowOff>128025</xdr:rowOff>
    </xdr:to>
    <xdr:graphicFrame macro="">
      <xdr:nvGraphicFramePr>
        <xdr:cNvPr id="21" name="Graphique 26">
          <a:extLst>
            <a:ext uri="{FF2B5EF4-FFF2-40B4-BE49-F238E27FC236}">
              <a16:creationId xmlns:a16="http://schemas.microsoft.com/office/drawing/2014/main" id="{3E1D954B-F51B-44C9-ADE5-2DBF80790B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183</xdr:row>
      <xdr:rowOff>9525</xdr:rowOff>
    </xdr:from>
    <xdr:to>
      <xdr:col>11</xdr:col>
      <xdr:colOff>885375</xdr:colOff>
      <xdr:row>196</xdr:row>
      <xdr:rowOff>128025</xdr:rowOff>
    </xdr:to>
    <xdr:graphicFrame macro="">
      <xdr:nvGraphicFramePr>
        <xdr:cNvPr id="22" name="Graphique 42">
          <a:extLst>
            <a:ext uri="{FF2B5EF4-FFF2-40B4-BE49-F238E27FC236}">
              <a16:creationId xmlns:a16="http://schemas.microsoft.com/office/drawing/2014/main" id="{E5109967-E383-4BC8-96BB-99D14DC6C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895350</xdr:colOff>
      <xdr:row>34</xdr:row>
      <xdr:rowOff>19050</xdr:rowOff>
    </xdr:from>
    <xdr:to>
      <xdr:col>8</xdr:col>
      <xdr:colOff>0</xdr:colOff>
      <xdr:row>48</xdr:row>
      <xdr:rowOff>0</xdr:rowOff>
    </xdr:to>
    <xdr:graphicFrame macro="">
      <xdr:nvGraphicFramePr>
        <xdr:cNvPr id="23" name="Graphique 26">
          <a:extLst>
            <a:ext uri="{FF2B5EF4-FFF2-40B4-BE49-F238E27FC236}">
              <a16:creationId xmlns:a16="http://schemas.microsoft.com/office/drawing/2014/main" id="{78E496A9-C5CA-4537-877C-4C28B4B29F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20707</xdr:colOff>
      <xdr:row>34</xdr:row>
      <xdr:rowOff>28575</xdr:rowOff>
    </xdr:from>
    <xdr:to>
      <xdr:col>11</xdr:col>
      <xdr:colOff>916057</xdr:colOff>
      <xdr:row>48</xdr:row>
      <xdr:rowOff>0</xdr:rowOff>
    </xdr:to>
    <xdr:graphicFrame macro="">
      <xdr:nvGraphicFramePr>
        <xdr:cNvPr id="24" name="Graphique 42">
          <a:extLst>
            <a:ext uri="{FF2B5EF4-FFF2-40B4-BE49-F238E27FC236}">
              <a16:creationId xmlns:a16="http://schemas.microsoft.com/office/drawing/2014/main" id="{042A7C26-F60A-434D-8798-E8B0AB8587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47626</xdr:colOff>
      <xdr:row>34</xdr:row>
      <xdr:rowOff>19050</xdr:rowOff>
    </xdr:from>
    <xdr:to>
      <xdr:col>3</xdr:col>
      <xdr:colOff>876301</xdr:colOff>
      <xdr:row>48</xdr:row>
      <xdr:rowOff>0</xdr:rowOff>
    </xdr:to>
    <xdr:graphicFrame macro="">
      <xdr:nvGraphicFramePr>
        <xdr:cNvPr id="25" name="Graphique 3">
          <a:extLst>
            <a:ext uri="{FF2B5EF4-FFF2-40B4-BE49-F238E27FC236}">
              <a16:creationId xmlns:a16="http://schemas.microsoft.com/office/drawing/2014/main" id="{D9CCF47B-93CF-4338-947C-AEA4437931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866776</xdr:colOff>
      <xdr:row>49</xdr:row>
      <xdr:rowOff>0</xdr:rowOff>
    </xdr:from>
    <xdr:to>
      <xdr:col>8</xdr:col>
      <xdr:colOff>0</xdr:colOff>
      <xdr:row>62</xdr:row>
      <xdr:rowOff>118500</xdr:rowOff>
    </xdr:to>
    <xdr:graphicFrame macro="">
      <xdr:nvGraphicFramePr>
        <xdr:cNvPr id="26" name="Graphique 26">
          <a:extLst>
            <a:ext uri="{FF2B5EF4-FFF2-40B4-BE49-F238E27FC236}">
              <a16:creationId xmlns:a16="http://schemas.microsoft.com/office/drawing/2014/main" id="{88F9C9BC-4926-475C-8B74-29D2EA9C31A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0</xdr:colOff>
      <xdr:row>49</xdr:row>
      <xdr:rowOff>0</xdr:rowOff>
    </xdr:from>
    <xdr:to>
      <xdr:col>11</xdr:col>
      <xdr:colOff>877187</xdr:colOff>
      <xdr:row>62</xdr:row>
      <xdr:rowOff>118500</xdr:rowOff>
    </xdr:to>
    <xdr:graphicFrame macro="">
      <xdr:nvGraphicFramePr>
        <xdr:cNvPr id="27" name="Graphique 26">
          <a:extLst>
            <a:ext uri="{FF2B5EF4-FFF2-40B4-BE49-F238E27FC236}">
              <a16:creationId xmlns:a16="http://schemas.microsoft.com/office/drawing/2014/main" id="{26C779F4-720B-4F48-BF87-3C154413BB0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xdr:colOff>
      <xdr:row>49</xdr:row>
      <xdr:rowOff>0</xdr:rowOff>
    </xdr:from>
    <xdr:to>
      <xdr:col>3</xdr:col>
      <xdr:colOff>866775</xdr:colOff>
      <xdr:row>62</xdr:row>
      <xdr:rowOff>118500</xdr:rowOff>
    </xdr:to>
    <xdr:graphicFrame macro="">
      <xdr:nvGraphicFramePr>
        <xdr:cNvPr id="28" name="Graphique 27">
          <a:extLst>
            <a:ext uri="{FF2B5EF4-FFF2-40B4-BE49-F238E27FC236}">
              <a16:creationId xmlns:a16="http://schemas.microsoft.com/office/drawing/2014/main" id="{867ADD7E-3DC2-41E8-8164-90FFA58BA79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47625</xdr:colOff>
      <xdr:row>64</xdr:row>
      <xdr:rowOff>9525</xdr:rowOff>
    </xdr:from>
    <xdr:to>
      <xdr:col>8</xdr:col>
      <xdr:colOff>0</xdr:colOff>
      <xdr:row>78</xdr:row>
      <xdr:rowOff>0</xdr:rowOff>
    </xdr:to>
    <xdr:graphicFrame macro="">
      <xdr:nvGraphicFramePr>
        <xdr:cNvPr id="29" name="Graphique 26">
          <a:extLst>
            <a:ext uri="{FF2B5EF4-FFF2-40B4-BE49-F238E27FC236}">
              <a16:creationId xmlns:a16="http://schemas.microsoft.com/office/drawing/2014/main" id="{D51FC738-B8CF-463D-B0C7-C7EF68E0A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0</xdr:colOff>
      <xdr:row>64</xdr:row>
      <xdr:rowOff>9525</xdr:rowOff>
    </xdr:from>
    <xdr:to>
      <xdr:col>11</xdr:col>
      <xdr:colOff>901212</xdr:colOff>
      <xdr:row>78</xdr:row>
      <xdr:rowOff>0</xdr:rowOff>
    </xdr:to>
    <xdr:graphicFrame macro="">
      <xdr:nvGraphicFramePr>
        <xdr:cNvPr id="30" name="Graphique 42">
          <a:extLst>
            <a:ext uri="{FF2B5EF4-FFF2-40B4-BE49-F238E27FC236}">
              <a16:creationId xmlns:a16="http://schemas.microsoft.com/office/drawing/2014/main" id="{26A882E1-50AF-4873-80D8-1A942C0F0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14287</xdr:colOff>
      <xdr:row>64</xdr:row>
      <xdr:rowOff>9525</xdr:rowOff>
    </xdr:from>
    <xdr:to>
      <xdr:col>3</xdr:col>
      <xdr:colOff>857250</xdr:colOff>
      <xdr:row>78</xdr:row>
      <xdr:rowOff>0</xdr:rowOff>
    </xdr:to>
    <xdr:graphicFrame macro="">
      <xdr:nvGraphicFramePr>
        <xdr:cNvPr id="31" name="Graphique 3">
          <a:extLst>
            <a:ext uri="{FF2B5EF4-FFF2-40B4-BE49-F238E27FC236}">
              <a16:creationId xmlns:a16="http://schemas.microsoft.com/office/drawing/2014/main" id="{D0363F40-F6F6-48BA-8692-1ECDFC8BEE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xdr:col>
      <xdr:colOff>1</xdr:colOff>
      <xdr:row>109</xdr:row>
      <xdr:rowOff>0</xdr:rowOff>
    </xdr:from>
    <xdr:to>
      <xdr:col>8</xdr:col>
      <xdr:colOff>0</xdr:colOff>
      <xdr:row>122</xdr:row>
      <xdr:rowOff>118500</xdr:rowOff>
    </xdr:to>
    <xdr:graphicFrame macro="">
      <xdr:nvGraphicFramePr>
        <xdr:cNvPr id="32" name="Graphique 26">
          <a:extLst>
            <a:ext uri="{FF2B5EF4-FFF2-40B4-BE49-F238E27FC236}">
              <a16:creationId xmlns:a16="http://schemas.microsoft.com/office/drawing/2014/main" id="{13067947-C780-4438-A4DF-DB0407A0CA0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904874</xdr:colOff>
      <xdr:row>109</xdr:row>
      <xdr:rowOff>0</xdr:rowOff>
    </xdr:from>
    <xdr:to>
      <xdr:col>11</xdr:col>
      <xdr:colOff>886558</xdr:colOff>
      <xdr:row>122</xdr:row>
      <xdr:rowOff>118500</xdr:rowOff>
    </xdr:to>
    <xdr:graphicFrame macro="">
      <xdr:nvGraphicFramePr>
        <xdr:cNvPr id="33" name="Graphique 42">
          <a:extLst>
            <a:ext uri="{FF2B5EF4-FFF2-40B4-BE49-F238E27FC236}">
              <a16:creationId xmlns:a16="http://schemas.microsoft.com/office/drawing/2014/main" id="{94CFA1DF-C175-4E9B-836D-826F4CE2B95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xdr:colOff>
      <xdr:row>109</xdr:row>
      <xdr:rowOff>0</xdr:rowOff>
    </xdr:from>
    <xdr:to>
      <xdr:col>4</xdr:col>
      <xdr:colOff>0</xdr:colOff>
      <xdr:row>122</xdr:row>
      <xdr:rowOff>118500</xdr:rowOff>
    </xdr:to>
    <xdr:graphicFrame macro="">
      <xdr:nvGraphicFramePr>
        <xdr:cNvPr id="34" name="Graphique 33">
          <a:extLst>
            <a:ext uri="{FF2B5EF4-FFF2-40B4-BE49-F238E27FC236}">
              <a16:creationId xmlns:a16="http://schemas.microsoft.com/office/drawing/2014/main" id="{23D2D0DD-3C8B-43FB-ADE8-48A4B0D43CB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1</xdr:colOff>
      <xdr:row>139</xdr:row>
      <xdr:rowOff>0</xdr:rowOff>
    </xdr:from>
    <xdr:to>
      <xdr:col>8</xdr:col>
      <xdr:colOff>0</xdr:colOff>
      <xdr:row>152</xdr:row>
      <xdr:rowOff>118500</xdr:rowOff>
    </xdr:to>
    <xdr:graphicFrame macro="">
      <xdr:nvGraphicFramePr>
        <xdr:cNvPr id="35" name="Graphique 26">
          <a:extLst>
            <a:ext uri="{FF2B5EF4-FFF2-40B4-BE49-F238E27FC236}">
              <a16:creationId xmlns:a16="http://schemas.microsoft.com/office/drawing/2014/main" id="{2E46FB1A-965A-468A-8126-E375AA7F480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0</xdr:colOff>
      <xdr:row>139</xdr:row>
      <xdr:rowOff>0</xdr:rowOff>
    </xdr:from>
    <xdr:to>
      <xdr:col>11</xdr:col>
      <xdr:colOff>877187</xdr:colOff>
      <xdr:row>152</xdr:row>
      <xdr:rowOff>118500</xdr:rowOff>
    </xdr:to>
    <xdr:graphicFrame macro="">
      <xdr:nvGraphicFramePr>
        <xdr:cNvPr id="36" name="Graphique 42">
          <a:extLst>
            <a:ext uri="{FF2B5EF4-FFF2-40B4-BE49-F238E27FC236}">
              <a16:creationId xmlns:a16="http://schemas.microsoft.com/office/drawing/2014/main" id="{8F58738D-24EF-4088-A9C1-2C16C320E8B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1</xdr:colOff>
      <xdr:row>139</xdr:row>
      <xdr:rowOff>0</xdr:rowOff>
    </xdr:from>
    <xdr:to>
      <xdr:col>4</xdr:col>
      <xdr:colOff>0</xdr:colOff>
      <xdr:row>152</xdr:row>
      <xdr:rowOff>118500</xdr:rowOff>
    </xdr:to>
    <xdr:graphicFrame macro="">
      <xdr:nvGraphicFramePr>
        <xdr:cNvPr id="37" name="Graphique 3">
          <a:extLst>
            <a:ext uri="{FF2B5EF4-FFF2-40B4-BE49-F238E27FC236}">
              <a16:creationId xmlns:a16="http://schemas.microsoft.com/office/drawing/2014/main" id="{EC465D03-2C0E-4691-B044-0254A586168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1</xdr:colOff>
      <xdr:row>169</xdr:row>
      <xdr:rowOff>0</xdr:rowOff>
    </xdr:from>
    <xdr:to>
      <xdr:col>8</xdr:col>
      <xdr:colOff>0</xdr:colOff>
      <xdr:row>181</xdr:row>
      <xdr:rowOff>118500</xdr:rowOff>
    </xdr:to>
    <xdr:graphicFrame macro="">
      <xdr:nvGraphicFramePr>
        <xdr:cNvPr id="38" name="Graphique 26">
          <a:extLst>
            <a:ext uri="{FF2B5EF4-FFF2-40B4-BE49-F238E27FC236}">
              <a16:creationId xmlns:a16="http://schemas.microsoft.com/office/drawing/2014/main" id="{CB6B3E7F-2282-41AC-934B-EF0C3B94E54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0</xdr:colOff>
      <xdr:row>169</xdr:row>
      <xdr:rowOff>0</xdr:rowOff>
    </xdr:from>
    <xdr:to>
      <xdr:col>11</xdr:col>
      <xdr:colOff>908538</xdr:colOff>
      <xdr:row>181</xdr:row>
      <xdr:rowOff>118500</xdr:rowOff>
    </xdr:to>
    <xdr:graphicFrame macro="">
      <xdr:nvGraphicFramePr>
        <xdr:cNvPr id="39" name="Graphique 42">
          <a:extLst>
            <a:ext uri="{FF2B5EF4-FFF2-40B4-BE49-F238E27FC236}">
              <a16:creationId xmlns:a16="http://schemas.microsoft.com/office/drawing/2014/main" id="{1F069B92-3C0F-4CD2-8FE4-9F38AEDB76F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1</xdr:colOff>
      <xdr:row>169</xdr:row>
      <xdr:rowOff>0</xdr:rowOff>
    </xdr:from>
    <xdr:to>
      <xdr:col>4</xdr:col>
      <xdr:colOff>0</xdr:colOff>
      <xdr:row>181</xdr:row>
      <xdr:rowOff>118500</xdr:rowOff>
    </xdr:to>
    <xdr:graphicFrame macro="">
      <xdr:nvGraphicFramePr>
        <xdr:cNvPr id="40" name="Graphique 3">
          <a:extLst>
            <a:ext uri="{FF2B5EF4-FFF2-40B4-BE49-F238E27FC236}">
              <a16:creationId xmlns:a16="http://schemas.microsoft.com/office/drawing/2014/main" id="{9DB1910F-9F78-4166-A48F-72143914E8B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4</xdr:col>
      <xdr:colOff>1</xdr:colOff>
      <xdr:row>198</xdr:row>
      <xdr:rowOff>0</xdr:rowOff>
    </xdr:from>
    <xdr:to>
      <xdr:col>8</xdr:col>
      <xdr:colOff>0</xdr:colOff>
      <xdr:row>210</xdr:row>
      <xdr:rowOff>108974</xdr:rowOff>
    </xdr:to>
    <xdr:graphicFrame macro="">
      <xdr:nvGraphicFramePr>
        <xdr:cNvPr id="41" name="Graphique 26">
          <a:extLst>
            <a:ext uri="{FF2B5EF4-FFF2-40B4-BE49-F238E27FC236}">
              <a16:creationId xmlns:a16="http://schemas.microsoft.com/office/drawing/2014/main" id="{37EA6ABC-FA6A-4215-8E6A-76DB421C6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7</xdr:col>
      <xdr:colOff>904874</xdr:colOff>
      <xdr:row>197</xdr:row>
      <xdr:rowOff>152399</xdr:rowOff>
    </xdr:from>
    <xdr:to>
      <xdr:col>11</xdr:col>
      <xdr:colOff>886558</xdr:colOff>
      <xdr:row>210</xdr:row>
      <xdr:rowOff>108973</xdr:rowOff>
    </xdr:to>
    <xdr:graphicFrame macro="">
      <xdr:nvGraphicFramePr>
        <xdr:cNvPr id="42" name="Graphique 42">
          <a:extLst>
            <a:ext uri="{FF2B5EF4-FFF2-40B4-BE49-F238E27FC236}">
              <a16:creationId xmlns:a16="http://schemas.microsoft.com/office/drawing/2014/main" id="{B8E655E3-7F6C-42E6-8A14-549FBFF43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23813</xdr:colOff>
      <xdr:row>198</xdr:row>
      <xdr:rowOff>3174</xdr:rowOff>
    </xdr:from>
    <xdr:to>
      <xdr:col>4</xdr:col>
      <xdr:colOff>0</xdr:colOff>
      <xdr:row>210</xdr:row>
      <xdr:rowOff>108974</xdr:rowOff>
    </xdr:to>
    <xdr:graphicFrame macro="">
      <xdr:nvGraphicFramePr>
        <xdr:cNvPr id="43" name="Graphique 3">
          <a:extLst>
            <a:ext uri="{FF2B5EF4-FFF2-40B4-BE49-F238E27FC236}">
              <a16:creationId xmlns:a16="http://schemas.microsoft.com/office/drawing/2014/main" id="{919C5996-371D-4013-970A-A1FFA2293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1.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6.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7.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8.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9.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D6FA2-F81F-4B7D-9691-A9EE3CBBF04E}">
  <sheetPr>
    <tabColor rgb="FF0000FF"/>
  </sheetPr>
  <dimension ref="A1:Z215"/>
  <sheetViews>
    <sheetView showGridLines="0" tabSelected="1" zoomScaleNormal="100" zoomScaleSheetLayoutView="110" workbookViewId="0">
      <pane ySplit="1" topLeftCell="A2" activePane="bottomLeft" state="frozenSplit"/>
      <selection activeCell="S18" sqref="S18"/>
      <selection pane="bottomLeft" activeCell="S18" sqref="S18"/>
    </sheetView>
  </sheetViews>
  <sheetFormatPr baseColWidth="10" defaultColWidth="11.42578125" defaultRowHeight="12.75" x14ac:dyDescent="0.2"/>
  <cols>
    <col min="1" max="7" width="14.42578125" style="4" customWidth="1"/>
    <col min="8" max="9" width="13.42578125" style="4" customWidth="1"/>
    <col min="10" max="12" width="14.42578125" style="4" customWidth="1"/>
    <col min="13" max="13" width="2.5703125" style="4" customWidth="1"/>
    <col min="14" max="14" width="11.5703125" style="4" customWidth="1"/>
    <col min="15" max="16384" width="11.42578125" style="4"/>
  </cols>
  <sheetData>
    <row r="1" spans="1:15" s="1" customFormat="1" ht="15.75" x14ac:dyDescent="0.2">
      <c r="A1" s="204" t="s">
        <v>0</v>
      </c>
      <c r="B1" s="204"/>
      <c r="C1" s="204"/>
      <c r="D1" s="204"/>
      <c r="E1" s="204" t="s">
        <v>1</v>
      </c>
      <c r="F1" s="204"/>
      <c r="G1" s="204"/>
      <c r="H1" s="204"/>
      <c r="I1" s="204" t="s">
        <v>2</v>
      </c>
      <c r="J1" s="204"/>
      <c r="K1" s="204"/>
      <c r="L1" s="204"/>
    </row>
    <row r="2" spans="1:15" ht="15.75" x14ac:dyDescent="0.2">
      <c r="A2" s="2" t="s">
        <v>3</v>
      </c>
      <c r="B2" s="2"/>
      <c r="C2" s="2"/>
      <c r="D2" s="2"/>
      <c r="E2" s="3"/>
      <c r="G2" s="5"/>
      <c r="H2" s="3"/>
      <c r="I2" s="6"/>
      <c r="J2" s="6"/>
      <c r="K2" s="6"/>
      <c r="N2" s="1"/>
      <c r="O2" s="1"/>
    </row>
    <row r="3" spans="1:15" ht="15.75" x14ac:dyDescent="0.2">
      <c r="A3" s="7" t="s">
        <v>4</v>
      </c>
      <c r="B3" s="3"/>
      <c r="C3" s="3"/>
      <c r="D3" s="3"/>
      <c r="E3" s="3"/>
      <c r="F3" s="5"/>
      <c r="G3" s="5"/>
      <c r="H3" s="3"/>
      <c r="I3" s="3"/>
      <c r="J3" s="3"/>
      <c r="K3" s="3"/>
      <c r="L3" s="8" t="s">
        <v>5</v>
      </c>
      <c r="N3" s="1"/>
      <c r="O3" s="1"/>
    </row>
    <row r="4" spans="1:15" ht="12.75" customHeight="1" x14ac:dyDescent="0.2">
      <c r="A4" s="4" t="s">
        <v>6</v>
      </c>
      <c r="D4" s="4" t="s">
        <v>7</v>
      </c>
      <c r="N4" s="1"/>
    </row>
    <row r="5" spans="1:15" ht="12.75" customHeight="1" x14ac:dyDescent="0.2">
      <c r="N5" s="1"/>
    </row>
    <row r="6" spans="1:15" ht="12.75" customHeight="1" x14ac:dyDescent="0.2">
      <c r="F6" s="9"/>
      <c r="G6" s="9"/>
    </row>
    <row r="7" spans="1:15" ht="12.75" customHeight="1" x14ac:dyDescent="0.2"/>
    <row r="8" spans="1:15" ht="12.75" customHeight="1" x14ac:dyDescent="0.2"/>
    <row r="9" spans="1:15" ht="12.75" customHeight="1" x14ac:dyDescent="0.2"/>
    <row r="10" spans="1:15" ht="12.75" customHeight="1" x14ac:dyDescent="0.2"/>
    <row r="11" spans="1:15" ht="12.75" customHeight="1" x14ac:dyDescent="0.2">
      <c r="C11" s="10"/>
    </row>
    <row r="12" spans="1:15" ht="12.75" customHeight="1" x14ac:dyDescent="0.2"/>
    <row r="13" spans="1:15" ht="12.75" customHeight="1" x14ac:dyDescent="0.2">
      <c r="A13" s="11"/>
    </row>
    <row r="14" spans="1:15" ht="12.75" customHeight="1" x14ac:dyDescent="0.2"/>
    <row r="15" spans="1:15" ht="12.75" customHeight="1" x14ac:dyDescent="0.2"/>
    <row r="16" spans="1:15" ht="12.75" customHeight="1" x14ac:dyDescent="0.2"/>
    <row r="17" spans="1:1" ht="12.75" customHeight="1" x14ac:dyDescent="0.2"/>
    <row r="18" spans="1:1" ht="12.75" customHeight="1" x14ac:dyDescent="0.2"/>
    <row r="19" spans="1:1" ht="12.75" customHeight="1" x14ac:dyDescent="0.2">
      <c r="A19" s="4" t="s">
        <v>99</v>
      </c>
    </row>
    <row r="20" spans="1:1" ht="12.75" customHeight="1" x14ac:dyDescent="0.2"/>
    <row r="21" spans="1:1" ht="12.75" customHeight="1" x14ac:dyDescent="0.2"/>
    <row r="22" spans="1:1" ht="12.75" customHeight="1" x14ac:dyDescent="0.2"/>
    <row r="23" spans="1:1" ht="12.75" customHeight="1" x14ac:dyDescent="0.2"/>
    <row r="24" spans="1:1" ht="12.75" customHeight="1" x14ac:dyDescent="0.2"/>
    <row r="25" spans="1:1" ht="12.75" customHeight="1" x14ac:dyDescent="0.2"/>
    <row r="26" spans="1:1" ht="12.75" customHeight="1" x14ac:dyDescent="0.2"/>
    <row r="27" spans="1:1" ht="12.75" customHeight="1" x14ac:dyDescent="0.2"/>
    <row r="28" spans="1:1" ht="12.75" customHeight="1" x14ac:dyDescent="0.2"/>
    <row r="29" spans="1:1" ht="12.75" customHeight="1" x14ac:dyDescent="0.2"/>
    <row r="30" spans="1:1" ht="12.75" customHeight="1" x14ac:dyDescent="0.2"/>
    <row r="31" spans="1:1" ht="12.75" customHeight="1" x14ac:dyDescent="0.2"/>
    <row r="32" spans="1:1" ht="12.75" customHeight="1" x14ac:dyDescent="0.2"/>
    <row r="33" spans="1:26" ht="15.75" customHeight="1" x14ac:dyDescent="0.2"/>
    <row r="34" spans="1:26" ht="12.75" customHeight="1" x14ac:dyDescent="0.2">
      <c r="A34" s="4" t="s">
        <v>100</v>
      </c>
      <c r="F34" s="12"/>
      <c r="G34" s="12"/>
    </row>
    <row r="35" spans="1:26" ht="12.75" customHeight="1" x14ac:dyDescent="0.2"/>
    <row r="36" spans="1:26" ht="12.75" customHeight="1" x14ac:dyDescent="0.2"/>
    <row r="37" spans="1:26" ht="12.75" customHeight="1" x14ac:dyDescent="0.2"/>
    <row r="38" spans="1:26" ht="12.75" customHeight="1" x14ac:dyDescent="0.2"/>
    <row r="39" spans="1:26" ht="12.75" customHeight="1" x14ac:dyDescent="0.2"/>
    <row r="40" spans="1:26" ht="12.75" customHeight="1" x14ac:dyDescent="0.2"/>
    <row r="41" spans="1:26" ht="12.75" customHeight="1" x14ac:dyDescent="0.2"/>
    <row r="42" spans="1:26" ht="12.75" customHeight="1" x14ac:dyDescent="0.2"/>
    <row r="43" spans="1:26" ht="12.75" customHeight="1" x14ac:dyDescent="0.2"/>
    <row r="44" spans="1:26" ht="12.75" customHeight="1" x14ac:dyDescent="0.2"/>
    <row r="45" spans="1:26" ht="12.75" customHeight="1" x14ac:dyDescent="0.2"/>
    <row r="46" spans="1:26" ht="12.75" customHeight="1" x14ac:dyDescent="0.2"/>
    <row r="47" spans="1:26" ht="12.75" customHeight="1" x14ac:dyDescent="0.2"/>
    <row r="48" spans="1:26" ht="12.75" customHeight="1" x14ac:dyDescent="0.2">
      <c r="Z48" s="13"/>
    </row>
    <row r="49" spans="1:12" s="12" customFormat="1" ht="12.75" customHeight="1" x14ac:dyDescent="0.2">
      <c r="A49" s="12" t="s">
        <v>101</v>
      </c>
    </row>
    <row r="50" spans="1:12" s="14" customFormat="1" ht="12.75" customHeight="1" x14ac:dyDescent="0.2">
      <c r="E50" s="12"/>
    </row>
    <row r="51" spans="1:12" s="14" customFormat="1" ht="12.75" customHeight="1" x14ac:dyDescent="0.2">
      <c r="E51" s="12"/>
    </row>
    <row r="52" spans="1:12" s="14" customFormat="1" ht="12.75" customHeight="1" x14ac:dyDescent="0.2">
      <c r="E52" s="12"/>
    </row>
    <row r="53" spans="1:12" s="14" customFormat="1" ht="12.75" customHeight="1" x14ac:dyDescent="0.2">
      <c r="E53" s="12"/>
    </row>
    <row r="54" spans="1:12" s="14" customFormat="1" ht="12.75" customHeight="1" x14ac:dyDescent="0.2">
      <c r="E54" s="12"/>
    </row>
    <row r="55" spans="1:12" s="14" customFormat="1" ht="12.75" customHeight="1" x14ac:dyDescent="0.2">
      <c r="E55" s="12"/>
    </row>
    <row r="56" spans="1:12" s="14" customFormat="1" ht="12.75" customHeight="1" x14ac:dyDescent="0.2">
      <c r="E56" s="12"/>
    </row>
    <row r="57" spans="1:12" s="14" customFormat="1" ht="12.75" customHeight="1" x14ac:dyDescent="0.2">
      <c r="E57" s="12"/>
    </row>
    <row r="58" spans="1:12" s="14" customFormat="1" ht="12.75" customHeight="1" x14ac:dyDescent="0.2">
      <c r="E58" s="12"/>
    </row>
    <row r="59" spans="1:12" s="14" customFormat="1" ht="12.75" customHeight="1" x14ac:dyDescent="0.2">
      <c r="E59" s="12"/>
    </row>
    <row r="60" spans="1:12" s="14" customFormat="1" ht="12.75" customHeight="1" x14ac:dyDescent="0.2">
      <c r="E60" s="12"/>
    </row>
    <row r="61" spans="1:12" s="14" customFormat="1" ht="12.75" customHeight="1" x14ac:dyDescent="0.2">
      <c r="E61" s="12"/>
    </row>
    <row r="62" spans="1:12" s="14" customFormat="1" ht="12.75" customHeight="1" x14ac:dyDescent="0.2">
      <c r="E62" s="12"/>
    </row>
    <row r="63" spans="1:12" s="14" customFormat="1" ht="12.75" customHeight="1" x14ac:dyDescent="0.2">
      <c r="E63" s="12"/>
    </row>
    <row r="64" spans="1:12" ht="12.75" customHeight="1" x14ac:dyDescent="0.2">
      <c r="A64" s="4" t="s">
        <v>102</v>
      </c>
      <c r="E64" s="15"/>
      <c r="F64" s="15"/>
      <c r="G64" s="15"/>
      <c r="H64" s="16"/>
      <c r="L64" s="16"/>
    </row>
    <row r="65" spans="1:1" ht="12.75" customHeight="1" x14ac:dyDescent="0.2"/>
    <row r="66" spans="1:1" ht="12.75" customHeight="1" x14ac:dyDescent="0.2"/>
    <row r="67" spans="1:1" ht="12.75" customHeight="1" x14ac:dyDescent="0.2"/>
    <row r="68" spans="1:1" ht="12.75" customHeight="1" x14ac:dyDescent="0.2"/>
    <row r="69" spans="1:1" ht="12.75" customHeight="1" x14ac:dyDescent="0.2"/>
    <row r="70" spans="1:1" ht="12.75" customHeight="1" x14ac:dyDescent="0.2"/>
    <row r="71" spans="1:1" ht="12.75" customHeight="1" x14ac:dyDescent="0.2"/>
    <row r="72" spans="1:1" ht="12.75" customHeight="1" x14ac:dyDescent="0.2"/>
    <row r="73" spans="1:1" ht="12.75" customHeight="1" x14ac:dyDescent="0.2"/>
    <row r="74" spans="1:1" ht="12.75" customHeight="1" x14ac:dyDescent="0.2"/>
    <row r="75" spans="1:1" ht="12.75" customHeight="1" x14ac:dyDescent="0.2"/>
    <row r="76" spans="1:1" ht="12.75" customHeight="1" x14ac:dyDescent="0.2"/>
    <row r="77" spans="1:1" ht="12.75" customHeight="1" x14ac:dyDescent="0.2"/>
    <row r="78" spans="1:1" ht="12.75" customHeight="1" x14ac:dyDescent="0.2"/>
    <row r="79" spans="1:1" ht="12.75" customHeight="1" x14ac:dyDescent="0.2">
      <c r="A79" s="4" t="s">
        <v>8</v>
      </c>
    </row>
    <row r="80" spans="1:1" ht="12.75" customHeight="1" x14ac:dyDescent="0.2"/>
    <row r="81" spans="1:1" ht="12.75" customHeight="1" x14ac:dyDescent="0.2"/>
    <row r="82" spans="1:1" ht="12.75" customHeight="1" x14ac:dyDescent="0.2"/>
    <row r="83" spans="1:1" ht="12.75" customHeight="1" x14ac:dyDescent="0.2"/>
    <row r="84" spans="1:1" ht="12.75" customHeight="1" x14ac:dyDescent="0.2"/>
    <row r="85" spans="1:1" ht="12.75" customHeight="1" x14ac:dyDescent="0.2"/>
    <row r="86" spans="1:1" ht="12.75" customHeight="1" x14ac:dyDescent="0.2"/>
    <row r="87" spans="1:1" ht="12.75" customHeight="1" x14ac:dyDescent="0.2"/>
    <row r="88" spans="1:1" ht="12.75" customHeight="1" x14ac:dyDescent="0.2"/>
    <row r="89" spans="1:1" ht="12.75" customHeight="1" x14ac:dyDescent="0.2"/>
    <row r="90" spans="1:1" ht="12.75" customHeight="1" x14ac:dyDescent="0.2"/>
    <row r="91" spans="1:1" ht="12.75" customHeight="1" x14ac:dyDescent="0.2"/>
    <row r="92" spans="1:1" ht="12.75" customHeight="1" x14ac:dyDescent="0.2"/>
    <row r="93" spans="1:1" ht="12.75" customHeight="1" x14ac:dyDescent="0.2"/>
    <row r="94" spans="1:1" ht="12.75" customHeight="1" x14ac:dyDescent="0.2">
      <c r="A94" s="4" t="s">
        <v>9</v>
      </c>
    </row>
    <row r="95" spans="1:1" ht="12.75" customHeight="1" x14ac:dyDescent="0.2"/>
    <row r="96" spans="1:1" ht="12.75" customHeight="1" x14ac:dyDescent="0.2"/>
    <row r="97" spans="1:1" ht="12.75" customHeight="1" x14ac:dyDescent="0.2"/>
    <row r="98" spans="1:1" ht="12.75" customHeight="1" x14ac:dyDescent="0.2"/>
    <row r="99" spans="1:1" ht="12.75" customHeight="1" x14ac:dyDescent="0.2"/>
    <row r="100" spans="1:1" ht="12.75" customHeight="1" x14ac:dyDescent="0.2"/>
    <row r="101" spans="1:1" ht="12.75" customHeight="1" x14ac:dyDescent="0.2"/>
    <row r="102" spans="1:1" ht="12.75" customHeight="1" x14ac:dyDescent="0.2"/>
    <row r="103" spans="1:1" ht="12.75" customHeight="1" x14ac:dyDescent="0.2"/>
    <row r="104" spans="1:1" ht="12.75" customHeight="1" x14ac:dyDescent="0.2"/>
    <row r="105" spans="1:1" ht="12.75" customHeight="1" x14ac:dyDescent="0.2"/>
    <row r="106" spans="1:1" ht="12.75" customHeight="1" x14ac:dyDescent="0.2"/>
    <row r="107" spans="1:1" ht="12.75" customHeight="1" x14ac:dyDescent="0.2"/>
    <row r="108" spans="1:1" ht="12.75" customHeight="1" x14ac:dyDescent="0.2"/>
    <row r="109" spans="1:1" s="12" customFormat="1" ht="12.75" customHeight="1" x14ac:dyDescent="0.2">
      <c r="A109" s="12" t="s">
        <v>103</v>
      </c>
    </row>
    <row r="110" spans="1:1" s="14" customFormat="1" ht="12.75" customHeight="1" x14ac:dyDescent="0.2"/>
    <row r="111" spans="1:1" s="14" customFormat="1" ht="12.75" customHeight="1" x14ac:dyDescent="0.2"/>
    <row r="112" spans="1:1" s="14" customFormat="1" ht="12.75" customHeight="1" x14ac:dyDescent="0.2"/>
    <row r="113" spans="1:1" s="14" customFormat="1" ht="12.75" customHeight="1" x14ac:dyDescent="0.2"/>
    <row r="114" spans="1:1" s="14" customFormat="1" ht="12.75" customHeight="1" x14ac:dyDescent="0.2"/>
    <row r="115" spans="1:1" s="14" customFormat="1" ht="12.75" customHeight="1" x14ac:dyDescent="0.2"/>
    <row r="116" spans="1:1" s="14" customFormat="1" ht="12.75" customHeight="1" x14ac:dyDescent="0.2"/>
    <row r="117" spans="1:1" s="14" customFormat="1" ht="12.75" customHeight="1" x14ac:dyDescent="0.2"/>
    <row r="118" spans="1:1" s="14" customFormat="1" ht="12.75" customHeight="1" x14ac:dyDescent="0.2"/>
    <row r="119" spans="1:1" s="14" customFormat="1" ht="12.75" customHeight="1" x14ac:dyDescent="0.2"/>
    <row r="120" spans="1:1" s="14" customFormat="1" ht="12.75" customHeight="1" x14ac:dyDescent="0.2"/>
    <row r="121" spans="1:1" s="14" customFormat="1" ht="12.75" customHeight="1" x14ac:dyDescent="0.2"/>
    <row r="122" spans="1:1" s="14" customFormat="1" ht="12.75" customHeight="1" x14ac:dyDescent="0.2"/>
    <row r="123" spans="1:1" s="14" customFormat="1" ht="12.75" customHeight="1" x14ac:dyDescent="0.2"/>
    <row r="124" spans="1:1" ht="12.75" customHeight="1" x14ac:dyDescent="0.2">
      <c r="A124" s="4" t="s">
        <v>10</v>
      </c>
    </row>
    <row r="125" spans="1:1" ht="12.75" customHeight="1" x14ac:dyDescent="0.2"/>
    <row r="126" spans="1:1" ht="12.75" customHeight="1" x14ac:dyDescent="0.2"/>
    <row r="127" spans="1:1" ht="12.75" customHeight="1" x14ac:dyDescent="0.2"/>
    <row r="128" spans="1:1" ht="12.75" customHeight="1" x14ac:dyDescent="0.2"/>
    <row r="129" spans="1:8" ht="12.75" customHeight="1" x14ac:dyDescent="0.2"/>
    <row r="130" spans="1:8" s="17" customFormat="1" ht="12.75" customHeight="1" x14ac:dyDescent="0.2">
      <c r="H130" s="18"/>
    </row>
    <row r="131" spans="1:8" ht="12.75" customHeight="1" x14ac:dyDescent="0.2"/>
    <row r="132" spans="1:8" ht="12.75" customHeight="1" x14ac:dyDescent="0.2"/>
    <row r="133" spans="1:8" ht="12.75" customHeight="1" x14ac:dyDescent="0.2"/>
    <row r="134" spans="1:8" ht="12.75" customHeight="1" x14ac:dyDescent="0.2"/>
    <row r="135" spans="1:8" ht="12.75" customHeight="1" x14ac:dyDescent="0.2"/>
    <row r="136" spans="1:8" ht="12.75" customHeight="1" x14ac:dyDescent="0.2"/>
    <row r="137" spans="1:8" ht="12.75" customHeight="1" x14ac:dyDescent="0.2"/>
    <row r="138" spans="1:8" ht="12.75" customHeight="1" x14ac:dyDescent="0.2"/>
    <row r="139" spans="1:8" s="12" customFormat="1" ht="12.75" customHeight="1" x14ac:dyDescent="0.2">
      <c r="A139" s="12" t="s">
        <v>104</v>
      </c>
    </row>
    <row r="140" spans="1:8" s="14" customFormat="1" ht="12.75" customHeight="1" x14ac:dyDescent="0.2"/>
    <row r="141" spans="1:8" s="14" customFormat="1" ht="12.75" customHeight="1" x14ac:dyDescent="0.2"/>
    <row r="142" spans="1:8" s="14" customFormat="1" ht="12.75" customHeight="1" x14ac:dyDescent="0.2"/>
    <row r="143" spans="1:8" s="14" customFormat="1" ht="12.75" customHeight="1" x14ac:dyDescent="0.2"/>
    <row r="144" spans="1:8" s="14" customFormat="1" ht="12.75" customHeight="1" x14ac:dyDescent="0.2"/>
    <row r="145" spans="1:4" s="14" customFormat="1" ht="12.75" customHeight="1" x14ac:dyDescent="0.2"/>
    <row r="146" spans="1:4" s="14" customFormat="1" ht="12.75" customHeight="1" x14ac:dyDescent="0.2"/>
    <row r="147" spans="1:4" s="14" customFormat="1" ht="12.75" customHeight="1" x14ac:dyDescent="0.2"/>
    <row r="148" spans="1:4" s="14" customFormat="1" ht="12.75" customHeight="1" x14ac:dyDescent="0.2"/>
    <row r="149" spans="1:4" s="14" customFormat="1" ht="12.75" customHeight="1" x14ac:dyDescent="0.2"/>
    <row r="150" spans="1:4" s="14" customFormat="1" ht="12.75" customHeight="1" x14ac:dyDescent="0.2"/>
    <row r="151" spans="1:4" s="14" customFormat="1" ht="12.75" customHeight="1" x14ac:dyDescent="0.2"/>
    <row r="152" spans="1:4" s="14" customFormat="1" ht="12.75" customHeight="1" x14ac:dyDescent="0.2"/>
    <row r="153" spans="1:4" s="14" customFormat="1" ht="12.75" customHeight="1" x14ac:dyDescent="0.2"/>
    <row r="154" spans="1:4" s="19" customFormat="1" ht="12.75" customHeight="1" x14ac:dyDescent="0.2">
      <c r="A154" s="19" t="s">
        <v>11</v>
      </c>
      <c r="D154" s="20"/>
    </row>
    <row r="155" spans="1:4" ht="12.75" customHeight="1" x14ac:dyDescent="0.2"/>
    <row r="156" spans="1:4" ht="12.75" customHeight="1" x14ac:dyDescent="0.2"/>
    <row r="157" spans="1:4" ht="12.75" customHeight="1" x14ac:dyDescent="0.2"/>
    <row r="158" spans="1:4" ht="12.75" customHeight="1" x14ac:dyDescent="0.2"/>
    <row r="159" spans="1:4" ht="12.75" customHeight="1" x14ac:dyDescent="0.2"/>
    <row r="160" spans="1:4" ht="12.75" customHeight="1" x14ac:dyDescent="0.2"/>
    <row r="161" spans="1:1" ht="12.75" customHeight="1" x14ac:dyDescent="0.2"/>
    <row r="162" spans="1:1" ht="12.75" customHeight="1" x14ac:dyDescent="0.2"/>
    <row r="163" spans="1:1" ht="12.75" customHeight="1" x14ac:dyDescent="0.2"/>
    <row r="164" spans="1:1" ht="12.75" customHeight="1" x14ac:dyDescent="0.2"/>
    <row r="165" spans="1:1" ht="12.75" customHeight="1" x14ac:dyDescent="0.2"/>
    <row r="166" spans="1:1" ht="12.75" customHeight="1" x14ac:dyDescent="0.2"/>
    <row r="167" spans="1:1" ht="12.75" customHeight="1" x14ac:dyDescent="0.2"/>
    <row r="168" spans="1:1" ht="12.75" customHeight="1" x14ac:dyDescent="0.2"/>
    <row r="169" spans="1:1" s="12" customFormat="1" ht="12.75" customHeight="1" x14ac:dyDescent="0.2">
      <c r="A169" s="12" t="s">
        <v>105</v>
      </c>
    </row>
    <row r="170" spans="1:1" s="14" customFormat="1" ht="12.75" customHeight="1" x14ac:dyDescent="0.2"/>
    <row r="171" spans="1:1" s="14" customFormat="1" ht="12.75" customHeight="1" x14ac:dyDescent="0.2"/>
    <row r="172" spans="1:1" s="14" customFormat="1" ht="12.75" customHeight="1" x14ac:dyDescent="0.2"/>
    <row r="173" spans="1:1" s="14" customFormat="1" ht="12.75" customHeight="1" x14ac:dyDescent="0.2"/>
    <row r="174" spans="1:1" s="14" customFormat="1" ht="12.75" customHeight="1" x14ac:dyDescent="0.2"/>
    <row r="175" spans="1:1" s="14" customFormat="1" ht="12.75" customHeight="1" x14ac:dyDescent="0.2"/>
    <row r="176" spans="1:1" s="14" customFormat="1" ht="12.75" customHeight="1" x14ac:dyDescent="0.2"/>
    <row r="177" spans="1:8" s="14" customFormat="1" ht="12.75" customHeight="1" x14ac:dyDescent="0.2"/>
    <row r="178" spans="1:8" s="14" customFormat="1" ht="12.75" customHeight="1" x14ac:dyDescent="0.2"/>
    <row r="179" spans="1:8" s="14" customFormat="1" ht="12.75" customHeight="1" x14ac:dyDescent="0.2"/>
    <row r="180" spans="1:8" s="14" customFormat="1" ht="12.75" customHeight="1" x14ac:dyDescent="0.2"/>
    <row r="181" spans="1:8" s="14" customFormat="1" ht="12.75" customHeight="1" x14ac:dyDescent="0.2"/>
    <row r="182" spans="1:8" s="14" customFormat="1" ht="12.75" customHeight="1" x14ac:dyDescent="0.2"/>
    <row r="183" spans="1:8" s="19" customFormat="1" ht="12.75" customHeight="1" x14ac:dyDescent="0.2">
      <c r="A183" s="19" t="s">
        <v>12</v>
      </c>
      <c r="D183" s="20"/>
      <c r="H183" s="4"/>
    </row>
    <row r="184" spans="1:8" ht="12.75" customHeight="1" x14ac:dyDescent="0.2"/>
    <row r="185" spans="1:8" ht="12.75" customHeight="1" x14ac:dyDescent="0.2"/>
    <row r="186" spans="1:8" ht="12.75" customHeight="1" x14ac:dyDescent="0.2"/>
    <row r="187" spans="1:8" ht="12.75" customHeight="1" x14ac:dyDescent="0.2"/>
    <row r="188" spans="1:8" ht="12.75" customHeight="1" x14ac:dyDescent="0.2"/>
    <row r="189" spans="1:8" ht="12.75" customHeight="1" x14ac:dyDescent="0.2"/>
    <row r="190" spans="1:8" ht="12.75" customHeight="1" x14ac:dyDescent="0.2"/>
    <row r="191" spans="1:8" ht="12.75" customHeight="1" x14ac:dyDescent="0.2"/>
    <row r="192" spans="1:8" ht="12.75" customHeight="1" x14ac:dyDescent="0.2"/>
    <row r="193" spans="1:12" ht="12.75" customHeight="1" x14ac:dyDescent="0.2"/>
    <row r="194" spans="1:12" ht="12.75" customHeight="1" x14ac:dyDescent="0.2"/>
    <row r="195" spans="1:12" ht="12.75" customHeight="1" x14ac:dyDescent="0.2"/>
    <row r="196" spans="1:12" ht="12.75" customHeight="1" x14ac:dyDescent="0.2"/>
    <row r="197" spans="1:12" ht="12.75" customHeight="1" x14ac:dyDescent="0.2"/>
    <row r="198" spans="1:12" s="14" customFormat="1" ht="12.75" customHeight="1" x14ac:dyDescent="0.2">
      <c r="A198" s="12" t="s">
        <v>106</v>
      </c>
      <c r="B198" s="12"/>
      <c r="C198" s="12"/>
      <c r="D198" s="16"/>
      <c r="E198" s="12"/>
      <c r="F198" s="12"/>
      <c r="G198" s="12"/>
      <c r="H198" s="12"/>
      <c r="I198" s="12"/>
      <c r="J198" s="12"/>
      <c r="K198" s="12"/>
      <c r="L198" s="12"/>
    </row>
    <row r="199" spans="1:12" s="14" customFormat="1" ht="12.75" customHeight="1" x14ac:dyDescent="0.2"/>
    <row r="200" spans="1:12" s="14" customFormat="1" ht="12.75" customHeight="1" x14ac:dyDescent="0.2"/>
    <row r="201" spans="1:12" s="14" customFormat="1" ht="12.75" customHeight="1" x14ac:dyDescent="0.2"/>
    <row r="202" spans="1:12" s="14" customFormat="1" ht="12.75" customHeight="1" x14ac:dyDescent="0.2"/>
    <row r="203" spans="1:12" s="14" customFormat="1" ht="12.75" customHeight="1" x14ac:dyDescent="0.2"/>
    <row r="204" spans="1:12" s="14" customFormat="1" ht="12.75" customHeight="1" x14ac:dyDescent="0.2"/>
    <row r="205" spans="1:12" s="14" customFormat="1" ht="12.75" customHeight="1" x14ac:dyDescent="0.2"/>
    <row r="206" spans="1:12" s="14" customFormat="1" ht="12.75" customHeight="1" x14ac:dyDescent="0.2"/>
    <row r="207" spans="1:12" s="14" customFormat="1" ht="12.75" customHeight="1" x14ac:dyDescent="0.2"/>
    <row r="208" spans="1:12" s="14" customFormat="1" ht="12.75" customHeight="1" x14ac:dyDescent="0.2"/>
    <row r="209" spans="1:1" s="14" customFormat="1" ht="12.75" customHeight="1" x14ac:dyDescent="0.2"/>
    <row r="210" spans="1:1" s="14" customFormat="1" ht="12.75" customHeight="1" x14ac:dyDescent="0.2"/>
    <row r="211" spans="1:1" s="14" customFormat="1" ht="12.75" customHeight="1" x14ac:dyDescent="0.2"/>
    <row r="212" spans="1:1" s="14" customFormat="1" ht="12.75" customHeight="1" x14ac:dyDescent="0.2">
      <c r="A212" s="12"/>
    </row>
    <row r="213" spans="1:1" ht="12.75" customHeight="1" x14ac:dyDescent="0.2"/>
    <row r="214" spans="1:1" ht="12.75" customHeight="1" x14ac:dyDescent="0.2"/>
    <row r="215" spans="1:1" ht="12.75" customHeight="1" x14ac:dyDescent="0.2"/>
  </sheetData>
  <mergeCells count="3">
    <mergeCell ref="A1:D1"/>
    <mergeCell ref="E1:H1"/>
    <mergeCell ref="I1:L1"/>
  </mergeCells>
  <pageMargins left="0" right="0" top="0.19685039370078741" bottom="0.19685039370078741" header="0.15748031496062992" footer="0.15748031496062992"/>
  <pageSetup paperSize="9" scale="80" orientation="landscape" r:id="rId1"/>
  <headerFooter>
    <oddHeader xml:space="preserve">&amp;L&amp;"Arial,Gras"&amp;9
</oddHeader>
    <oddFooter>&amp;CPage &amp;P&amp;R&amp;Z&amp;F</oddFooter>
  </headerFooter>
  <rowBreaks count="4" manualBreakCount="4">
    <brk id="48" max="16383" man="1"/>
    <brk id="93" max="16383" man="1"/>
    <brk id="138" max="16383" man="1"/>
    <brk id="18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CA6B3-5986-4A81-A8B4-F427E52286B2}">
  <sheetPr>
    <tabColor rgb="FF0000FF"/>
  </sheetPr>
  <dimension ref="A1:GH105"/>
  <sheetViews>
    <sheetView zoomScale="90" zoomScaleNormal="90" workbookViewId="0">
      <selection activeCell="S18" sqref="S18"/>
    </sheetView>
  </sheetViews>
  <sheetFormatPr baseColWidth="10" defaultColWidth="11.42578125" defaultRowHeight="12" x14ac:dyDescent="0.2"/>
  <cols>
    <col min="1" max="2" width="2.42578125" style="22" customWidth="1"/>
    <col min="3" max="3" width="44.5703125" style="22" bestFit="1" customWidth="1"/>
    <col min="4" max="4" width="10.42578125" style="22" customWidth="1"/>
    <col min="5" max="5" width="9.5703125" style="22" customWidth="1"/>
    <col min="6" max="6" width="8.5703125" style="22" bestFit="1" customWidth="1"/>
    <col min="7" max="7" width="11.42578125" style="22" bestFit="1" customWidth="1"/>
    <col min="8" max="8" width="9.5703125" style="22" customWidth="1"/>
    <col min="9" max="9" width="10.5703125" style="22" customWidth="1"/>
    <col min="10" max="10" width="9.5703125" style="22" customWidth="1"/>
    <col min="11" max="11" width="8.5703125" style="22" bestFit="1" customWidth="1"/>
    <col min="12" max="13" width="9.5703125" style="22" customWidth="1"/>
    <col min="14" max="190" width="11.42578125" style="22"/>
    <col min="191" max="16384" width="11.42578125" style="99"/>
  </cols>
  <sheetData>
    <row r="1" spans="1:13" s="22" customFormat="1" x14ac:dyDescent="0.2">
      <c r="A1" s="21"/>
      <c r="C1" s="23"/>
      <c r="E1" s="24"/>
      <c r="G1" s="25"/>
    </row>
    <row r="2" spans="1:13" s="24" customFormat="1" x14ac:dyDescent="0.2">
      <c r="A2" s="21"/>
      <c r="G2" s="26"/>
    </row>
    <row r="3" spans="1:13" s="24" customFormat="1" x14ac:dyDescent="0.2">
      <c r="A3" s="21"/>
    </row>
    <row r="4" spans="1:13" s="24" customFormat="1" ht="24" customHeight="1" x14ac:dyDescent="0.2">
      <c r="A4" s="21"/>
      <c r="C4" s="206" t="s">
        <v>13</v>
      </c>
      <c r="D4" s="209" t="s">
        <v>7</v>
      </c>
      <c r="E4" s="210"/>
      <c r="F4" s="210"/>
      <c r="G4" s="211"/>
      <c r="H4" s="209" t="s">
        <v>14</v>
      </c>
      <c r="I4" s="210"/>
      <c r="J4" s="210"/>
      <c r="K4" s="211"/>
      <c r="L4" s="209" t="s">
        <v>15</v>
      </c>
      <c r="M4" s="211"/>
    </row>
    <row r="5" spans="1:13" s="24" customFormat="1" ht="53.25" customHeight="1" x14ac:dyDescent="0.2">
      <c r="A5" s="21"/>
      <c r="C5" s="207"/>
      <c r="D5" s="212" t="s">
        <v>85</v>
      </c>
      <c r="E5" s="214" t="s">
        <v>86</v>
      </c>
      <c r="F5" s="224"/>
      <c r="G5" s="27" t="s">
        <v>87</v>
      </c>
      <c r="H5" s="216" t="s">
        <v>88</v>
      </c>
      <c r="I5" s="218" t="s">
        <v>89</v>
      </c>
      <c r="J5" s="214" t="s">
        <v>90</v>
      </c>
      <c r="K5" s="225"/>
      <c r="L5" s="214" t="s">
        <v>91</v>
      </c>
      <c r="M5" s="220"/>
    </row>
    <row r="6" spans="1:13" s="24" customFormat="1" ht="36" customHeight="1" x14ac:dyDescent="0.2">
      <c r="A6" s="21"/>
      <c r="C6" s="208"/>
      <c r="D6" s="213"/>
      <c r="E6" s="27" t="s">
        <v>16</v>
      </c>
      <c r="F6" s="28" t="s">
        <v>17</v>
      </c>
      <c r="G6" s="27" t="s">
        <v>17</v>
      </c>
      <c r="H6" s="217"/>
      <c r="I6" s="219"/>
      <c r="J6" s="27" t="s">
        <v>16</v>
      </c>
      <c r="K6" s="27" t="s">
        <v>17</v>
      </c>
      <c r="L6" s="27" t="s">
        <v>16</v>
      </c>
      <c r="M6" s="27" t="s">
        <v>17</v>
      </c>
    </row>
    <row r="7" spans="1:13" s="24" customFormat="1" ht="14.25" x14ac:dyDescent="0.2">
      <c r="A7" s="21"/>
      <c r="C7" s="29" t="s">
        <v>18</v>
      </c>
      <c r="D7" s="30">
        <v>420.77867142999997</v>
      </c>
      <c r="E7" s="31">
        <v>-6.4670005638115979E-2</v>
      </c>
      <c r="F7" s="32">
        <v>-3.8066384170059697E-2</v>
      </c>
      <c r="G7" s="33">
        <v>-3.9135868937046014E-2</v>
      </c>
      <c r="H7" s="34">
        <v>1.7639589189569538E-2</v>
      </c>
      <c r="I7" s="35">
        <v>5324.6135905200008</v>
      </c>
      <c r="J7" s="31">
        <v>2.2801041189768112E-2</v>
      </c>
      <c r="K7" s="33">
        <v>2.8629113813244178E-2</v>
      </c>
      <c r="L7" s="31">
        <v>-6.4670005638115979E-2</v>
      </c>
      <c r="M7" s="31">
        <v>-3.8066384170059697E-2</v>
      </c>
    </row>
    <row r="8" spans="1:13" s="24" customFormat="1" x14ac:dyDescent="0.2">
      <c r="A8" s="21"/>
      <c r="C8" s="36" t="s">
        <v>19</v>
      </c>
      <c r="D8" s="37">
        <v>257.08174111999995</v>
      </c>
      <c r="E8" s="38">
        <v>-8.9061416924983594E-2</v>
      </c>
      <c r="F8" s="39">
        <v>-6.5121884827828325E-2</v>
      </c>
      <c r="G8" s="40">
        <v>-4.4054003861276336E-2</v>
      </c>
      <c r="H8" s="41">
        <v>1.0458024336274407E-2</v>
      </c>
      <c r="I8" s="42">
        <v>3266.4731012000007</v>
      </c>
      <c r="J8" s="40">
        <v>7.7913913372529287E-3</v>
      </c>
      <c r="K8" s="39">
        <v>1.4162458896615826E-2</v>
      </c>
      <c r="L8" s="40">
        <v>-8.9061416924983594E-2</v>
      </c>
      <c r="M8" s="40">
        <v>-6.5121884827828325E-2</v>
      </c>
    </row>
    <row r="9" spans="1:13" s="24" customFormat="1" x14ac:dyDescent="0.2">
      <c r="A9" s="21"/>
      <c r="C9" s="43" t="s">
        <v>20</v>
      </c>
      <c r="D9" s="44">
        <v>84.533019910000007</v>
      </c>
      <c r="E9" s="45">
        <v>-0.12061965378377792</v>
      </c>
      <c r="F9" s="46">
        <v>-7.8001858628880094E-2</v>
      </c>
      <c r="G9" s="47">
        <v>-4.5937574429780303E-2</v>
      </c>
      <c r="H9" s="48">
        <v>-2.3384799890413532E-4</v>
      </c>
      <c r="I9" s="49">
        <v>1063.00558052</v>
      </c>
      <c r="J9" s="47">
        <v>3.5339297494689337E-2</v>
      </c>
      <c r="K9" s="46">
        <v>4.5249649004212689E-2</v>
      </c>
      <c r="L9" s="47">
        <v>-0.11666414685123994</v>
      </c>
      <c r="M9" s="47">
        <v>-7.8001858628880094E-2</v>
      </c>
    </row>
    <row r="10" spans="1:13" s="24" customFormat="1" x14ac:dyDescent="0.2">
      <c r="A10" s="21"/>
      <c r="C10" s="50" t="s">
        <v>21</v>
      </c>
      <c r="D10" s="44">
        <v>23.302891640000002</v>
      </c>
      <c r="E10" s="45">
        <v>-0.12061965378377792</v>
      </c>
      <c r="F10" s="46">
        <v>-9.7743991888740389E-2</v>
      </c>
      <c r="G10" s="47">
        <v>-3.0332025459250844E-2</v>
      </c>
      <c r="H10" s="48">
        <v>-1.0849110375794835E-2</v>
      </c>
      <c r="I10" s="49">
        <v>276.16059314999995</v>
      </c>
      <c r="J10" s="47">
        <v>2.3108204631435925E-2</v>
      </c>
      <c r="K10" s="46">
        <v>3.0047983149430246E-2</v>
      </c>
      <c r="L10" s="47">
        <v>-0.12061965378377792</v>
      </c>
      <c r="M10" s="47">
        <v>-9.7743991888740389E-2</v>
      </c>
    </row>
    <row r="11" spans="1:13" s="24" customFormat="1" x14ac:dyDescent="0.2">
      <c r="A11" s="21"/>
      <c r="C11" s="51" t="s">
        <v>22</v>
      </c>
      <c r="D11" s="44">
        <v>47.19819004</v>
      </c>
      <c r="E11" s="45">
        <v>-0.13460462237086579</v>
      </c>
      <c r="F11" s="46">
        <v>-8.6027971835925365E-2</v>
      </c>
      <c r="G11" s="47">
        <v>-6.0031146605939445E-2</v>
      </c>
      <c r="H11" s="48">
        <v>1.9049690466788283E-2</v>
      </c>
      <c r="I11" s="49">
        <v>614.14886488999991</v>
      </c>
      <c r="J11" s="47">
        <v>3.6373349353035378E-2</v>
      </c>
      <c r="K11" s="46">
        <v>4.898385579541098E-2</v>
      </c>
      <c r="L11" s="47">
        <v>-0.13460462237086579</v>
      </c>
      <c r="M11" s="47">
        <v>-8.6027971835925365E-2</v>
      </c>
    </row>
    <row r="12" spans="1:13" s="24" customFormat="1" x14ac:dyDescent="0.2">
      <c r="C12" s="50" t="s">
        <v>23</v>
      </c>
      <c r="D12" s="44">
        <v>12.81431321</v>
      </c>
      <c r="E12" s="45">
        <v>-4.4768980851760509E-2</v>
      </c>
      <c r="F12" s="46">
        <v>-1.7202889379966613E-2</v>
      </c>
      <c r="G12" s="47">
        <v>-2.1600395864394217E-2</v>
      </c>
      <c r="H12" s="48">
        <v>-6.1405366783849114E-2</v>
      </c>
      <c r="I12" s="49">
        <v>158.42497248999999</v>
      </c>
      <c r="J12" s="47">
        <v>5.0499434853916725E-2</v>
      </c>
      <c r="K12" s="46">
        <v>5.556376245194028E-2</v>
      </c>
      <c r="L12" s="47">
        <v>-4.4768980851760509E-2</v>
      </c>
      <c r="M12" s="47">
        <v>-1.7202889379966613E-2</v>
      </c>
    </row>
    <row r="13" spans="1:13" s="24" customFormat="1" ht="12.75" x14ac:dyDescent="0.2">
      <c r="A13" s="52"/>
      <c r="C13" s="53" t="s">
        <v>24</v>
      </c>
      <c r="D13" s="44">
        <v>75.707417320000005</v>
      </c>
      <c r="E13" s="45">
        <v>-7.2668034037491558E-2</v>
      </c>
      <c r="F13" s="46">
        <v>-6.4657802031936606E-2</v>
      </c>
      <c r="G13" s="47">
        <v>-6.4423860441201186E-2</v>
      </c>
      <c r="H13" s="48">
        <v>1.0950297393920838E-2</v>
      </c>
      <c r="I13" s="49">
        <v>953.39167832999976</v>
      </c>
      <c r="J13" s="47">
        <v>-3.1903833744191257E-3</v>
      </c>
      <c r="K13" s="46">
        <v>5.0618757372844492E-4</v>
      </c>
      <c r="L13" s="47">
        <v>-7.2668034037491558E-2</v>
      </c>
      <c r="M13" s="47">
        <v>-6.4657802031936606E-2</v>
      </c>
    </row>
    <row r="14" spans="1:13" s="24" customFormat="1" x14ac:dyDescent="0.2">
      <c r="C14" s="54" t="s">
        <v>25</v>
      </c>
      <c r="D14" s="44">
        <v>16.935060299999996</v>
      </c>
      <c r="E14" s="45">
        <v>-5.6136188637360362E-2</v>
      </c>
      <c r="F14" s="46">
        <v>-9.6347083371765008E-3</v>
      </c>
      <c r="G14" s="47">
        <v>-2.919333035418048E-2</v>
      </c>
      <c r="H14" s="48">
        <v>2.1417339299915295E-2</v>
      </c>
      <c r="I14" s="49">
        <v>234.23377738000002</v>
      </c>
      <c r="J14" s="47">
        <v>7.99508222351486E-3</v>
      </c>
      <c r="K14" s="46">
        <v>1.6673597348819902E-2</v>
      </c>
      <c r="L14" s="47">
        <v>-5.6136188637360362E-2</v>
      </c>
      <c r="M14" s="47">
        <v>-9.6347083371765008E-3</v>
      </c>
    </row>
    <row r="15" spans="1:13" s="24" customFormat="1" x14ac:dyDescent="0.2">
      <c r="C15" s="54" t="s">
        <v>26</v>
      </c>
      <c r="D15" s="44">
        <v>55.044627609999999</v>
      </c>
      <c r="E15" s="45">
        <v>-8.3158423528385539E-2</v>
      </c>
      <c r="F15" s="46">
        <v>-9.153846670600152E-2</v>
      </c>
      <c r="G15" s="47">
        <v>-8.3435197999920052E-2</v>
      </c>
      <c r="H15" s="48">
        <v>1.4236855194158515E-3</v>
      </c>
      <c r="I15" s="49">
        <v>671.94205121000005</v>
      </c>
      <c r="J15" s="47">
        <v>-1.3188420158112502E-2</v>
      </c>
      <c r="K15" s="46">
        <v>-1.160737473736595E-2</v>
      </c>
      <c r="L15" s="47">
        <v>-8.3158423528385539E-2</v>
      </c>
      <c r="M15" s="47">
        <v>-9.153846670600152E-2</v>
      </c>
    </row>
    <row r="16" spans="1:13" s="24" customFormat="1" x14ac:dyDescent="0.2">
      <c r="C16" s="55" t="s">
        <v>27</v>
      </c>
      <c r="D16" s="44">
        <v>9.8844949300000007</v>
      </c>
      <c r="E16" s="45">
        <v>-6.3861774371916313E-2</v>
      </c>
      <c r="F16" s="46">
        <v>-2.6228656940517903E-2</v>
      </c>
      <c r="G16" s="47">
        <v>-6.9870050451235732E-2</v>
      </c>
      <c r="H16" s="48">
        <v>-0.11002459644103579</v>
      </c>
      <c r="I16" s="49">
        <v>134.83801505</v>
      </c>
      <c r="J16" s="47">
        <v>-4.490634477632327E-2</v>
      </c>
      <c r="K16" s="46">
        <v>-4.5733240675789766E-2</v>
      </c>
      <c r="L16" s="47">
        <v>-6.3861774371916313E-2</v>
      </c>
      <c r="M16" s="47">
        <v>-2.6228656940517903E-2</v>
      </c>
    </row>
    <row r="17" spans="1:14" s="24" customFormat="1" x14ac:dyDescent="0.2">
      <c r="C17" s="43" t="s">
        <v>28</v>
      </c>
      <c r="D17" s="44">
        <v>22.266528449999999</v>
      </c>
      <c r="E17" s="45">
        <v>-9.6579365251034166E-2</v>
      </c>
      <c r="F17" s="46">
        <v>-5.3304490164224561E-2</v>
      </c>
      <c r="G17" s="47">
        <v>4.1999040073303906E-3</v>
      </c>
      <c r="H17" s="56">
        <v>2.9211971436257089E-2</v>
      </c>
      <c r="I17" s="49">
        <v>321.88495445000007</v>
      </c>
      <c r="J17" s="57">
        <v>-9.9453723962921181E-3</v>
      </c>
      <c r="K17" s="46">
        <v>-2.2663204648257773E-3</v>
      </c>
      <c r="L17" s="47">
        <v>-9.6579365251034166E-2</v>
      </c>
      <c r="M17" s="47">
        <v>-5.3304490164224561E-2</v>
      </c>
    </row>
    <row r="18" spans="1:14" s="24" customFormat="1" x14ac:dyDescent="0.2">
      <c r="C18" s="43" t="s">
        <v>29</v>
      </c>
      <c r="D18" s="44">
        <v>60.085033659999993</v>
      </c>
      <c r="E18" s="45">
        <v>-7.2053543320394264E-2</v>
      </c>
      <c r="F18" s="46">
        <v>-6.1500299612079701E-2</v>
      </c>
      <c r="G18" s="47">
        <v>-2.8553921081156841E-2</v>
      </c>
      <c r="H18" s="48">
        <v>4.1224496133048349E-2</v>
      </c>
      <c r="I18" s="49">
        <v>727.94730837999998</v>
      </c>
      <c r="J18" s="47">
        <v>-2.7649664620776893E-3</v>
      </c>
      <c r="K18" s="46">
        <v>3.1037462761851486E-3</v>
      </c>
      <c r="L18" s="47">
        <v>-7.2053543320394264E-2</v>
      </c>
      <c r="M18" s="47">
        <v>-6.1500299612079701E-2</v>
      </c>
    </row>
    <row r="19" spans="1:14" s="24" customFormat="1" x14ac:dyDescent="0.2">
      <c r="A19" s="22"/>
      <c r="C19" s="50" t="s">
        <v>30</v>
      </c>
      <c r="D19" s="44">
        <v>38.399596380000006</v>
      </c>
      <c r="E19" s="45">
        <v>-6.8435404258979649E-2</v>
      </c>
      <c r="F19" s="46">
        <v>-5.7642798269035289E-2</v>
      </c>
      <c r="G19" s="47">
        <v>-3.2662643350822917E-2</v>
      </c>
      <c r="H19" s="48">
        <v>4.6791066120722924E-2</v>
      </c>
      <c r="I19" s="49">
        <v>467.66848684000001</v>
      </c>
      <c r="J19" s="47">
        <v>1.952594188618928E-4</v>
      </c>
      <c r="K19" s="46">
        <v>6.7244659590470768E-3</v>
      </c>
      <c r="L19" s="47">
        <v>-6.8435404258979649E-2</v>
      </c>
      <c r="M19" s="47">
        <v>-5.7642798269035289E-2</v>
      </c>
    </row>
    <row r="20" spans="1:14" s="24" customFormat="1" x14ac:dyDescent="0.2">
      <c r="A20" s="22"/>
      <c r="C20" s="50" t="s">
        <v>31</v>
      </c>
      <c r="D20" s="44">
        <v>21.685437280000002</v>
      </c>
      <c r="E20" s="45">
        <v>-7.8391905275204232E-2</v>
      </c>
      <c r="F20" s="46">
        <v>-6.8605013144132698E-2</v>
      </c>
      <c r="G20" s="47">
        <v>-2.0803580519780707E-2</v>
      </c>
      <c r="H20" s="48">
        <v>3.1474723921972148E-2</v>
      </c>
      <c r="I20" s="49">
        <v>260.27882153999997</v>
      </c>
      <c r="J20" s="47">
        <v>-8.0400999082236302E-3</v>
      </c>
      <c r="K20" s="46">
        <v>-3.3320622631054508E-3</v>
      </c>
      <c r="L20" s="47">
        <v>-7.8391905275204232E-2</v>
      </c>
      <c r="M20" s="47">
        <v>-6.8605013144132698E-2</v>
      </c>
    </row>
    <row r="21" spans="1:14" s="24" customFormat="1" x14ac:dyDescent="0.2">
      <c r="C21" s="58" t="s">
        <v>32</v>
      </c>
      <c r="D21" s="37">
        <v>163.69693031</v>
      </c>
      <c r="E21" s="38">
        <v>-2.3611692831381759E-2</v>
      </c>
      <c r="F21" s="39">
        <v>6.6017277358729753E-3</v>
      </c>
      <c r="G21" s="40">
        <v>-3.1495611081550412E-2</v>
      </c>
      <c r="H21" s="59">
        <v>2.9732249492667062E-2</v>
      </c>
      <c r="I21" s="42">
        <v>2058.1404893199997</v>
      </c>
      <c r="J21" s="40">
        <v>4.7562949801129628E-2</v>
      </c>
      <c r="K21" s="39">
        <v>5.2532798494132837E-2</v>
      </c>
      <c r="L21" s="40">
        <v>-2.3611692831381759E-2</v>
      </c>
      <c r="M21" s="40">
        <v>6.6017277358729753E-3</v>
      </c>
    </row>
    <row r="22" spans="1:14" s="24" customFormat="1" ht="12.75" customHeight="1" x14ac:dyDescent="0.2">
      <c r="C22" s="60" t="s">
        <v>33</v>
      </c>
      <c r="D22" s="44">
        <v>125.28061678000002</v>
      </c>
      <c r="E22" s="45">
        <v>-1.6521703723560988E-2</v>
      </c>
      <c r="F22" s="46">
        <v>1.7144236603677143E-2</v>
      </c>
      <c r="G22" s="47">
        <v>-2.4246102718954776E-2</v>
      </c>
      <c r="H22" s="48">
        <v>2.8761314929306891E-2</v>
      </c>
      <c r="I22" s="49">
        <v>1577.4505892899999</v>
      </c>
      <c r="J22" s="47">
        <v>5.4557258407901266E-2</v>
      </c>
      <c r="K22" s="46">
        <v>5.9521593160199782E-2</v>
      </c>
      <c r="L22" s="47">
        <v>-1.6521703723560988E-2</v>
      </c>
      <c r="M22" s="47">
        <v>1.7144236603677143E-2</v>
      </c>
    </row>
    <row r="23" spans="1:14" s="24" customFormat="1" ht="12.75" customHeight="1" x14ac:dyDescent="0.2">
      <c r="C23" s="61" t="s">
        <v>34</v>
      </c>
      <c r="D23" s="44">
        <v>117.82179060000001</v>
      </c>
      <c r="E23" s="45">
        <v>-1.7541128635957914E-2</v>
      </c>
      <c r="F23" s="46">
        <v>1.7884256593618808E-2</v>
      </c>
      <c r="G23" s="47">
        <v>-2.3685898165960562E-2</v>
      </c>
      <c r="H23" s="48">
        <v>3.3565155820516335E-2</v>
      </c>
      <c r="I23" s="49">
        <v>1489.350958</v>
      </c>
      <c r="J23" s="47">
        <v>5.6351001367433762E-2</v>
      </c>
      <c r="K23" s="46">
        <v>6.1490646098647517E-2</v>
      </c>
      <c r="L23" s="47">
        <v>-1.7541128635957914E-2</v>
      </c>
      <c r="M23" s="47">
        <v>1.7884256593618808E-2</v>
      </c>
    </row>
    <row r="24" spans="1:14" s="24" customFormat="1" ht="12.75" customHeight="1" x14ac:dyDescent="0.2">
      <c r="A24" s="22"/>
      <c r="C24" s="54" t="s">
        <v>35</v>
      </c>
      <c r="D24" s="62">
        <v>7.45882618</v>
      </c>
      <c r="E24" s="45">
        <v>-1.3324449902019087E-4</v>
      </c>
      <c r="F24" s="46">
        <v>4.2741634561829223E-3</v>
      </c>
      <c r="G24" s="47">
        <v>-3.4016460538025428E-2</v>
      </c>
      <c r="H24" s="48">
        <v>-4.3918746312643253E-2</v>
      </c>
      <c r="I24" s="49">
        <v>88.099631290000005</v>
      </c>
      <c r="J24" s="47">
        <v>2.5129732598546006E-2</v>
      </c>
      <c r="K24" s="46">
        <v>2.7316310207428085E-2</v>
      </c>
      <c r="L24" s="47">
        <v>-1.3324449902019087E-4</v>
      </c>
      <c r="M24" s="47">
        <v>4.2741634561829223E-3</v>
      </c>
    </row>
    <row r="25" spans="1:14" s="24" customFormat="1" ht="12.75" customHeight="1" x14ac:dyDescent="0.2">
      <c r="C25" s="60" t="s">
        <v>36</v>
      </c>
      <c r="D25" s="44">
        <v>38.416313529999996</v>
      </c>
      <c r="E25" s="45">
        <v>-4.60391247410874E-2</v>
      </c>
      <c r="F25" s="46">
        <v>-2.7012030605103154E-2</v>
      </c>
      <c r="G25" s="47">
        <v>-5.489983635200113E-2</v>
      </c>
      <c r="H25" s="48">
        <v>3.2834559597356705E-2</v>
      </c>
      <c r="I25" s="49">
        <v>480.68990002999999</v>
      </c>
      <c r="J25" s="47">
        <v>2.5248079983657856E-2</v>
      </c>
      <c r="K25" s="46">
        <v>3.0290411620458757E-2</v>
      </c>
      <c r="L25" s="47">
        <v>-4.60391247410874E-2</v>
      </c>
      <c r="M25" s="47">
        <v>-2.7012030605103154E-2</v>
      </c>
    </row>
    <row r="26" spans="1:14" s="24" customFormat="1" ht="12.75" customHeight="1" x14ac:dyDescent="0.2">
      <c r="C26" s="63" t="s">
        <v>37</v>
      </c>
      <c r="D26" s="64">
        <v>360.69363777000001</v>
      </c>
      <c r="E26" s="65">
        <v>-6.3428609780460832E-2</v>
      </c>
      <c r="F26" s="66">
        <v>-3.4247426138455439E-2</v>
      </c>
      <c r="G26" s="67">
        <v>-4.0790604622136017E-2</v>
      </c>
      <c r="H26" s="68">
        <v>1.3889158931905676E-2</v>
      </c>
      <c r="I26" s="69">
        <v>4596.6662821400005</v>
      </c>
      <c r="J26" s="67">
        <v>2.6970506145817197E-2</v>
      </c>
      <c r="K26" s="66">
        <v>3.2797546842757042E-2</v>
      </c>
      <c r="L26" s="67">
        <v>-6.3428609780460832E-2</v>
      </c>
      <c r="M26" s="67">
        <v>-3.4247426138455439E-2</v>
      </c>
    </row>
    <row r="27" spans="1:14" s="24" customFormat="1" ht="12.75" hidden="1" customHeight="1" x14ac:dyDescent="0.2">
      <c r="C27" s="43"/>
      <c r="D27" s="44"/>
      <c r="E27" s="45"/>
      <c r="F27" s="46"/>
      <c r="G27" s="47"/>
      <c r="H27" s="70"/>
      <c r="I27" s="71"/>
      <c r="J27" s="72"/>
      <c r="K27" s="73"/>
      <c r="L27" s="72"/>
      <c r="M27" s="72"/>
    </row>
    <row r="28" spans="1:14" s="24" customFormat="1" ht="12.75" hidden="1" customHeight="1" x14ac:dyDescent="0.2">
      <c r="C28" s="43"/>
      <c r="D28" s="44"/>
      <c r="E28" s="45"/>
      <c r="F28" s="46"/>
      <c r="G28" s="47"/>
      <c r="H28" s="70"/>
      <c r="I28" s="71"/>
      <c r="J28" s="72"/>
      <c r="K28" s="73"/>
      <c r="L28" s="72"/>
      <c r="M28" s="72"/>
    </row>
    <row r="29" spans="1:14" s="24" customFormat="1" ht="12.75" hidden="1" customHeight="1" x14ac:dyDescent="0.2">
      <c r="C29" s="43"/>
      <c r="D29" s="44"/>
      <c r="E29" s="45"/>
      <c r="F29" s="46"/>
      <c r="G29" s="47"/>
      <c r="H29" s="70"/>
      <c r="I29" s="71"/>
      <c r="J29" s="72"/>
      <c r="K29" s="73"/>
      <c r="L29" s="72"/>
      <c r="M29" s="72"/>
    </row>
    <row r="30" spans="1:14" s="24" customFormat="1" ht="12.75" customHeight="1" x14ac:dyDescent="0.2">
      <c r="C30" s="74"/>
      <c r="D30" s="30"/>
      <c r="E30" s="31"/>
      <c r="F30" s="75"/>
      <c r="G30" s="31"/>
      <c r="H30" s="34"/>
      <c r="I30" s="76"/>
      <c r="J30" s="75"/>
      <c r="K30" s="31"/>
      <c r="L30" s="77"/>
      <c r="M30" s="31"/>
    </row>
    <row r="31" spans="1:14" s="24" customFormat="1" ht="12.75" customHeight="1" x14ac:dyDescent="0.2">
      <c r="C31" s="78" t="s">
        <v>38</v>
      </c>
      <c r="D31" s="79">
        <v>42.061112229999999</v>
      </c>
      <c r="E31" s="47">
        <v>-0.30279300412110666</v>
      </c>
      <c r="F31" s="80"/>
      <c r="G31" s="81"/>
      <c r="H31" s="45"/>
      <c r="I31" s="82">
        <v>684.68152298000007</v>
      </c>
      <c r="J31" s="47">
        <v>5.6873244608319773E-3</v>
      </c>
      <c r="K31" s="47"/>
      <c r="L31" s="47">
        <v>-0.30279300412110666</v>
      </c>
      <c r="M31" s="47"/>
      <c r="N31" s="83"/>
    </row>
    <row r="32" spans="1:14" s="24" customFormat="1" ht="12.75" customHeight="1" x14ac:dyDescent="0.2">
      <c r="C32" s="84" t="s">
        <v>39</v>
      </c>
      <c r="D32" s="44">
        <v>34.932149930000001</v>
      </c>
      <c r="E32" s="47">
        <v>-0.27004168867179823</v>
      </c>
      <c r="F32" s="80"/>
      <c r="G32" s="47"/>
      <c r="H32" s="45"/>
      <c r="I32" s="82">
        <v>547.69213621999995</v>
      </c>
      <c r="J32" s="47">
        <v>8.903599498396142E-3</v>
      </c>
      <c r="K32" s="47"/>
      <c r="L32" s="47">
        <v>-0.27004168867179823</v>
      </c>
      <c r="M32" s="47"/>
      <c r="N32" s="83"/>
    </row>
    <row r="33" spans="2:14" s="24" customFormat="1" ht="12.75" customHeight="1" x14ac:dyDescent="0.2">
      <c r="C33" s="84" t="s">
        <v>40</v>
      </c>
      <c r="D33" s="44">
        <v>2.79240354</v>
      </c>
      <c r="E33" s="47">
        <v>-0.52104603454611464</v>
      </c>
      <c r="F33" s="80"/>
      <c r="G33" s="47"/>
      <c r="H33" s="45"/>
      <c r="I33" s="82">
        <v>63.391937270000014</v>
      </c>
      <c r="J33" s="47">
        <v>1.7970438032788749E-2</v>
      </c>
      <c r="K33" s="47"/>
      <c r="L33" s="47">
        <v>-0.52104603454611464</v>
      </c>
      <c r="M33" s="47"/>
      <c r="N33" s="83"/>
    </row>
    <row r="34" spans="2:14" s="24" customFormat="1" ht="12.75" customHeight="1" x14ac:dyDescent="0.2">
      <c r="C34" s="85" t="s">
        <v>41</v>
      </c>
      <c r="D34" s="86">
        <v>4.05565598</v>
      </c>
      <c r="E34" s="87">
        <v>-0.31797180023851379</v>
      </c>
      <c r="F34" s="88"/>
      <c r="G34" s="87"/>
      <c r="H34" s="89"/>
      <c r="I34" s="90">
        <v>66.123461140000003</v>
      </c>
      <c r="J34" s="87">
        <v>-8.4791523555167725E-3</v>
      </c>
      <c r="K34" s="87"/>
      <c r="L34" s="87">
        <v>-0.31797180023851379</v>
      </c>
      <c r="M34" s="87"/>
      <c r="N34" s="83"/>
    </row>
    <row r="35" spans="2:14" s="24" customFormat="1" ht="12.75" customHeight="1" x14ac:dyDescent="0.2">
      <c r="C35" s="91"/>
      <c r="D35" s="49"/>
      <c r="E35" s="73"/>
      <c r="F35" s="73"/>
      <c r="G35" s="73"/>
      <c r="H35" s="73"/>
      <c r="I35" s="49"/>
      <c r="J35" s="73"/>
      <c r="K35" s="73"/>
      <c r="L35" s="73"/>
      <c r="M35" s="73"/>
      <c r="N35" s="83"/>
    </row>
    <row r="36" spans="2:14" s="24" customFormat="1" ht="12.75" customHeight="1" x14ac:dyDescent="0.2">
      <c r="B36" s="52"/>
      <c r="C36" s="92"/>
      <c r="E36" s="93"/>
      <c r="F36" s="93"/>
      <c r="G36" s="93"/>
      <c r="H36" s="93"/>
      <c r="I36" s="94"/>
      <c r="J36" s="93"/>
      <c r="K36" s="93"/>
      <c r="L36" s="93"/>
      <c r="M36" s="93"/>
    </row>
    <row r="37" spans="2:14" s="24" customFormat="1" ht="29.25" customHeight="1" x14ac:dyDescent="0.2">
      <c r="B37" s="52"/>
      <c r="C37" s="206" t="s">
        <v>42</v>
      </c>
      <c r="D37" s="209" t="s">
        <v>7</v>
      </c>
      <c r="E37" s="210"/>
      <c r="F37" s="210"/>
      <c r="G37" s="211"/>
      <c r="H37" s="209" t="s">
        <v>14</v>
      </c>
      <c r="I37" s="210"/>
      <c r="J37" s="210"/>
      <c r="K37" s="211"/>
      <c r="L37" s="209" t="s">
        <v>15</v>
      </c>
      <c r="M37" s="211"/>
    </row>
    <row r="38" spans="2:14" s="24" customFormat="1" ht="53.25" customHeight="1" x14ac:dyDescent="0.2">
      <c r="B38" s="52"/>
      <c r="C38" s="207"/>
      <c r="D38" s="212" t="str">
        <f>D5</f>
        <v>Données brutes  janvier 2026</v>
      </c>
      <c r="E38" s="221" t="str">
        <f>E5</f>
        <v>Taux de croissance  janv 2026 / janv 2025</v>
      </c>
      <c r="F38" s="222"/>
      <c r="G38" s="27" t="str">
        <f>G5</f>
        <v>Taux de croissance  janv 2026 / dec 2025</v>
      </c>
      <c r="H38" s="216" t="str">
        <f>H5</f>
        <v>Rappel :
Taux ACM CVS-CJO à fin janvier 2025</v>
      </c>
      <c r="I38" s="218" t="str">
        <f>I5</f>
        <v>Données brutes janv 2025 - janv 2026</v>
      </c>
      <c r="J38" s="221" t="str">
        <f>J5</f>
        <v>Taux ACM (janv 2025 - janv 2026 / janv 2024 - dec 2025)</v>
      </c>
      <c r="K38" s="223"/>
      <c r="L38" s="214" t="str">
        <f>L5</f>
        <v>( janv à janv 2026 ) /
( janv à janv 2025 )</v>
      </c>
      <c r="M38" s="220"/>
    </row>
    <row r="39" spans="2:14" s="24" customFormat="1" ht="40.5" customHeight="1" x14ac:dyDescent="0.2">
      <c r="B39" s="52"/>
      <c r="C39" s="208"/>
      <c r="D39" s="213"/>
      <c r="E39" s="27" t="s">
        <v>16</v>
      </c>
      <c r="F39" s="28" t="s">
        <v>17</v>
      </c>
      <c r="G39" s="27" t="s">
        <v>17</v>
      </c>
      <c r="H39" s="217"/>
      <c r="I39" s="219"/>
      <c r="J39" s="27" t="s">
        <v>16</v>
      </c>
      <c r="K39" s="27" t="s">
        <v>17</v>
      </c>
      <c r="L39" s="27" t="s">
        <v>16</v>
      </c>
      <c r="M39" s="27" t="s">
        <v>17</v>
      </c>
    </row>
    <row r="40" spans="2:14" s="24" customFormat="1" ht="12.75" customHeight="1" x14ac:dyDescent="0.2">
      <c r="B40" s="52"/>
      <c r="C40" s="29" t="s">
        <v>18</v>
      </c>
      <c r="D40" s="30">
        <v>186.57208312</v>
      </c>
      <c r="E40" s="31">
        <v>-8.2443797957725495E-2</v>
      </c>
      <c r="F40" s="32">
        <v>-4.8026149386292127E-2</v>
      </c>
      <c r="G40" s="33">
        <v>-4.2771365331083389E-2</v>
      </c>
      <c r="H40" s="34">
        <v>-7.2633591221151761E-3</v>
      </c>
      <c r="I40" s="95">
        <v>2391.2977993499999</v>
      </c>
      <c r="J40" s="31">
        <v>-2.9070492365912415E-4</v>
      </c>
      <c r="K40" s="33">
        <v>7.0694467544250017E-3</v>
      </c>
      <c r="L40" s="31">
        <v>-8.2443797957725495E-2</v>
      </c>
      <c r="M40" s="31">
        <v>-4.8026149386292127E-2</v>
      </c>
    </row>
    <row r="41" spans="2:14" s="24" customFormat="1" ht="12.75" customHeight="1" x14ac:dyDescent="0.2">
      <c r="B41" s="52"/>
      <c r="C41" s="36" t="s">
        <v>19</v>
      </c>
      <c r="D41" s="37">
        <v>106.00828021000001</v>
      </c>
      <c r="E41" s="38">
        <v>-0.10930450651715606</v>
      </c>
      <c r="F41" s="39">
        <v>-8.0409729036281741E-2</v>
      </c>
      <c r="G41" s="40">
        <v>-5.5607634032228015E-2</v>
      </c>
      <c r="H41" s="41">
        <v>-1.8354694375978475E-2</v>
      </c>
      <c r="I41" s="42">
        <v>1365.80354046</v>
      </c>
      <c r="J41" s="40">
        <v>-1.8316683330209083E-2</v>
      </c>
      <c r="K41" s="39">
        <v>-1.1088553074770191E-2</v>
      </c>
      <c r="L41" s="40">
        <v>-0.10930450651715606</v>
      </c>
      <c r="M41" s="40">
        <v>-8.0409729036281741E-2</v>
      </c>
    </row>
    <row r="42" spans="2:14" s="24" customFormat="1" ht="12.75" customHeight="1" x14ac:dyDescent="0.2">
      <c r="B42" s="52"/>
      <c r="C42" s="43" t="s">
        <v>20</v>
      </c>
      <c r="D42" s="44">
        <v>34.853286009999998</v>
      </c>
      <c r="E42" s="45">
        <v>-0.13079194780907188</v>
      </c>
      <c r="F42" s="46">
        <v>-7.0958940935360482E-2</v>
      </c>
      <c r="G42" s="47">
        <v>-5.2091873809019473E-2</v>
      </c>
      <c r="H42" s="48">
        <v>-3.0175100237693764E-2</v>
      </c>
      <c r="I42" s="49">
        <v>442.00609029000003</v>
      </c>
      <c r="J42" s="47">
        <v>6.2151861635917349E-3</v>
      </c>
      <c r="K42" s="46">
        <v>1.9397539750309223E-2</v>
      </c>
      <c r="L42" s="47">
        <v>-0.13079194780907188</v>
      </c>
      <c r="M42" s="47">
        <v>-7.0958940935360482E-2</v>
      </c>
    </row>
    <row r="43" spans="2:14" s="24" customFormat="1" ht="12.75" customHeight="1" x14ac:dyDescent="0.2">
      <c r="B43" s="52"/>
      <c r="C43" s="50" t="s">
        <v>21</v>
      </c>
      <c r="D43" s="44">
        <v>9.8977160400000006</v>
      </c>
      <c r="E43" s="45">
        <v>-0.13024282367110851</v>
      </c>
      <c r="F43" s="46">
        <v>-8.8460738310264797E-2</v>
      </c>
      <c r="G43" s="47">
        <v>-1.9189273827428965E-2</v>
      </c>
      <c r="H43" s="48">
        <v>-4.3471921341073805E-2</v>
      </c>
      <c r="I43" s="49">
        <v>118.33540177</v>
      </c>
      <c r="J43" s="47">
        <v>-1.3039872187723622E-2</v>
      </c>
      <c r="K43" s="46">
        <v>-3.7337450748248235E-3</v>
      </c>
      <c r="L43" s="47">
        <v>-0.13024282367110851</v>
      </c>
      <c r="M43" s="47">
        <v>-8.8460738310264797E-2</v>
      </c>
    </row>
    <row r="44" spans="2:14" s="24" customFormat="1" ht="12.75" customHeight="1" x14ac:dyDescent="0.2">
      <c r="B44" s="52"/>
      <c r="C44" s="50" t="s">
        <v>22</v>
      </c>
      <c r="D44" s="44">
        <v>19.956875180000004</v>
      </c>
      <c r="E44" s="45">
        <v>-0.14537501366730821</v>
      </c>
      <c r="F44" s="46">
        <v>-6.9569174175530324E-2</v>
      </c>
      <c r="G44" s="47">
        <v>-7.2902581044189896E-2</v>
      </c>
      <c r="H44" s="48">
        <v>-1.0074690756111337E-2</v>
      </c>
      <c r="I44" s="49">
        <v>261.293249</v>
      </c>
      <c r="J44" s="47">
        <v>1.4512309378328148E-2</v>
      </c>
      <c r="K44" s="46">
        <v>3.1486523385780618E-2</v>
      </c>
      <c r="L44" s="47">
        <v>-0.14537501366730821</v>
      </c>
      <c r="M44" s="47">
        <v>-6.9569174175530324E-2</v>
      </c>
    </row>
    <row r="45" spans="2:14" s="24" customFormat="1" ht="12.75" customHeight="1" x14ac:dyDescent="0.2">
      <c r="B45" s="52"/>
      <c r="C45" s="50" t="s">
        <v>23</v>
      </c>
      <c r="D45" s="44">
        <v>4.8022698500000001</v>
      </c>
      <c r="E45" s="45">
        <v>-7.1797728543367745E-2</v>
      </c>
      <c r="F45" s="46">
        <v>-4.4872232444875482E-2</v>
      </c>
      <c r="G45" s="47">
        <v>-2.8137947320277523E-2</v>
      </c>
      <c r="H45" s="48">
        <v>-8.9227426727512049E-2</v>
      </c>
      <c r="I45" s="49">
        <v>60.147581330000001</v>
      </c>
      <c r="J45" s="47">
        <v>7.3813717465596174E-3</v>
      </c>
      <c r="K45" s="46">
        <v>1.2241897828602744E-2</v>
      </c>
      <c r="L45" s="47">
        <v>-7.1797728543367745E-2</v>
      </c>
      <c r="M45" s="47">
        <v>-4.4872232444875482E-2</v>
      </c>
    </row>
    <row r="46" spans="2:14" s="24" customFormat="1" ht="12.75" customHeight="1" x14ac:dyDescent="0.2">
      <c r="B46" s="52"/>
      <c r="C46" s="53" t="s">
        <v>24</v>
      </c>
      <c r="D46" s="44">
        <v>44.094911060000001</v>
      </c>
      <c r="E46" s="45">
        <v>-9.5272577137567538E-2</v>
      </c>
      <c r="F46" s="46">
        <v>-8.9806272580708391E-2</v>
      </c>
      <c r="G46" s="47">
        <v>-7.4812839184181246E-2</v>
      </c>
      <c r="H46" s="48">
        <v>-1.4363643653547919E-2</v>
      </c>
      <c r="I46" s="49">
        <v>561.18071946999999</v>
      </c>
      <c r="J46" s="47">
        <v>-3.0226773352282077E-2</v>
      </c>
      <c r="K46" s="46">
        <v>-2.4677969837454072E-2</v>
      </c>
      <c r="L46" s="47">
        <v>-9.5272577137567538E-2</v>
      </c>
      <c r="M46" s="47">
        <v>-8.9806272580708391E-2</v>
      </c>
    </row>
    <row r="47" spans="2:14" s="24" customFormat="1" ht="12.75" customHeight="1" x14ac:dyDescent="0.2">
      <c r="B47" s="52"/>
      <c r="C47" s="54" t="s">
        <v>25</v>
      </c>
      <c r="D47" s="44">
        <v>8.6167526700000003</v>
      </c>
      <c r="E47" s="45">
        <v>-8.2019755599904709E-2</v>
      </c>
      <c r="F47" s="46">
        <v>-3.4986896770155651E-2</v>
      </c>
      <c r="G47" s="47">
        <v>-2.6850061046908458E-2</v>
      </c>
      <c r="H47" s="48">
        <v>-9.5035640704229651E-3</v>
      </c>
      <c r="I47" s="49">
        <v>119.63125887</v>
      </c>
      <c r="J47" s="47">
        <v>-2.286122373527355E-2</v>
      </c>
      <c r="K47" s="46">
        <v>-1.1638438574516852E-2</v>
      </c>
      <c r="L47" s="47">
        <v>-8.2019755599904709E-2</v>
      </c>
      <c r="M47" s="47">
        <v>-3.4986896770155651E-2</v>
      </c>
    </row>
    <row r="48" spans="2:14" s="24" customFormat="1" ht="12.75" customHeight="1" x14ac:dyDescent="0.2">
      <c r="B48" s="52"/>
      <c r="C48" s="54" t="s">
        <v>26</v>
      </c>
      <c r="D48" s="44">
        <v>34.16497665</v>
      </c>
      <c r="E48" s="45">
        <v>-0.10108242361069331</v>
      </c>
      <c r="F48" s="46">
        <v>-0.1085182662842924</v>
      </c>
      <c r="G48" s="47">
        <v>-9.1893012042425948E-2</v>
      </c>
      <c r="H48" s="48">
        <v>-1.9424089543767953E-2</v>
      </c>
      <c r="I48" s="49">
        <v>424.37642125999992</v>
      </c>
      <c r="J48" s="47">
        <v>-3.5069362938135229E-2</v>
      </c>
      <c r="K48" s="46">
        <v>-3.0960836532878178E-2</v>
      </c>
      <c r="L48" s="47">
        <v>-0.10108242361069331</v>
      </c>
      <c r="M48" s="47">
        <v>-0.1085182662842924</v>
      </c>
    </row>
    <row r="49" spans="2:13" s="24" customFormat="1" ht="12.75" customHeight="1" x14ac:dyDescent="0.2">
      <c r="B49" s="52"/>
      <c r="C49" s="55" t="s">
        <v>27</v>
      </c>
      <c r="D49" s="44">
        <v>4.22478497</v>
      </c>
      <c r="E49" s="45">
        <v>-9.0038219133843578E-2</v>
      </c>
      <c r="F49" s="46">
        <v>-7.2665816246628157E-2</v>
      </c>
      <c r="G49" s="47">
        <v>-6.6990794231746587E-2</v>
      </c>
      <c r="H49" s="48">
        <v>-0.14248418020451237</v>
      </c>
      <c r="I49" s="49">
        <v>58.281411520000013</v>
      </c>
      <c r="J49" s="47">
        <v>-8.5844767596595761E-2</v>
      </c>
      <c r="K49" s="46">
        <v>-9.4599296348412465E-2</v>
      </c>
      <c r="L49" s="47">
        <v>-9.0038219133843578E-2</v>
      </c>
      <c r="M49" s="47">
        <v>-7.2665816246628157E-2</v>
      </c>
    </row>
    <row r="50" spans="2:13" s="24" customFormat="1" ht="12.75" customHeight="1" x14ac:dyDescent="0.2">
      <c r="B50" s="52"/>
      <c r="C50" s="43" t="s">
        <v>28</v>
      </c>
      <c r="D50" s="44">
        <v>10.830796849999999</v>
      </c>
      <c r="E50" s="45">
        <v>-0.13196738373788985</v>
      </c>
      <c r="F50" s="46">
        <v>-8.4521224193676137E-2</v>
      </c>
      <c r="G50" s="47">
        <v>5.1135316165085154E-3</v>
      </c>
      <c r="H50" s="56">
        <v>5.8749170995586741E-3</v>
      </c>
      <c r="I50" s="49">
        <v>159.90235581999997</v>
      </c>
      <c r="J50" s="57">
        <v>-3.37224677561484E-2</v>
      </c>
      <c r="K50" s="46">
        <v>-2.5807052333447267E-2</v>
      </c>
      <c r="L50" s="47">
        <v>-0.13196738373788985</v>
      </c>
      <c r="M50" s="47">
        <v>-8.4521224193676137E-2</v>
      </c>
    </row>
    <row r="51" spans="2:13" s="24" customFormat="1" ht="12.75" customHeight="1" x14ac:dyDescent="0.2">
      <c r="B51" s="52"/>
      <c r="C51" s="43" t="s">
        <v>29</v>
      </c>
      <c r="D51" s="44">
        <v>10.003840650000001</v>
      </c>
      <c r="E51" s="45">
        <v>-7.3911453471450894E-2</v>
      </c>
      <c r="F51" s="46">
        <v>-6.9458689253153794E-2</v>
      </c>
      <c r="G51" s="47">
        <v>-4.7931755257283326E-2</v>
      </c>
      <c r="H51" s="48">
        <v>4.9034933413193205E-2</v>
      </c>
      <c r="I51" s="49">
        <v>115.71788054000001</v>
      </c>
      <c r="J51" s="47">
        <v>1.7563589076821096E-3</v>
      </c>
      <c r="K51" s="46">
        <v>4.3380505664565305E-3</v>
      </c>
      <c r="L51" s="47">
        <v>-7.3911453471450894E-2</v>
      </c>
      <c r="M51" s="47">
        <v>-6.9458689253153794E-2</v>
      </c>
    </row>
    <row r="52" spans="2:13" s="24" customFormat="1" ht="12.75" customHeight="1" x14ac:dyDescent="0.2">
      <c r="B52" s="52"/>
      <c r="C52" s="50" t="s">
        <v>30</v>
      </c>
      <c r="D52" s="44">
        <v>6.7039612200000001</v>
      </c>
      <c r="E52" s="45">
        <v>-4.2653839570515384E-2</v>
      </c>
      <c r="F52" s="46">
        <v>-3.7884379566207049E-2</v>
      </c>
      <c r="G52" s="47">
        <v>-5.4230100738381526E-2</v>
      </c>
      <c r="H52" s="48">
        <v>6.3720305528576882E-2</v>
      </c>
      <c r="I52" s="49">
        <v>76.46023538</v>
      </c>
      <c r="J52" s="47">
        <v>1.5091083401085337E-2</v>
      </c>
      <c r="K52" s="46">
        <v>1.6859070606937809E-2</v>
      </c>
      <c r="L52" s="47">
        <v>-4.2653839570515384E-2</v>
      </c>
      <c r="M52" s="47">
        <v>-3.7884379566207049E-2</v>
      </c>
    </row>
    <row r="53" spans="2:13" s="24" customFormat="1" ht="12.75" customHeight="1" x14ac:dyDescent="0.2">
      <c r="B53" s="52"/>
      <c r="C53" s="50" t="s">
        <v>31</v>
      </c>
      <c r="D53" s="44">
        <v>3.2998794299999998</v>
      </c>
      <c r="E53" s="45">
        <v>-0.13151914757584771</v>
      </c>
      <c r="F53" s="46">
        <v>-0.12943787925747074</v>
      </c>
      <c r="G53" s="47">
        <v>-3.4432246144141865E-2</v>
      </c>
      <c r="H53" s="48">
        <v>2.2666665293866295E-2</v>
      </c>
      <c r="I53" s="49">
        <v>39.257645159999996</v>
      </c>
      <c r="J53" s="47">
        <v>-2.3234474682198525E-2</v>
      </c>
      <c r="K53" s="46">
        <v>-1.9046536786863633E-2</v>
      </c>
      <c r="L53" s="47">
        <v>-0.13151914757584771</v>
      </c>
      <c r="M53" s="47">
        <v>-0.12943787925747074</v>
      </c>
    </row>
    <row r="54" spans="2:13" s="24" customFormat="1" ht="12.75" customHeight="1" x14ac:dyDescent="0.2">
      <c r="B54" s="52"/>
      <c r="C54" s="58" t="s">
        <v>32</v>
      </c>
      <c r="D54" s="37">
        <v>80.563802909999993</v>
      </c>
      <c r="E54" s="38">
        <v>-4.4529290507939856E-2</v>
      </c>
      <c r="F54" s="39">
        <v>-3.1283481102697408E-3</v>
      </c>
      <c r="G54" s="40">
        <v>-2.5836826223822995E-2</v>
      </c>
      <c r="H54" s="59">
        <v>8.6412646464655296E-3</v>
      </c>
      <c r="I54" s="42">
        <v>1025.4942588900001</v>
      </c>
      <c r="J54" s="40">
        <v>2.4770920226626858E-2</v>
      </c>
      <c r="K54" s="39">
        <v>3.2410545280776359E-2</v>
      </c>
      <c r="L54" s="40">
        <v>-4.4529290507939856E-2</v>
      </c>
      <c r="M54" s="40">
        <v>-3.1283481102697408E-3</v>
      </c>
    </row>
    <row r="55" spans="2:13" s="24" customFormat="1" ht="12.75" customHeight="1" x14ac:dyDescent="0.2">
      <c r="B55" s="52"/>
      <c r="C55" s="60" t="s">
        <v>33</v>
      </c>
      <c r="D55" s="44">
        <v>61.176190780000006</v>
      </c>
      <c r="E55" s="45">
        <v>-3.1978556694352234E-2</v>
      </c>
      <c r="F55" s="46">
        <v>1.5534411928875613E-2</v>
      </c>
      <c r="G55" s="47">
        <v>-1.5785190729938336E-2</v>
      </c>
      <c r="H55" s="48">
        <v>1.1128491551371189E-2</v>
      </c>
      <c r="I55" s="49">
        <v>778.48190709999994</v>
      </c>
      <c r="J55" s="47">
        <v>3.548878065413219E-2</v>
      </c>
      <c r="K55" s="46">
        <v>4.3587343489124519E-2</v>
      </c>
      <c r="L55" s="47">
        <v>-3.1978556694352234E-2</v>
      </c>
      <c r="M55" s="47">
        <v>1.5534411928875613E-2</v>
      </c>
    </row>
    <row r="56" spans="2:13" s="24" customFormat="1" ht="12.75" customHeight="1" x14ac:dyDescent="0.2">
      <c r="B56" s="52"/>
      <c r="C56" s="61" t="s">
        <v>34</v>
      </c>
      <c r="D56" s="44">
        <v>58.50931035</v>
      </c>
      <c r="E56" s="45">
        <v>-2.8572448880047285E-2</v>
      </c>
      <c r="F56" s="46">
        <v>2.0454145112122291E-2</v>
      </c>
      <c r="G56" s="47">
        <v>-1.1158215511108738E-2</v>
      </c>
      <c r="H56" s="48">
        <v>1.8957596702977586E-2</v>
      </c>
      <c r="I56" s="49">
        <v>745.89097955</v>
      </c>
      <c r="J56" s="47">
        <v>3.781613125754868E-2</v>
      </c>
      <c r="K56" s="46">
        <v>4.5640697936232932E-2</v>
      </c>
      <c r="L56" s="47">
        <v>-2.8572448880047285E-2</v>
      </c>
      <c r="M56" s="47">
        <v>2.0454145112122291E-2</v>
      </c>
    </row>
    <row r="57" spans="2:13" s="24" customFormat="1" ht="12.75" customHeight="1" x14ac:dyDescent="0.2">
      <c r="B57" s="52"/>
      <c r="C57" s="54" t="s">
        <v>35</v>
      </c>
      <c r="D57" s="62">
        <v>2.66688043</v>
      </c>
      <c r="E57" s="45">
        <v>-0.10112483210470091</v>
      </c>
      <c r="F57" s="46">
        <v>-9.7572894376196428E-2</v>
      </c>
      <c r="G57" s="47">
        <v>-0.12252700842767128</v>
      </c>
      <c r="H57" s="48">
        <v>-0.13336882243248294</v>
      </c>
      <c r="I57" s="49">
        <v>32.590927550000004</v>
      </c>
      <c r="J57" s="47">
        <v>-1.5062116955744886E-2</v>
      </c>
      <c r="K57" s="46">
        <v>-9.7144495003742559E-4</v>
      </c>
      <c r="L57" s="47">
        <v>-0.10112483210470091</v>
      </c>
      <c r="M57" s="47">
        <v>-9.7572894376196428E-2</v>
      </c>
    </row>
    <row r="58" spans="2:13" s="24" customFormat="1" ht="12.75" customHeight="1" x14ac:dyDescent="0.2">
      <c r="B58" s="52"/>
      <c r="C58" s="60" t="s">
        <v>36</v>
      </c>
      <c r="D58" s="44">
        <v>19.387612129999997</v>
      </c>
      <c r="E58" s="45">
        <v>-8.2082403612073751E-2</v>
      </c>
      <c r="F58" s="46">
        <v>-5.9146125133587302E-2</v>
      </c>
      <c r="G58" s="47">
        <v>-5.7037482608375489E-2</v>
      </c>
      <c r="H58" s="48">
        <v>1.236418371697523E-3</v>
      </c>
      <c r="I58" s="49">
        <v>247.01235179000003</v>
      </c>
      <c r="J58" s="47">
        <v>-7.6017513614869969E-3</v>
      </c>
      <c r="K58" s="46">
        <v>-1.1932058892416553E-3</v>
      </c>
      <c r="L58" s="47">
        <v>-8.2082403612073751E-2</v>
      </c>
      <c r="M58" s="47">
        <v>-5.9146125133587302E-2</v>
      </c>
    </row>
    <row r="59" spans="2:13" s="24" customFormat="1" ht="12.75" customHeight="1" x14ac:dyDescent="0.2">
      <c r="B59" s="52"/>
      <c r="C59" s="63" t="s">
        <v>37</v>
      </c>
      <c r="D59" s="64">
        <v>176.56824247</v>
      </c>
      <c r="E59" s="65">
        <v>-8.2922511895593076E-2</v>
      </c>
      <c r="F59" s="66">
        <v>-4.6890342595863888E-2</v>
      </c>
      <c r="G59" s="67">
        <v>-4.2502846010799233E-2</v>
      </c>
      <c r="H59" s="68">
        <v>-9.9692461925632303E-3</v>
      </c>
      <c r="I59" s="69">
        <v>2275.57991881</v>
      </c>
      <c r="J59" s="67">
        <v>-3.9457878064252938E-4</v>
      </c>
      <c r="K59" s="66">
        <v>7.2085510073611747E-3</v>
      </c>
      <c r="L59" s="67">
        <v>-8.2922511895593076E-2</v>
      </c>
      <c r="M59" s="67">
        <v>-4.6890342595863888E-2</v>
      </c>
    </row>
    <row r="60" spans="2:13" s="24" customFormat="1" ht="12.75" hidden="1" customHeight="1" x14ac:dyDescent="0.2">
      <c r="B60" s="52"/>
      <c r="C60" s="43"/>
      <c r="D60" s="44"/>
      <c r="E60" s="45"/>
      <c r="F60" s="46"/>
      <c r="G60" s="47"/>
      <c r="H60" s="47"/>
      <c r="I60" s="71"/>
      <c r="J60" s="72"/>
      <c r="K60" s="73"/>
      <c r="L60" s="72"/>
      <c r="M60" s="72"/>
    </row>
    <row r="61" spans="2:13" s="24" customFormat="1" ht="12.75" hidden="1" customHeight="1" x14ac:dyDescent="0.2">
      <c r="B61" s="52"/>
      <c r="C61" s="43"/>
      <c r="D61" s="44"/>
      <c r="E61" s="45"/>
      <c r="F61" s="46"/>
      <c r="G61" s="47"/>
      <c r="H61" s="47"/>
      <c r="I61" s="71"/>
      <c r="J61" s="72"/>
      <c r="K61" s="73"/>
      <c r="L61" s="72"/>
      <c r="M61" s="72"/>
    </row>
    <row r="62" spans="2:13" s="24" customFormat="1" ht="57" hidden="1" customHeight="1" x14ac:dyDescent="0.2">
      <c r="B62" s="52"/>
      <c r="C62" s="43"/>
      <c r="D62" s="44"/>
      <c r="E62" s="45"/>
      <c r="F62" s="46"/>
      <c r="G62" s="47"/>
      <c r="H62" s="47"/>
      <c r="I62" s="71"/>
      <c r="J62" s="72"/>
      <c r="K62" s="73"/>
      <c r="L62" s="72"/>
      <c r="M62" s="72"/>
    </row>
    <row r="63" spans="2:13" s="24" customFormat="1" ht="12.75" customHeight="1" x14ac:dyDescent="0.2">
      <c r="C63" s="74"/>
      <c r="D63" s="30"/>
      <c r="E63" s="31"/>
      <c r="F63" s="75"/>
      <c r="G63" s="31"/>
      <c r="H63" s="34"/>
      <c r="I63" s="76"/>
      <c r="J63" s="75"/>
      <c r="K63" s="31"/>
      <c r="L63" s="77"/>
      <c r="M63" s="31"/>
    </row>
    <row r="64" spans="2:13" s="24" customFormat="1" ht="12.75" customHeight="1" x14ac:dyDescent="0.2">
      <c r="B64" s="52"/>
      <c r="C64" s="78" t="s">
        <v>38</v>
      </c>
      <c r="D64" s="79">
        <v>20.515371269999999</v>
      </c>
      <c r="E64" s="47">
        <v>-0.3142118493260958</v>
      </c>
      <c r="F64" s="80"/>
      <c r="G64" s="81"/>
      <c r="H64" s="45"/>
      <c r="I64" s="82">
        <v>334.45545276999991</v>
      </c>
      <c r="J64" s="47">
        <v>-4.6054863984429373E-3</v>
      </c>
      <c r="K64" s="47"/>
      <c r="L64" s="47">
        <v>-0.3142118493260958</v>
      </c>
      <c r="M64" s="47"/>
    </row>
    <row r="65" spans="2:14" s="24" customFormat="1" ht="12.75" customHeight="1" x14ac:dyDescent="0.2">
      <c r="B65" s="52"/>
      <c r="C65" s="84" t="s">
        <v>39</v>
      </c>
      <c r="D65" s="44">
        <v>16.987659690000001</v>
      </c>
      <c r="E65" s="47">
        <v>-0.28094270122548914</v>
      </c>
      <c r="F65" s="80"/>
      <c r="G65" s="47"/>
      <c r="H65" s="45"/>
      <c r="I65" s="82">
        <v>265.11925931999997</v>
      </c>
      <c r="J65" s="47">
        <v>-4.2747481456386627E-3</v>
      </c>
      <c r="K65" s="47"/>
      <c r="L65" s="47">
        <v>-0.28094270122548914</v>
      </c>
      <c r="M65" s="47"/>
    </row>
    <row r="66" spans="2:14" s="24" customFormat="1" ht="12.75" customHeight="1" x14ac:dyDescent="0.2">
      <c r="B66" s="52"/>
      <c r="C66" s="84" t="s">
        <v>40</v>
      </c>
      <c r="D66" s="44">
        <v>1.0890666499999999</v>
      </c>
      <c r="E66" s="47">
        <v>-0.59300348844174677</v>
      </c>
      <c r="F66" s="80"/>
      <c r="G66" s="47"/>
      <c r="H66" s="45"/>
      <c r="I66" s="82">
        <v>28.346515919999998</v>
      </c>
      <c r="J66" s="47">
        <v>1.5404271828178384E-2</v>
      </c>
      <c r="K66" s="47"/>
      <c r="L66" s="47">
        <v>-0.59300348844174677</v>
      </c>
      <c r="M66" s="47"/>
    </row>
    <row r="67" spans="2:14" s="24" customFormat="1" ht="12.75" customHeight="1" x14ac:dyDescent="0.2">
      <c r="B67" s="52"/>
      <c r="C67" s="85" t="s">
        <v>41</v>
      </c>
      <c r="D67" s="86">
        <v>2.3397270899999998</v>
      </c>
      <c r="E67" s="87">
        <v>-0.28711566162036406</v>
      </c>
      <c r="F67" s="88"/>
      <c r="G67" s="87"/>
      <c r="H67" s="89"/>
      <c r="I67" s="90">
        <v>37.246555829999998</v>
      </c>
      <c r="J67" s="87">
        <v>-2.2702998927274565E-2</v>
      </c>
      <c r="K67" s="87"/>
      <c r="L67" s="87">
        <v>-0.28711566162036406</v>
      </c>
      <c r="M67" s="87"/>
    </row>
    <row r="68" spans="2:14" s="24" customFormat="1" ht="12.75" customHeight="1" x14ac:dyDescent="0.2">
      <c r="C68" s="91"/>
      <c r="D68" s="49"/>
      <c r="E68" s="73"/>
      <c r="F68" s="73"/>
      <c r="G68" s="73"/>
      <c r="H68" s="73"/>
      <c r="I68" s="49"/>
      <c r="J68" s="73"/>
      <c r="K68" s="73"/>
      <c r="L68" s="73"/>
      <c r="M68" s="73"/>
      <c r="N68" s="83"/>
    </row>
    <row r="69" spans="2:14" s="24" customFormat="1" ht="12.75" customHeight="1" x14ac:dyDescent="0.2">
      <c r="B69" s="52"/>
      <c r="C69" s="92"/>
      <c r="D69" s="96"/>
      <c r="E69" s="93"/>
      <c r="F69" s="93"/>
      <c r="G69" s="93"/>
      <c r="H69" s="93"/>
      <c r="I69" s="94"/>
      <c r="J69" s="93"/>
      <c r="K69" s="93"/>
      <c r="L69" s="93"/>
      <c r="M69" s="93"/>
    </row>
    <row r="70" spans="2:14" s="24" customFormat="1" ht="27" customHeight="1" x14ac:dyDescent="0.2">
      <c r="B70" s="52"/>
      <c r="C70" s="206" t="s">
        <v>43</v>
      </c>
      <c r="D70" s="209" t="s">
        <v>7</v>
      </c>
      <c r="E70" s="210"/>
      <c r="F70" s="210"/>
      <c r="G70" s="211"/>
      <c r="H70" s="209" t="s">
        <v>14</v>
      </c>
      <c r="I70" s="210"/>
      <c r="J70" s="210"/>
      <c r="K70" s="211"/>
      <c r="L70" s="209" t="s">
        <v>15</v>
      </c>
      <c r="M70" s="211"/>
    </row>
    <row r="71" spans="2:14" s="24" customFormat="1" ht="53.25" customHeight="1" x14ac:dyDescent="0.2">
      <c r="B71" s="52"/>
      <c r="C71" s="207"/>
      <c r="D71" s="212" t="str">
        <f>D38</f>
        <v>Données brutes  janvier 2026</v>
      </c>
      <c r="E71" s="214" t="str">
        <f>E38</f>
        <v>Taux de croissance  janv 2026 / janv 2025</v>
      </c>
      <c r="F71" s="215"/>
      <c r="G71" s="27" t="str">
        <f>G5</f>
        <v>Taux de croissance  janv 2026 / dec 2025</v>
      </c>
      <c r="H71" s="216" t="str">
        <f>H38</f>
        <v>Rappel :
Taux ACM CVS-CJO à fin janvier 2025</v>
      </c>
      <c r="I71" s="218" t="str">
        <f>I38</f>
        <v>Données brutes janv 2025 - janv 2026</v>
      </c>
      <c r="J71" s="214" t="str">
        <f>J38</f>
        <v>Taux ACM (janv 2025 - janv 2026 / janv 2024 - dec 2025)</v>
      </c>
      <c r="K71" s="220"/>
      <c r="L71" s="214" t="str">
        <f>L38</f>
        <v>( janv à janv 2026 ) /
( janv à janv 2025 )</v>
      </c>
      <c r="M71" s="220"/>
    </row>
    <row r="72" spans="2:14" s="24" customFormat="1" ht="38.25" customHeight="1" x14ac:dyDescent="0.2">
      <c r="B72" s="52"/>
      <c r="C72" s="208"/>
      <c r="D72" s="213"/>
      <c r="E72" s="27" t="s">
        <v>16</v>
      </c>
      <c r="F72" s="28" t="s">
        <v>17</v>
      </c>
      <c r="G72" s="27" t="s">
        <v>17</v>
      </c>
      <c r="H72" s="217"/>
      <c r="I72" s="219"/>
      <c r="J72" s="27" t="s">
        <v>16</v>
      </c>
      <c r="K72" s="27" t="s">
        <v>17</v>
      </c>
      <c r="L72" s="27" t="s">
        <v>16</v>
      </c>
      <c r="M72" s="27" t="s">
        <v>17</v>
      </c>
    </row>
    <row r="73" spans="2:14" s="24" customFormat="1" ht="12.75" customHeight="1" x14ac:dyDescent="0.2">
      <c r="B73" s="52"/>
      <c r="C73" s="29" t="s">
        <v>18</v>
      </c>
      <c r="D73" s="30">
        <v>234.20658831</v>
      </c>
      <c r="E73" s="31">
        <v>-5.0010689954945953E-2</v>
      </c>
      <c r="F73" s="32">
        <v>-2.9872767198730776E-2</v>
      </c>
      <c r="G73" s="33">
        <v>-3.6180807687727579E-2</v>
      </c>
      <c r="H73" s="34">
        <v>3.9785794001041319E-2</v>
      </c>
      <c r="I73" s="95">
        <v>2933.3157911699996</v>
      </c>
      <c r="J73" s="31">
        <v>4.2430346663311358E-2</v>
      </c>
      <c r="K73" s="33">
        <v>4.6934578864075149E-2</v>
      </c>
      <c r="L73" s="31">
        <v>-5.0010689954945953E-2</v>
      </c>
      <c r="M73" s="31">
        <v>-2.9872767198730776E-2</v>
      </c>
    </row>
    <row r="74" spans="2:14" s="24" customFormat="1" ht="12.75" customHeight="1" x14ac:dyDescent="0.2">
      <c r="B74" s="52"/>
      <c r="C74" s="36" t="s">
        <v>19</v>
      </c>
      <c r="D74" s="37">
        <v>151.07346090999999</v>
      </c>
      <c r="E74" s="38">
        <v>-7.4298571012269221E-2</v>
      </c>
      <c r="F74" s="39">
        <v>-5.400360828847639E-2</v>
      </c>
      <c r="G74" s="40">
        <v>-3.5713966774052586E-2</v>
      </c>
      <c r="H74" s="41">
        <v>3.328146812496513E-2</v>
      </c>
      <c r="I74" s="42">
        <v>1900.6695607400002</v>
      </c>
      <c r="J74" s="40">
        <v>2.7426615433903123E-2</v>
      </c>
      <c r="K74" s="39">
        <v>3.3164999842421938E-2</v>
      </c>
      <c r="L74" s="40">
        <v>-7.4298571012269221E-2</v>
      </c>
      <c r="M74" s="40">
        <v>-5.400360828847639E-2</v>
      </c>
    </row>
    <row r="75" spans="2:14" s="24" customFormat="1" ht="12.75" customHeight="1" x14ac:dyDescent="0.2">
      <c r="B75" s="52"/>
      <c r="C75" s="43" t="s">
        <v>20</v>
      </c>
      <c r="D75" s="44">
        <v>49.679733900000002</v>
      </c>
      <c r="E75" s="45">
        <v>-0.10647537537243368</v>
      </c>
      <c r="F75" s="46">
        <v>-8.2999244574736619E-2</v>
      </c>
      <c r="G75" s="47">
        <v>-4.1463776182136147E-2</v>
      </c>
      <c r="H75" s="48">
        <v>2.3426560458443602E-2</v>
      </c>
      <c r="I75" s="49">
        <v>620.99949022999999</v>
      </c>
      <c r="J75" s="47">
        <v>5.7117502832599421E-2</v>
      </c>
      <c r="K75" s="46">
        <v>6.460873757512986E-2</v>
      </c>
      <c r="L75" s="47">
        <v>-0.10647537537243368</v>
      </c>
      <c r="M75" s="47">
        <v>-8.2999244574736619E-2</v>
      </c>
    </row>
    <row r="76" spans="2:14" s="24" customFormat="1" ht="12.75" customHeight="1" x14ac:dyDescent="0.2">
      <c r="B76" s="52"/>
      <c r="C76" s="50" t="s">
        <v>21</v>
      </c>
      <c r="D76" s="44">
        <v>13.4051756</v>
      </c>
      <c r="E76" s="45">
        <v>-0.11337659842323256</v>
      </c>
      <c r="F76" s="46">
        <v>-0.10465719517201</v>
      </c>
      <c r="G76" s="47">
        <v>-3.8612795542312228E-2</v>
      </c>
      <c r="H76" s="48">
        <v>1.6930666522344984E-2</v>
      </c>
      <c r="I76" s="49">
        <v>157.82519137999998</v>
      </c>
      <c r="J76" s="47">
        <v>5.1997617105806304E-2</v>
      </c>
      <c r="K76" s="46">
        <v>5.7105978431863047E-2</v>
      </c>
      <c r="L76" s="47">
        <v>-0.11337659842323256</v>
      </c>
      <c r="M76" s="47">
        <v>-0.10465719517201</v>
      </c>
    </row>
    <row r="77" spans="2:14" s="24" customFormat="1" ht="12.75" customHeight="1" x14ac:dyDescent="0.2">
      <c r="B77" s="52"/>
      <c r="C77" s="50" t="s">
        <v>22</v>
      </c>
      <c r="D77" s="44">
        <v>27.241314859999996</v>
      </c>
      <c r="E77" s="45">
        <v>-0.12654038690882985</v>
      </c>
      <c r="F77" s="46">
        <v>-9.8086333722501751E-2</v>
      </c>
      <c r="G77" s="47">
        <v>-5.0063201941146662E-2</v>
      </c>
      <c r="H77" s="48">
        <v>4.26528513373996E-2</v>
      </c>
      <c r="I77" s="49">
        <v>352.85561588999997</v>
      </c>
      <c r="J77" s="47">
        <v>5.3178666235736083E-2</v>
      </c>
      <c r="K77" s="46">
        <v>6.2447046404606077E-2</v>
      </c>
      <c r="L77" s="47">
        <v>-0.12654038690882985</v>
      </c>
      <c r="M77" s="47">
        <v>-9.8086333722501751E-2</v>
      </c>
    </row>
    <row r="78" spans="2:14" s="24" customFormat="1" ht="12.75" customHeight="1" x14ac:dyDescent="0.2">
      <c r="B78" s="52"/>
      <c r="C78" s="50" t="s">
        <v>23</v>
      </c>
      <c r="D78" s="44">
        <v>8.0120433599999998</v>
      </c>
      <c r="E78" s="45">
        <v>-2.7800539867010476E-2</v>
      </c>
      <c r="F78" s="46">
        <v>2.4907979876398478E-4</v>
      </c>
      <c r="G78" s="47">
        <v>-1.7620343782390635E-2</v>
      </c>
      <c r="H78" s="48">
        <v>-4.2184438448928607E-2</v>
      </c>
      <c r="I78" s="49">
        <v>98.277391160000008</v>
      </c>
      <c r="J78" s="47">
        <v>7.8758253902309061E-2</v>
      </c>
      <c r="K78" s="46">
        <v>8.4022804254315853E-2</v>
      </c>
      <c r="L78" s="47">
        <v>-2.7800539867010476E-2</v>
      </c>
      <c r="M78" s="47">
        <v>2.4907979876398478E-4</v>
      </c>
    </row>
    <row r="79" spans="2:14" s="24" customFormat="1" ht="12.75" customHeight="1" x14ac:dyDescent="0.2">
      <c r="B79" s="52"/>
      <c r="C79" s="53" t="s">
        <v>24</v>
      </c>
      <c r="D79" s="44">
        <v>31.612506260000004</v>
      </c>
      <c r="E79" s="45">
        <v>-3.9183203281913381E-2</v>
      </c>
      <c r="F79" s="46">
        <v>-2.7917181180592165E-2</v>
      </c>
      <c r="G79" s="47">
        <v>-4.9828639266348285E-2</v>
      </c>
      <c r="H79" s="48">
        <v>5.232209800579124E-2</v>
      </c>
      <c r="I79" s="49">
        <v>392.21095886000001</v>
      </c>
      <c r="J79" s="47">
        <v>3.8224138452190415E-2</v>
      </c>
      <c r="K79" s="46">
        <v>3.9057583479799041E-2</v>
      </c>
      <c r="L79" s="47">
        <v>-3.9183203281913381E-2</v>
      </c>
      <c r="M79" s="47">
        <v>-2.7917181180592165E-2</v>
      </c>
    </row>
    <row r="80" spans="2:14" s="24" customFormat="1" ht="12.75" customHeight="1" x14ac:dyDescent="0.2">
      <c r="B80" s="52"/>
      <c r="C80" s="54" t="s">
        <v>25</v>
      </c>
      <c r="D80" s="44">
        <v>8.3183076299999996</v>
      </c>
      <c r="E80" s="45">
        <v>-2.773853126032122E-2</v>
      </c>
      <c r="F80" s="46">
        <v>1.7875876072426022E-2</v>
      </c>
      <c r="G80" s="47">
        <v>-3.159229270603725E-2</v>
      </c>
      <c r="H80" s="48">
        <v>5.8269453213108058E-2</v>
      </c>
      <c r="I80" s="49">
        <v>114.60251851000001</v>
      </c>
      <c r="J80" s="47">
        <v>4.2355141808293473E-2</v>
      </c>
      <c r="K80" s="46">
        <v>4.8255478054950451E-2</v>
      </c>
      <c r="L80" s="47">
        <v>-2.773853126032122E-2</v>
      </c>
      <c r="M80" s="47">
        <v>1.7875876072426022E-2</v>
      </c>
    </row>
    <row r="81" spans="2:13" s="24" customFormat="1" ht="12.75" customHeight="1" x14ac:dyDescent="0.2">
      <c r="B81" s="52"/>
      <c r="C81" s="54" t="s">
        <v>26</v>
      </c>
      <c r="D81" s="44">
        <v>20.879650960000003</v>
      </c>
      <c r="E81" s="45">
        <v>-5.2236026270613412E-2</v>
      </c>
      <c r="F81" s="46">
        <v>-6.219447162923275E-2</v>
      </c>
      <c r="G81" s="47">
        <v>-6.9193330433072742E-2</v>
      </c>
      <c r="H81" s="48">
        <v>4.1717646211481885E-2</v>
      </c>
      <c r="I81" s="49">
        <v>247.56562994999999</v>
      </c>
      <c r="J81" s="47">
        <v>2.6721751249487946E-2</v>
      </c>
      <c r="K81" s="46">
        <v>2.3602955977679585E-2</v>
      </c>
      <c r="L81" s="47">
        <v>-5.2236026270613412E-2</v>
      </c>
      <c r="M81" s="47">
        <v>-6.219447162923275E-2</v>
      </c>
    </row>
    <row r="82" spans="2:13" s="24" customFormat="1" ht="12.75" customHeight="1" x14ac:dyDescent="0.2">
      <c r="B82" s="52"/>
      <c r="C82" s="55" t="s">
        <v>27</v>
      </c>
      <c r="D82" s="44">
        <v>5.6597099599999998</v>
      </c>
      <c r="E82" s="45">
        <v>-4.3318710178107844E-2</v>
      </c>
      <c r="F82" s="46">
        <v>1.0127816757141694E-2</v>
      </c>
      <c r="G82" s="47">
        <v>-7.1928555052536702E-2</v>
      </c>
      <c r="H82" s="48">
        <v>-8.1204806716636546E-2</v>
      </c>
      <c r="I82" s="49">
        <v>76.556603530000004</v>
      </c>
      <c r="J82" s="47">
        <v>-1.1195551429740047E-2</v>
      </c>
      <c r="K82" s="46">
        <v>-5.2403693823342978E-3</v>
      </c>
      <c r="L82" s="47">
        <v>-4.3318710178107844E-2</v>
      </c>
      <c r="M82" s="47">
        <v>1.0127816757141694E-2</v>
      </c>
    </row>
    <row r="83" spans="2:13" s="24" customFormat="1" ht="12.75" customHeight="1" x14ac:dyDescent="0.2">
      <c r="B83" s="52"/>
      <c r="C83" s="43" t="s">
        <v>28</v>
      </c>
      <c r="D83" s="44">
        <v>11.435731599999999</v>
      </c>
      <c r="E83" s="45">
        <v>-6.0295985017407294E-2</v>
      </c>
      <c r="F83" s="46">
        <v>-2.1116813719953775E-2</v>
      </c>
      <c r="G83" s="47">
        <v>3.320449592074004E-3</v>
      </c>
      <c r="H83" s="56">
        <v>5.46104410606707E-2</v>
      </c>
      <c r="I83" s="49">
        <v>161.98259862999998</v>
      </c>
      <c r="J83" s="57">
        <v>1.4702657735446323E-2</v>
      </c>
      <c r="K83" s="46">
        <v>2.2169863403527224E-2</v>
      </c>
      <c r="L83" s="47">
        <v>-6.0295985017407294E-2</v>
      </c>
      <c r="M83" s="47">
        <v>-2.1116813719953775E-2</v>
      </c>
    </row>
    <row r="84" spans="2:13" s="24" customFormat="1" ht="12.75" customHeight="1" x14ac:dyDescent="0.2">
      <c r="B84" s="52"/>
      <c r="C84" s="43" t="s">
        <v>29</v>
      </c>
      <c r="D84" s="44">
        <v>50.081193009999993</v>
      </c>
      <c r="E84" s="45">
        <v>-7.1681527605140016E-2</v>
      </c>
      <c r="F84" s="46">
        <v>-5.9960640264132059E-2</v>
      </c>
      <c r="G84" s="47">
        <v>-2.4752543172048114E-2</v>
      </c>
      <c r="H84" s="48">
        <v>3.976623027870807E-2</v>
      </c>
      <c r="I84" s="49">
        <v>612.22942783999997</v>
      </c>
      <c r="J84" s="47">
        <v>-3.6149629285666673E-3</v>
      </c>
      <c r="K84" s="46">
        <v>2.8712383093254523E-3</v>
      </c>
      <c r="L84" s="47">
        <v>-7.1681527605140016E-2</v>
      </c>
      <c r="M84" s="47">
        <v>-5.9960640264132059E-2</v>
      </c>
    </row>
    <row r="85" spans="2:13" s="24" customFormat="1" ht="12.75" customHeight="1" x14ac:dyDescent="0.2">
      <c r="B85" s="52"/>
      <c r="C85" s="50" t="s">
        <v>30</v>
      </c>
      <c r="D85" s="44">
        <v>31.695635160000002</v>
      </c>
      <c r="E85" s="45">
        <v>-7.3711571394260988E-2</v>
      </c>
      <c r="F85" s="46">
        <v>-6.151483763166754E-2</v>
      </c>
      <c r="G85" s="47">
        <v>-2.8210459237414498E-2</v>
      </c>
      <c r="H85" s="48">
        <v>4.3596443250910388E-2</v>
      </c>
      <c r="I85" s="49">
        <v>391.20825145999999</v>
      </c>
      <c r="J85" s="47">
        <v>-2.6651495962656258E-3</v>
      </c>
      <c r="K85" s="46">
        <v>4.7751428985194355E-3</v>
      </c>
      <c r="L85" s="47">
        <v>-7.3711571394260988E-2</v>
      </c>
      <c r="M85" s="47">
        <v>-6.151483763166754E-2</v>
      </c>
    </row>
    <row r="86" spans="2:13" s="24" customFormat="1" ht="12.75" customHeight="1" x14ac:dyDescent="0.2">
      <c r="B86" s="52"/>
      <c r="C86" s="50" t="s">
        <v>31</v>
      </c>
      <c r="D86" s="44">
        <v>18.385557850000001</v>
      </c>
      <c r="E86" s="45">
        <v>-6.8160878401365865E-2</v>
      </c>
      <c r="F86" s="46">
        <v>-5.7115108239193302E-2</v>
      </c>
      <c r="G86" s="47">
        <v>-1.8387396798884237E-2</v>
      </c>
      <c r="H86" s="48">
        <v>3.3088584912615904E-2</v>
      </c>
      <c r="I86" s="49">
        <v>221.02117637999999</v>
      </c>
      <c r="J86" s="47">
        <v>-5.2917083332512105E-3</v>
      </c>
      <c r="K86" s="46">
        <v>-4.8181637490307683E-4</v>
      </c>
      <c r="L86" s="47">
        <v>-6.8160878401365865E-2</v>
      </c>
      <c r="M86" s="47">
        <v>-5.7115108239193302E-2</v>
      </c>
    </row>
    <row r="87" spans="2:13" s="24" customFormat="1" ht="12.75" customHeight="1" x14ac:dyDescent="0.2">
      <c r="B87" s="52"/>
      <c r="C87" s="58" t="s">
        <v>32</v>
      </c>
      <c r="D87" s="37">
        <v>83.133127399999992</v>
      </c>
      <c r="E87" s="38">
        <v>-2.4477828547511127E-3</v>
      </c>
      <c r="F87" s="39">
        <v>1.6386008429319476E-2</v>
      </c>
      <c r="G87" s="40">
        <v>-3.701264059367948E-2</v>
      </c>
      <c r="H87" s="59">
        <v>5.2491978079650448E-2</v>
      </c>
      <c r="I87" s="42">
        <v>1032.6462304300001</v>
      </c>
      <c r="J87" s="40">
        <v>7.1223117164649796E-2</v>
      </c>
      <c r="K87" s="39">
        <v>7.3342448028004048E-2</v>
      </c>
      <c r="L87" s="40">
        <v>-2.4477828547511127E-3</v>
      </c>
      <c r="M87" s="40">
        <v>1.6386008429319476E-2</v>
      </c>
    </row>
    <row r="88" spans="2:13" s="24" customFormat="1" ht="12.75" customHeight="1" x14ac:dyDescent="0.2">
      <c r="B88" s="52"/>
      <c r="C88" s="60" t="s">
        <v>33</v>
      </c>
      <c r="D88" s="44">
        <v>64.104426000000004</v>
      </c>
      <c r="E88" s="45">
        <v>-1.303476940615389E-3</v>
      </c>
      <c r="F88" s="46">
        <v>1.8716180006642436E-2</v>
      </c>
      <c r="G88" s="47">
        <v>-3.2343552117815588E-2</v>
      </c>
      <c r="H88" s="48">
        <v>4.7122839870691102E-2</v>
      </c>
      <c r="I88" s="49">
        <v>798.96868218999987</v>
      </c>
      <c r="J88" s="47">
        <v>7.3824642724459322E-2</v>
      </c>
      <c r="K88" s="46">
        <v>7.554398036487342E-2</v>
      </c>
      <c r="L88" s="47">
        <v>-1.303476940615389E-3</v>
      </c>
      <c r="M88" s="47">
        <v>1.8716180006642436E-2</v>
      </c>
    </row>
    <row r="89" spans="2:13" s="24" customFormat="1" ht="12.75" customHeight="1" x14ac:dyDescent="0.2">
      <c r="B89" s="52"/>
      <c r="C89" s="61" t="s">
        <v>34</v>
      </c>
      <c r="D89" s="44">
        <v>59.31248025</v>
      </c>
      <c r="E89" s="45">
        <v>-6.4109336220619095E-3</v>
      </c>
      <c r="F89" s="46">
        <v>1.5307399718018866E-2</v>
      </c>
      <c r="G89" s="47">
        <v>-3.5994127216630201E-2</v>
      </c>
      <c r="H89" s="48">
        <v>4.9131502813944739E-2</v>
      </c>
      <c r="I89" s="49">
        <v>743.45997844999999</v>
      </c>
      <c r="J89" s="47">
        <v>7.5623913404119003E-2</v>
      </c>
      <c r="K89" s="46">
        <v>7.7895149361553839E-2</v>
      </c>
      <c r="L89" s="47">
        <v>-6.4109336220619095E-3</v>
      </c>
      <c r="M89" s="47">
        <v>1.5307399718018866E-2</v>
      </c>
    </row>
    <row r="90" spans="2:13" s="24" customFormat="1" ht="12.75" customHeight="1" x14ac:dyDescent="0.2">
      <c r="B90" s="52"/>
      <c r="C90" s="54" t="s">
        <v>35</v>
      </c>
      <c r="D90" s="62">
        <v>4.79194575</v>
      </c>
      <c r="E90" s="45">
        <v>6.6556873720818421E-2</v>
      </c>
      <c r="F90" s="46">
        <v>6.6364518741191203E-2</v>
      </c>
      <c r="G90" s="47">
        <v>1.9013758571446049E-2</v>
      </c>
      <c r="H90" s="48">
        <v>2.1629530102336814E-2</v>
      </c>
      <c r="I90" s="49">
        <v>55.508703740000001</v>
      </c>
      <c r="J90" s="47">
        <v>5.0293488190783497E-2</v>
      </c>
      <c r="K90" s="46">
        <v>4.4900401005113499E-2</v>
      </c>
      <c r="L90" s="47">
        <v>6.6556873720818421E-2</v>
      </c>
      <c r="M90" s="47">
        <v>6.6364518741191203E-2</v>
      </c>
    </row>
    <row r="91" spans="2:13" s="24" customFormat="1" ht="12.75" customHeight="1" x14ac:dyDescent="0.2">
      <c r="B91" s="52"/>
      <c r="C91" s="60" t="s">
        <v>36</v>
      </c>
      <c r="D91" s="44">
        <v>19.028701399999999</v>
      </c>
      <c r="E91" s="45">
        <v>-6.2835298829502229E-3</v>
      </c>
      <c r="F91" s="46">
        <v>8.4757250688167751E-3</v>
      </c>
      <c r="G91" s="47">
        <v>-5.2687230806242491E-2</v>
      </c>
      <c r="H91" s="48">
        <v>7.1063630036110936E-2</v>
      </c>
      <c r="I91" s="49">
        <v>233.67754823999996</v>
      </c>
      <c r="J91" s="47">
        <v>6.2422668208928167E-2</v>
      </c>
      <c r="K91" s="46">
        <v>6.5897642085195995E-2</v>
      </c>
      <c r="L91" s="47">
        <v>-6.2835298829502229E-3</v>
      </c>
      <c r="M91" s="47">
        <v>8.4757250688167751E-3</v>
      </c>
    </row>
    <row r="92" spans="2:13" s="24" customFormat="1" ht="12.75" customHeight="1" x14ac:dyDescent="0.2">
      <c r="B92" s="52"/>
      <c r="C92" s="63" t="s">
        <v>37</v>
      </c>
      <c r="D92" s="64">
        <v>184.12539530000001</v>
      </c>
      <c r="E92" s="65">
        <v>-4.3940186038510576E-2</v>
      </c>
      <c r="F92" s="66">
        <v>-2.1680470223866433E-2</v>
      </c>
      <c r="G92" s="67">
        <v>-3.9126660980604466E-2</v>
      </c>
      <c r="H92" s="68">
        <v>3.9791261619345875E-2</v>
      </c>
      <c r="I92" s="69">
        <v>2321.08636333</v>
      </c>
      <c r="J92" s="67">
        <v>5.5293707417733096E-2</v>
      </c>
      <c r="K92" s="66">
        <v>5.9248990379287214E-2</v>
      </c>
      <c r="L92" s="67">
        <v>-4.3940186038510576E-2</v>
      </c>
      <c r="M92" s="67">
        <v>-2.1680470223866433E-2</v>
      </c>
    </row>
    <row r="93" spans="2:13" s="24" customFormat="1" ht="12.75" hidden="1" customHeight="1" x14ac:dyDescent="0.2">
      <c r="B93" s="52"/>
      <c r="C93" s="43"/>
      <c r="D93" s="44"/>
      <c r="E93" s="45"/>
      <c r="F93" s="46"/>
      <c r="G93" s="47"/>
      <c r="H93" s="70"/>
      <c r="I93" s="71"/>
      <c r="J93" s="72"/>
      <c r="K93" s="73"/>
      <c r="L93" s="72"/>
      <c r="M93" s="72"/>
    </row>
    <row r="94" spans="2:13" s="24" customFormat="1" ht="12.75" hidden="1" customHeight="1" x14ac:dyDescent="0.2">
      <c r="B94" s="52"/>
      <c r="C94" s="43"/>
      <c r="D94" s="44"/>
      <c r="E94" s="45"/>
      <c r="F94" s="46"/>
      <c r="G94" s="47"/>
      <c r="H94" s="70"/>
      <c r="I94" s="71"/>
      <c r="J94" s="72"/>
      <c r="K94" s="73"/>
      <c r="L94" s="72"/>
      <c r="M94" s="72"/>
    </row>
    <row r="95" spans="2:13" s="24" customFormat="1" ht="12.75" hidden="1" customHeight="1" x14ac:dyDescent="0.2">
      <c r="B95" s="52"/>
      <c r="C95" s="43"/>
      <c r="D95" s="44"/>
      <c r="E95" s="45"/>
      <c r="F95" s="46"/>
      <c r="G95" s="47"/>
      <c r="H95" s="70"/>
      <c r="I95" s="71"/>
      <c r="J95" s="72"/>
      <c r="K95" s="73"/>
      <c r="L95" s="72"/>
      <c r="M95" s="72"/>
    </row>
    <row r="96" spans="2:13" s="24" customFormat="1" ht="12.75" customHeight="1" x14ac:dyDescent="0.2">
      <c r="C96" s="74"/>
      <c r="D96" s="30"/>
      <c r="E96" s="31"/>
      <c r="F96" s="75"/>
      <c r="G96" s="31"/>
      <c r="H96" s="34"/>
      <c r="I96" s="76"/>
      <c r="J96" s="75"/>
      <c r="K96" s="31"/>
      <c r="L96" s="77"/>
      <c r="M96" s="31"/>
    </row>
    <row r="97" spans="2:13" s="24" customFormat="1" ht="12.75" customHeight="1" x14ac:dyDescent="0.2">
      <c r="B97" s="52"/>
      <c r="C97" s="78" t="s">
        <v>38</v>
      </c>
      <c r="D97" s="79">
        <v>21.54574096</v>
      </c>
      <c r="E97" s="47">
        <v>-0.29156112186394145</v>
      </c>
      <c r="F97" s="80"/>
      <c r="G97" s="81"/>
      <c r="H97" s="45"/>
      <c r="I97" s="82">
        <v>350.22607020999999</v>
      </c>
      <c r="J97" s="47">
        <v>1.5717332799963346E-2</v>
      </c>
      <c r="K97" s="47"/>
      <c r="L97" s="47">
        <v>-0.29156112186394145</v>
      </c>
      <c r="M97" s="47"/>
    </row>
    <row r="98" spans="2:13" s="24" customFormat="1" ht="12.75" customHeight="1" x14ac:dyDescent="0.2">
      <c r="B98" s="52"/>
      <c r="C98" s="84" t="s">
        <v>39</v>
      </c>
      <c r="D98" s="44">
        <v>17.944490239999997</v>
      </c>
      <c r="E98" s="47">
        <v>-0.25941294622614641</v>
      </c>
      <c r="F98" s="80"/>
      <c r="G98" s="47"/>
      <c r="H98" s="45"/>
      <c r="I98" s="82">
        <v>282.57287690000004</v>
      </c>
      <c r="J98" s="47">
        <v>2.1589130855875993E-2</v>
      </c>
      <c r="K98" s="47"/>
      <c r="L98" s="47">
        <v>-0.25941294622614641</v>
      </c>
      <c r="M98" s="47"/>
    </row>
    <row r="99" spans="2:13" s="24" customFormat="1" ht="12.75" customHeight="1" x14ac:dyDescent="0.2">
      <c r="B99" s="52"/>
      <c r="C99" s="84" t="s">
        <v>40</v>
      </c>
      <c r="D99" s="44">
        <v>1.7033368899999999</v>
      </c>
      <c r="E99" s="47">
        <v>-0.46000391275486796</v>
      </c>
      <c r="F99" s="80"/>
      <c r="G99" s="47"/>
      <c r="H99" s="45"/>
      <c r="I99" s="82">
        <v>35.045421349999991</v>
      </c>
      <c r="J99" s="47">
        <v>2.0055568105479038E-2</v>
      </c>
      <c r="K99" s="47"/>
      <c r="L99" s="47">
        <v>-0.46000391275486796</v>
      </c>
      <c r="M99" s="47"/>
    </row>
    <row r="100" spans="2:13" s="24" customFormat="1" ht="12.75" customHeight="1" x14ac:dyDescent="0.2">
      <c r="B100" s="52"/>
      <c r="C100" s="85" t="s">
        <v>41</v>
      </c>
      <c r="D100" s="86">
        <v>1.7159288899999998</v>
      </c>
      <c r="E100" s="87">
        <v>-0.35598086566882181</v>
      </c>
      <c r="F100" s="88"/>
      <c r="G100" s="87"/>
      <c r="H100" s="89"/>
      <c r="I100" s="90">
        <v>28.876905310000001</v>
      </c>
      <c r="J100" s="87">
        <v>1.0490441424040098E-2</v>
      </c>
      <c r="K100" s="87"/>
      <c r="L100" s="87">
        <v>-0.35598086566882181</v>
      </c>
      <c r="M100" s="87"/>
    </row>
    <row r="101" spans="2:13" s="24" customFormat="1" ht="12.75" customHeight="1" x14ac:dyDescent="0.2">
      <c r="B101" s="52"/>
      <c r="C101" s="92"/>
      <c r="D101" s="96"/>
      <c r="E101" s="93"/>
      <c r="F101" s="93"/>
      <c r="G101" s="93"/>
      <c r="H101" s="93"/>
      <c r="I101" s="94"/>
      <c r="J101" s="93"/>
      <c r="K101" s="93"/>
      <c r="L101" s="93"/>
      <c r="M101" s="97" t="s">
        <v>44</v>
      </c>
    </row>
    <row r="102" spans="2:13" s="24" customFormat="1" ht="12.75" customHeight="1" x14ac:dyDescent="0.2">
      <c r="B102" s="52"/>
      <c r="C102" s="92"/>
      <c r="D102" s="96"/>
      <c r="E102" s="93"/>
      <c r="F102" s="93"/>
      <c r="G102" s="93"/>
      <c r="H102" s="93"/>
      <c r="I102" s="94"/>
      <c r="J102" s="93"/>
      <c r="K102" s="93"/>
      <c r="L102" s="93"/>
      <c r="M102" s="97"/>
    </row>
    <row r="103" spans="2:13" s="22" customFormat="1" x14ac:dyDescent="0.2">
      <c r="C103" s="98" t="s">
        <v>45</v>
      </c>
    </row>
    <row r="104" spans="2:13" s="22" customFormat="1" ht="44.25" customHeight="1" x14ac:dyDescent="0.2">
      <c r="C104" s="205" t="s">
        <v>46</v>
      </c>
      <c r="D104" s="205"/>
      <c r="E104" s="205"/>
      <c r="F104" s="205"/>
      <c r="G104" s="205"/>
      <c r="H104" s="205"/>
      <c r="I104" s="205"/>
      <c r="J104" s="205"/>
      <c r="K104" s="205"/>
      <c r="L104" s="205"/>
      <c r="M104" s="205"/>
    </row>
    <row r="105" spans="2:13" s="22" customFormat="1" ht="8.25" customHeight="1" x14ac:dyDescent="0.2">
      <c r="C105" s="205"/>
      <c r="D105" s="205"/>
      <c r="E105" s="205"/>
      <c r="F105" s="205"/>
      <c r="G105" s="205"/>
      <c r="H105" s="205"/>
      <c r="I105" s="205"/>
      <c r="J105" s="205"/>
      <c r="K105" s="205"/>
      <c r="L105" s="205"/>
      <c r="M105" s="205"/>
    </row>
  </sheetData>
  <mergeCells count="32">
    <mergeCell ref="C4:C6"/>
    <mergeCell ref="D4:G4"/>
    <mergeCell ref="H4:K4"/>
    <mergeCell ref="L4:M4"/>
    <mergeCell ref="D5:D6"/>
    <mergeCell ref="E5:F5"/>
    <mergeCell ref="H5:H6"/>
    <mergeCell ref="I5:I6"/>
    <mergeCell ref="J5:K5"/>
    <mergeCell ref="L5:M5"/>
    <mergeCell ref="C37:C39"/>
    <mergeCell ref="D37:G37"/>
    <mergeCell ref="H37:K37"/>
    <mergeCell ref="L37:M37"/>
    <mergeCell ref="D38:D39"/>
    <mergeCell ref="E38:F38"/>
    <mergeCell ref="H38:H39"/>
    <mergeCell ref="I38:I39"/>
    <mergeCell ref="J38:K38"/>
    <mergeCell ref="L38:M38"/>
    <mergeCell ref="C104:M104"/>
    <mergeCell ref="C105:M105"/>
    <mergeCell ref="C70:C72"/>
    <mergeCell ref="D70:G70"/>
    <mergeCell ref="H70:K70"/>
    <mergeCell ref="L70:M70"/>
    <mergeCell ref="D71:D72"/>
    <mergeCell ref="E71:F71"/>
    <mergeCell ref="H71:H72"/>
    <mergeCell ref="I71:I72"/>
    <mergeCell ref="J71:K71"/>
    <mergeCell ref="L71:M71"/>
  </mergeCells>
  <pageMargins left="0" right="0" top="0" bottom="0" header="0" footer="0"/>
  <pageSetup paperSize="9" scale="77" fitToWidth="2" orientation="portrait" r:id="rId1"/>
  <headerFooter alignWithMargins="0"/>
  <rowBreaks count="1" manualBreakCount="1">
    <brk id="36" min="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02E9B-B34E-4EDD-A437-5BFC0DA516A0}">
  <sheetPr>
    <tabColor rgb="FF0000FF"/>
  </sheetPr>
  <dimension ref="A1:GM104"/>
  <sheetViews>
    <sheetView zoomScaleNormal="100" workbookViewId="0">
      <selection activeCell="S18" sqref="S18"/>
    </sheetView>
  </sheetViews>
  <sheetFormatPr baseColWidth="10" defaultColWidth="11.42578125" defaultRowHeight="12" x14ac:dyDescent="0.2"/>
  <cols>
    <col min="1" max="2" width="2.42578125" style="22" customWidth="1"/>
    <col min="3" max="3" width="44.5703125" style="22" bestFit="1" customWidth="1"/>
    <col min="4" max="4" width="11.5703125" style="22" bestFit="1" customWidth="1"/>
    <col min="5" max="6" width="9.5703125" style="22" customWidth="1"/>
    <col min="7" max="7" width="12.28515625" style="22" customWidth="1"/>
    <col min="8" max="8" width="9.5703125" style="22" customWidth="1"/>
    <col min="9" max="9" width="10.42578125" style="22" customWidth="1"/>
    <col min="10" max="11" width="9.5703125" style="22" customWidth="1"/>
    <col min="12" max="12" width="9.5703125" style="22" bestFit="1" customWidth="1"/>
    <col min="13" max="13" width="9.7109375" style="22" customWidth="1"/>
    <col min="14" max="15" width="2.42578125" style="22" customWidth="1"/>
    <col min="16" max="195" width="11.42578125" style="22"/>
    <col min="196" max="16384" width="11.42578125" style="99"/>
  </cols>
  <sheetData>
    <row r="1" spans="1:13" s="22" customFormat="1" x14ac:dyDescent="0.2"/>
    <row r="2" spans="1:13" s="24" customFormat="1" x14ac:dyDescent="0.2">
      <c r="A2" s="100"/>
    </row>
    <row r="3" spans="1:13" s="24" customFormat="1" x14ac:dyDescent="0.2">
      <c r="A3" s="100"/>
    </row>
    <row r="4" spans="1:13" s="24" customFormat="1" ht="24" customHeight="1" x14ac:dyDescent="0.2">
      <c r="A4" s="100"/>
      <c r="C4" s="227" t="s">
        <v>47</v>
      </c>
      <c r="D4" s="230" t="s">
        <v>7</v>
      </c>
      <c r="E4" s="231"/>
      <c r="F4" s="231"/>
      <c r="G4" s="232"/>
      <c r="H4" s="230" t="s">
        <v>14</v>
      </c>
      <c r="I4" s="231"/>
      <c r="J4" s="231"/>
      <c r="K4" s="232"/>
      <c r="L4" s="230" t="s">
        <v>15</v>
      </c>
      <c r="M4" s="232"/>
    </row>
    <row r="5" spans="1:13" s="24" customFormat="1" ht="53.25" customHeight="1" x14ac:dyDescent="0.2">
      <c r="A5" s="100"/>
      <c r="C5" s="228"/>
      <c r="D5" s="233" t="s">
        <v>92</v>
      </c>
      <c r="E5" s="235" t="s">
        <v>93</v>
      </c>
      <c r="F5" s="242"/>
      <c r="G5" s="101" t="s">
        <v>94</v>
      </c>
      <c r="H5" s="237" t="s">
        <v>95</v>
      </c>
      <c r="I5" s="239" t="s">
        <v>96</v>
      </c>
      <c r="J5" s="235" t="s">
        <v>97</v>
      </c>
      <c r="K5" s="243"/>
      <c r="L5" s="235" t="s">
        <v>98</v>
      </c>
      <c r="M5" s="241"/>
    </row>
    <row r="6" spans="1:13" s="24" customFormat="1" ht="36" customHeight="1" x14ac:dyDescent="0.2">
      <c r="A6" s="102"/>
      <c r="C6" s="229"/>
      <c r="D6" s="234"/>
      <c r="E6" s="101" t="s">
        <v>16</v>
      </c>
      <c r="F6" s="101" t="s">
        <v>17</v>
      </c>
      <c r="G6" s="101" t="s">
        <v>17</v>
      </c>
      <c r="H6" s="238"/>
      <c r="I6" s="240"/>
      <c r="J6" s="101" t="s">
        <v>16</v>
      </c>
      <c r="K6" s="101" t="s">
        <v>17</v>
      </c>
      <c r="L6" s="101" t="s">
        <v>16</v>
      </c>
      <c r="M6" s="101" t="s">
        <v>17</v>
      </c>
    </row>
    <row r="7" spans="1:13" s="24" customFormat="1" ht="14.25" x14ac:dyDescent="0.2">
      <c r="A7" s="102"/>
      <c r="C7" s="103" t="s">
        <v>18</v>
      </c>
      <c r="D7" s="104">
        <v>440.73000715583584</v>
      </c>
      <c r="E7" s="105">
        <v>1.8964574839315684E-2</v>
      </c>
      <c r="F7" s="32">
        <v>3.2311598010985376E-2</v>
      </c>
      <c r="G7" s="33">
        <v>4.458049509797446E-3</v>
      </c>
      <c r="H7" s="106">
        <v>1.8562692491634003E-2</v>
      </c>
      <c r="I7" s="107">
        <v>5330.8566154661348</v>
      </c>
      <c r="J7" s="105">
        <v>2.9419126320021638E-2</v>
      </c>
      <c r="K7" s="33">
        <v>3.3906975111384963E-2</v>
      </c>
      <c r="L7" s="105">
        <v>2.9573699214808125E-2</v>
      </c>
      <c r="M7" s="105">
        <v>3.572579461327452E-2</v>
      </c>
    </row>
    <row r="8" spans="1:13" s="24" customFormat="1" x14ac:dyDescent="0.2">
      <c r="A8" s="102"/>
      <c r="C8" s="36" t="s">
        <v>19</v>
      </c>
      <c r="D8" s="37">
        <v>266.98404027814979</v>
      </c>
      <c r="E8" s="38">
        <v>3.1906249266189235E-4</v>
      </c>
      <c r="F8" s="39">
        <v>7.5536748117559505E-3</v>
      </c>
      <c r="G8" s="40">
        <v>-1.9451970524987372E-3</v>
      </c>
      <c r="H8" s="108">
        <v>1.0542761975230075E-2</v>
      </c>
      <c r="I8" s="109">
        <v>3281.398731816093</v>
      </c>
      <c r="J8" s="110">
        <v>1.7620445525150075E-2</v>
      </c>
      <c r="K8" s="111">
        <v>2.0441286428787286E-2</v>
      </c>
      <c r="L8" s="110">
        <v>1.7656566177508104E-2</v>
      </c>
      <c r="M8" s="110">
        <v>2.3035318488212164E-2</v>
      </c>
    </row>
    <row r="9" spans="1:13" s="24" customFormat="1" x14ac:dyDescent="0.2">
      <c r="A9" s="102"/>
      <c r="C9" s="43" t="s">
        <v>20</v>
      </c>
      <c r="D9" s="44">
        <v>86.864922831347513</v>
      </c>
      <c r="E9" s="45">
        <v>2.9133977411957002E-2</v>
      </c>
      <c r="F9" s="46">
        <v>4.7496294831012698E-2</v>
      </c>
      <c r="G9" s="47">
        <v>-3.4652434525476172E-3</v>
      </c>
      <c r="H9" s="112">
        <v>1.3068907965614329E-3</v>
      </c>
      <c r="I9" s="71">
        <v>1075.2598093068095</v>
      </c>
      <c r="J9" s="72">
        <v>4.9804863780807063E-2</v>
      </c>
      <c r="K9" s="73">
        <v>5.2478791928907587E-2</v>
      </c>
      <c r="L9" s="72">
        <v>5.1174066631310522E-2</v>
      </c>
      <c r="M9" s="72">
        <v>5.8593690008093446E-2</v>
      </c>
    </row>
    <row r="10" spans="1:13" s="24" customFormat="1" x14ac:dyDescent="0.2">
      <c r="A10" s="102"/>
      <c r="C10" s="50" t="s">
        <v>21</v>
      </c>
      <c r="D10" s="44">
        <v>21.848000639920482</v>
      </c>
      <c r="E10" s="45">
        <v>2.9133977411957002E-2</v>
      </c>
      <c r="F10" s="46">
        <v>6.2449276511112206E-2</v>
      </c>
      <c r="G10" s="47">
        <v>-8.4431442589817385E-3</v>
      </c>
      <c r="H10" s="112">
        <v>-5.5325107663215523E-3</v>
      </c>
      <c r="I10" s="71">
        <v>277.0649751409797</v>
      </c>
      <c r="J10" s="72">
        <v>3.1383188117457772E-2</v>
      </c>
      <c r="K10" s="73">
        <v>3.7875077638503063E-2</v>
      </c>
      <c r="L10" s="72">
        <v>3.7237360191673563E-2</v>
      </c>
      <c r="M10" s="72">
        <v>4.7708869439988311E-2</v>
      </c>
    </row>
    <row r="11" spans="1:13" s="24" customFormat="1" x14ac:dyDescent="0.2">
      <c r="A11" s="102"/>
      <c r="C11" s="51" t="s">
        <v>22</v>
      </c>
      <c r="D11" s="44">
        <v>50.653232756838449</v>
      </c>
      <c r="E11" s="45">
        <v>2.2025372162360002E-2</v>
      </c>
      <c r="F11" s="46">
        <v>4.3959606293630049E-2</v>
      </c>
      <c r="G11" s="47">
        <v>-3.9065073486046487E-3</v>
      </c>
      <c r="H11" s="112">
        <v>2.5745108419793938E-2</v>
      </c>
      <c r="I11" s="71">
        <v>626.24418657199647</v>
      </c>
      <c r="J11" s="72">
        <v>5.4405965557817071E-2</v>
      </c>
      <c r="K11" s="73">
        <v>5.5092891495539753E-2</v>
      </c>
      <c r="L11" s="72">
        <v>5.4375733411839322E-2</v>
      </c>
      <c r="M11" s="72">
        <v>6.0240560226130446E-2</v>
      </c>
    </row>
    <row r="12" spans="1:13" s="24" customFormat="1" x14ac:dyDescent="0.2">
      <c r="A12" s="102"/>
      <c r="C12" s="50" t="s">
        <v>23</v>
      </c>
      <c r="D12" s="44">
        <v>13.200230946061602</v>
      </c>
      <c r="E12" s="45">
        <v>3.4480610922527077E-2</v>
      </c>
      <c r="F12" s="46">
        <v>3.8973041731690916E-2</v>
      </c>
      <c r="G12" s="47">
        <v>6.385967867835296E-3</v>
      </c>
      <c r="H12" s="112">
        <v>-8.2096376803593718E-2</v>
      </c>
      <c r="I12" s="71">
        <v>157.76957752086642</v>
      </c>
      <c r="J12" s="72">
        <v>6.1488593078494524E-2</v>
      </c>
      <c r="K12" s="73">
        <v>6.5222410373530382E-2</v>
      </c>
      <c r="L12" s="72">
        <v>6.0727088199364676E-2</v>
      </c>
      <c r="M12" s="72">
        <v>6.9072595929101643E-2</v>
      </c>
    </row>
    <row r="13" spans="1:13" s="24" customFormat="1" ht="12.75" x14ac:dyDescent="0.2">
      <c r="A13" s="113"/>
      <c r="C13" s="114" t="s">
        <v>24</v>
      </c>
      <c r="D13" s="79">
        <v>80.499335811316854</v>
      </c>
      <c r="E13" s="115">
        <v>-3.4785324951522867E-3</v>
      </c>
      <c r="F13" s="116">
        <v>-1.2994278932955128E-2</v>
      </c>
      <c r="G13" s="81">
        <v>1.8239937603230505E-3</v>
      </c>
      <c r="H13" s="117">
        <v>1.6515904791411407E-2</v>
      </c>
      <c r="I13" s="118">
        <v>954.73713666042102</v>
      </c>
      <c r="J13" s="119">
        <v>-8.8826494396387901E-4</v>
      </c>
      <c r="K13" s="120">
        <v>1.3286969745163191E-4</v>
      </c>
      <c r="L13" s="119">
        <v>-2.2139413252424411E-3</v>
      </c>
      <c r="M13" s="119">
        <v>4.3450724222515724E-4</v>
      </c>
    </row>
    <row r="14" spans="1:13" s="24" customFormat="1" ht="12" customHeight="1" x14ac:dyDescent="0.2">
      <c r="A14" s="121"/>
      <c r="C14" s="54" t="s">
        <v>25</v>
      </c>
      <c r="D14" s="44">
        <v>19.2618897003175</v>
      </c>
      <c r="E14" s="45">
        <v>-2.3409672790746239E-3</v>
      </c>
      <c r="F14" s="46">
        <v>1.3904009834562192E-3</v>
      </c>
      <c r="G14" s="47">
        <v>1.3146657634425907E-2</v>
      </c>
      <c r="H14" s="112">
        <v>2.5879236908902259E-2</v>
      </c>
      <c r="I14" s="71">
        <v>233.84426858840945</v>
      </c>
      <c r="J14" s="72">
        <v>1.3112829947086402E-2</v>
      </c>
      <c r="K14" s="73">
        <v>1.6959577098755396E-2</v>
      </c>
      <c r="L14" s="72">
        <v>9.6857206085545489E-3</v>
      </c>
      <c r="M14" s="72">
        <v>1.9239979245415206E-2</v>
      </c>
    </row>
    <row r="15" spans="1:13" s="24" customFormat="1" x14ac:dyDescent="0.2">
      <c r="A15" s="102"/>
      <c r="C15" s="122" t="s">
        <v>26</v>
      </c>
      <c r="D15" s="86">
        <v>56.958830036085899</v>
      </c>
      <c r="E15" s="89">
        <v>-8.5257567527246003E-3</v>
      </c>
      <c r="F15" s="123">
        <v>-2.3407258291388344E-2</v>
      </c>
      <c r="G15" s="87">
        <v>-3.1304602283350746E-3</v>
      </c>
      <c r="H15" s="70">
        <v>7.6644812472053125E-3</v>
      </c>
      <c r="I15" s="124">
        <v>673.82373856259221</v>
      </c>
      <c r="J15" s="125">
        <v>-1.2718096697302839E-2</v>
      </c>
      <c r="K15" s="126">
        <v>-1.2366176446488297E-2</v>
      </c>
      <c r="L15" s="125">
        <v>-1.3258610728098974E-2</v>
      </c>
      <c r="M15" s="125">
        <v>-1.2792707416358517E-2</v>
      </c>
    </row>
    <row r="16" spans="1:13" s="24" customFormat="1" x14ac:dyDescent="0.2">
      <c r="A16" s="21"/>
      <c r="C16" s="127" t="s">
        <v>27</v>
      </c>
      <c r="D16" s="79">
        <v>11.238358207108341</v>
      </c>
      <c r="E16" s="115">
        <v>1.7113984374794722E-2</v>
      </c>
      <c r="F16" s="116">
        <v>4.6010115581865518E-2</v>
      </c>
      <c r="G16" s="81">
        <v>-6.5085335869617955E-3</v>
      </c>
      <c r="H16" s="117">
        <v>-0.10966084090166051</v>
      </c>
      <c r="I16" s="118">
        <v>134.48415882348158</v>
      </c>
      <c r="J16" s="119">
        <v>-6.3989285311737532E-2</v>
      </c>
      <c r="K16" s="120">
        <v>-5.6884850788906149E-2</v>
      </c>
      <c r="L16" s="119">
        <v>-5.4325442179445793E-2</v>
      </c>
      <c r="M16" s="119">
        <v>-4.4219353226177316E-2</v>
      </c>
    </row>
    <row r="17" spans="1:13" s="24" customFormat="1" x14ac:dyDescent="0.2">
      <c r="A17" s="21"/>
      <c r="C17" s="128" t="s">
        <v>28</v>
      </c>
      <c r="D17" s="86">
        <v>25.457164043203303</v>
      </c>
      <c r="E17" s="89">
        <v>-5.3684797942757934E-2</v>
      </c>
      <c r="F17" s="123">
        <v>-3.7781952167744715E-2</v>
      </c>
      <c r="G17" s="87">
        <v>-1.694617722696623E-2</v>
      </c>
      <c r="H17" s="129">
        <v>2.6267334233349038E-2</v>
      </c>
      <c r="I17" s="124">
        <v>322.47749155564139</v>
      </c>
      <c r="J17" s="130">
        <v>3.6427233110225554E-3</v>
      </c>
      <c r="K17" s="126">
        <v>8.763326846139341E-3</v>
      </c>
      <c r="L17" s="125">
        <v>1.7183667393096957E-3</v>
      </c>
      <c r="M17" s="125">
        <v>1.0133610829624162E-2</v>
      </c>
    </row>
    <row r="18" spans="1:13" s="24" customFormat="1" x14ac:dyDescent="0.2">
      <c r="C18" s="43" t="s">
        <v>29</v>
      </c>
      <c r="D18" s="44">
        <v>57.555737632714226</v>
      </c>
      <c r="E18" s="45">
        <v>-1.2055348689306244E-2</v>
      </c>
      <c r="F18" s="46">
        <v>-1.132222878919853E-2</v>
      </c>
      <c r="G18" s="47">
        <v>3.1777332069655717E-3</v>
      </c>
      <c r="H18" s="112">
        <v>3.3752905071213091E-2</v>
      </c>
      <c r="I18" s="71">
        <v>729.15373599039219</v>
      </c>
      <c r="J18" s="72">
        <v>1.4322693560478994E-2</v>
      </c>
      <c r="K18" s="73">
        <v>1.8289212538521893E-2</v>
      </c>
      <c r="L18" s="72">
        <v>1.2925946076771444E-2</v>
      </c>
      <c r="M18" s="72">
        <v>1.7554084493626609E-2</v>
      </c>
    </row>
    <row r="19" spans="1:13" s="24" customFormat="1" x14ac:dyDescent="0.2">
      <c r="A19" s="22"/>
      <c r="C19" s="50" t="s">
        <v>30</v>
      </c>
      <c r="D19" s="44">
        <v>37.719947311357771</v>
      </c>
      <c r="E19" s="45">
        <v>-5.260548712888502E-3</v>
      </c>
      <c r="F19" s="46">
        <v>3.9121358978633225E-4</v>
      </c>
      <c r="G19" s="47">
        <v>-7.5750310201760929E-4</v>
      </c>
      <c r="H19" s="112">
        <v>3.9615847917648717E-2</v>
      </c>
      <c r="I19" s="71">
        <v>470.57170761981399</v>
      </c>
      <c r="J19" s="72">
        <v>2.519107702250456E-2</v>
      </c>
      <c r="K19" s="73">
        <v>2.8844028008723877E-2</v>
      </c>
      <c r="L19" s="72">
        <v>2.4060457224577947E-2</v>
      </c>
      <c r="M19" s="72">
        <v>2.8708526609930729E-2</v>
      </c>
    </row>
    <row r="20" spans="1:13" s="24" customFormat="1" x14ac:dyDescent="0.2">
      <c r="A20" s="22"/>
      <c r="C20" s="50" t="s">
        <v>31</v>
      </c>
      <c r="D20" s="44">
        <v>19.835790321356455</v>
      </c>
      <c r="E20" s="45">
        <v>-2.4723598495418608E-2</v>
      </c>
      <c r="F20" s="46">
        <v>-3.2179432921800255E-2</v>
      </c>
      <c r="G20" s="47">
        <v>1.050233144907553E-2</v>
      </c>
      <c r="H20" s="112">
        <v>2.3555345231316194E-2</v>
      </c>
      <c r="I20" s="71">
        <v>258.5820283705782</v>
      </c>
      <c r="J20" s="72">
        <v>-4.8757022133374406E-3</v>
      </c>
      <c r="K20" s="73">
        <v>-3.5709348006829345E-4</v>
      </c>
      <c r="L20" s="72">
        <v>-6.5869978041251942E-3</v>
      </c>
      <c r="M20" s="72">
        <v>-2.1618913868016731E-3</v>
      </c>
    </row>
    <row r="21" spans="1:13" s="24" customFormat="1" x14ac:dyDescent="0.2">
      <c r="C21" s="131" t="s">
        <v>32</v>
      </c>
      <c r="D21" s="132">
        <v>173.74596687768602</v>
      </c>
      <c r="E21" s="133">
        <v>4.901054269177707E-2</v>
      </c>
      <c r="F21" s="134">
        <v>7.2772152359385833E-2</v>
      </c>
      <c r="G21" s="135">
        <v>1.4447781807630733E-2</v>
      </c>
      <c r="H21" s="108">
        <v>3.2081080049298771E-2</v>
      </c>
      <c r="I21" s="136">
        <v>2049.4578836500423</v>
      </c>
      <c r="J21" s="137">
        <v>4.8890554640166561E-2</v>
      </c>
      <c r="K21" s="138">
        <v>5.6131052267229364E-2</v>
      </c>
      <c r="L21" s="137">
        <v>4.9361601555110601E-2</v>
      </c>
      <c r="M21" s="137">
        <v>5.6610366233133647E-2</v>
      </c>
    </row>
    <row r="22" spans="1:13" s="24" customFormat="1" ht="12.75" customHeight="1" x14ac:dyDescent="0.2">
      <c r="C22" s="60" t="s">
        <v>33</v>
      </c>
      <c r="D22" s="44">
        <v>133.67823187919782</v>
      </c>
      <c r="E22" s="45">
        <v>4.8360537343621335E-2</v>
      </c>
      <c r="F22" s="46">
        <v>7.2817702023093123E-2</v>
      </c>
      <c r="G22" s="47">
        <v>4.8541615985724373E-3</v>
      </c>
      <c r="H22" s="112">
        <v>3.3496896853322466E-2</v>
      </c>
      <c r="I22" s="71">
        <v>1568.6421507835248</v>
      </c>
      <c r="J22" s="72">
        <v>5.4469092332482649E-2</v>
      </c>
      <c r="K22" s="73">
        <v>6.2230857243305904E-2</v>
      </c>
      <c r="L22" s="72">
        <v>5.516736957766577E-2</v>
      </c>
      <c r="M22" s="72">
        <v>6.3124603326942363E-2</v>
      </c>
    </row>
    <row r="23" spans="1:13" s="24" customFormat="1" ht="12.75" customHeight="1" x14ac:dyDescent="0.2">
      <c r="C23" s="61" t="s">
        <v>34</v>
      </c>
      <c r="D23" s="44">
        <v>126.9889509582483</v>
      </c>
      <c r="E23" s="45">
        <v>4.9305455014971189E-2</v>
      </c>
      <c r="F23" s="46">
        <v>7.4498852833220885E-2</v>
      </c>
      <c r="G23" s="47">
        <v>6.6391667723246783E-3</v>
      </c>
      <c r="H23" s="112">
        <v>3.8926527226218255E-2</v>
      </c>
      <c r="I23" s="71">
        <v>1480.8358613414148</v>
      </c>
      <c r="J23" s="72">
        <v>5.594210514768605E-2</v>
      </c>
      <c r="K23" s="73">
        <v>6.3830908774784367E-2</v>
      </c>
      <c r="L23" s="72">
        <v>5.6442097576942407E-2</v>
      </c>
      <c r="M23" s="72">
        <v>6.4358087798244812E-2</v>
      </c>
    </row>
    <row r="24" spans="1:13" s="24" customFormat="1" ht="12.75" customHeight="1" x14ac:dyDescent="0.2">
      <c r="A24" s="22"/>
      <c r="C24" s="54" t="s">
        <v>35</v>
      </c>
      <c r="D24" s="62">
        <v>6.6892809209495034</v>
      </c>
      <c r="E24" s="45">
        <v>3.0739660009111658E-2</v>
      </c>
      <c r="F24" s="46">
        <v>4.4110104462858901E-2</v>
      </c>
      <c r="G24" s="47">
        <v>-2.5512141339608885E-2</v>
      </c>
      <c r="H24" s="112">
        <v>-4.803555821239347E-2</v>
      </c>
      <c r="I24" s="71">
        <v>87.806289442110014</v>
      </c>
      <c r="J24" s="72">
        <v>3.0231878190434713E-2</v>
      </c>
      <c r="K24" s="73">
        <v>3.6009308892302139E-2</v>
      </c>
      <c r="L24" s="72">
        <v>3.4140090474366724E-2</v>
      </c>
      <c r="M24" s="72">
        <v>4.2815638911449794E-2</v>
      </c>
    </row>
    <row r="25" spans="1:13" s="24" customFormat="1" ht="12.75" customHeight="1" x14ac:dyDescent="0.2">
      <c r="C25" s="139" t="s">
        <v>36</v>
      </c>
      <c r="D25" s="86">
        <v>40.067734998488206</v>
      </c>
      <c r="E25" s="89">
        <v>5.1185002180991646E-2</v>
      </c>
      <c r="F25" s="123">
        <v>7.2626879623270302E-2</v>
      </c>
      <c r="G25" s="87">
        <v>4.6313030813554201E-2</v>
      </c>
      <c r="H25" s="70">
        <v>2.7597297179248859E-2</v>
      </c>
      <c r="I25" s="124">
        <v>480.81573286651718</v>
      </c>
      <c r="J25" s="125">
        <v>3.1094239464071416E-2</v>
      </c>
      <c r="K25" s="126">
        <v>3.6702533801711512E-2</v>
      </c>
      <c r="L25" s="125">
        <v>3.0934169548508805E-2</v>
      </c>
      <c r="M25" s="125">
        <v>3.5862401353897511E-2</v>
      </c>
    </row>
    <row r="26" spans="1:13" s="24" customFormat="1" ht="12.75" customHeight="1" x14ac:dyDescent="0.2">
      <c r="C26" s="36" t="s">
        <v>37</v>
      </c>
      <c r="D26" s="86">
        <v>383.17426952312161</v>
      </c>
      <c r="E26" s="89">
        <v>2.3793078708771898E-2</v>
      </c>
      <c r="F26" s="123">
        <v>3.9396360558389576E-2</v>
      </c>
      <c r="G26" s="87">
        <v>4.6560801458188639E-3</v>
      </c>
      <c r="H26" s="70">
        <v>1.615920919190561E-2</v>
      </c>
      <c r="I26" s="124">
        <v>4601.7028794757416</v>
      </c>
      <c r="J26" s="125">
        <v>3.1852542351213042E-2</v>
      </c>
      <c r="K26" s="126">
        <v>3.6420892830381302E-2</v>
      </c>
      <c r="L26" s="125">
        <v>3.2283210255359407E-2</v>
      </c>
      <c r="M26" s="125">
        <v>3.8655394111117625E-2</v>
      </c>
    </row>
    <row r="27" spans="1:13" s="24" customFormat="1" ht="12.75" hidden="1" customHeight="1" x14ac:dyDescent="0.2">
      <c r="C27" s="140"/>
      <c r="D27" s="49"/>
      <c r="E27" s="46"/>
      <c r="F27" s="141"/>
      <c r="G27" s="142"/>
      <c r="H27" s="141"/>
      <c r="I27" s="49"/>
      <c r="J27" s="46"/>
      <c r="K27" s="141"/>
      <c r="L27" s="46"/>
      <c r="M27" s="141"/>
    </row>
    <row r="28" spans="1:13" s="24" customFormat="1" ht="12.75" hidden="1" customHeight="1" x14ac:dyDescent="0.2">
      <c r="C28" s="140"/>
      <c r="D28" s="49"/>
      <c r="E28" s="46"/>
      <c r="F28" s="141"/>
      <c r="G28" s="142"/>
      <c r="H28" s="141"/>
      <c r="I28" s="49"/>
      <c r="J28" s="46"/>
      <c r="K28" s="141"/>
      <c r="L28" s="46"/>
      <c r="M28" s="141"/>
    </row>
    <row r="29" spans="1:13" s="24" customFormat="1" ht="12.75" hidden="1" customHeight="1" x14ac:dyDescent="0.2">
      <c r="C29" s="140"/>
      <c r="D29" s="49"/>
      <c r="E29" s="46"/>
      <c r="F29" s="141"/>
      <c r="G29" s="142"/>
      <c r="H29" s="141"/>
      <c r="I29" s="49"/>
      <c r="J29" s="46"/>
      <c r="K29" s="141"/>
      <c r="L29" s="46"/>
      <c r="M29" s="141"/>
    </row>
    <row r="30" spans="1:13" s="24" customFormat="1" ht="12.75" customHeight="1" x14ac:dyDescent="0.2">
      <c r="C30" s="143"/>
      <c r="D30" s="104"/>
      <c r="E30" s="105"/>
      <c r="F30" s="144"/>
      <c r="G30" s="105"/>
      <c r="H30" s="106"/>
      <c r="I30" s="145"/>
      <c r="J30" s="144"/>
      <c r="K30" s="105"/>
      <c r="L30" s="146"/>
      <c r="M30" s="105"/>
    </row>
    <row r="31" spans="1:13" s="24" customFormat="1" ht="12.75" customHeight="1" x14ac:dyDescent="0.2">
      <c r="C31" s="60" t="s">
        <v>38</v>
      </c>
      <c r="D31" s="79">
        <v>50.323584930000003</v>
      </c>
      <c r="E31" s="81">
        <v>-0.16199232036227817</v>
      </c>
      <c r="F31" s="147">
        <v>-0.16773056163387434</v>
      </c>
      <c r="G31" s="81">
        <v>-0.18895503290222448</v>
      </c>
      <c r="H31" s="115">
        <v>2.8136060920578743E-2</v>
      </c>
      <c r="I31" s="79">
        <v>707.5019523599999</v>
      </c>
      <c r="J31" s="116">
        <v>3.9367948590328883E-2</v>
      </c>
      <c r="K31" s="81">
        <v>3.2696291091218965E-2</v>
      </c>
      <c r="L31" s="116">
        <v>3.9798058668226055E-2</v>
      </c>
      <c r="M31" s="81">
        <v>3.5777147054024017E-2</v>
      </c>
    </row>
    <row r="32" spans="1:13" s="24" customFormat="1" ht="12.75" customHeight="1" x14ac:dyDescent="0.2">
      <c r="C32" s="84" t="s">
        <v>39</v>
      </c>
      <c r="D32" s="44">
        <v>39.618198479999997</v>
      </c>
      <c r="E32" s="47">
        <v>-0.16983778160845986</v>
      </c>
      <c r="F32" s="80">
        <v>-0.18327239944907814</v>
      </c>
      <c r="G32" s="47">
        <v>-0.21549191003363188</v>
      </c>
      <c r="H32" s="45">
        <v>2.3767594701930017E-2</v>
      </c>
      <c r="I32" s="44">
        <v>564.18337373999987</v>
      </c>
      <c r="J32" s="46">
        <v>3.6772893926344974E-2</v>
      </c>
      <c r="K32" s="47">
        <v>2.9409453899562399E-2</v>
      </c>
      <c r="L32" s="46">
        <v>3.8415254501700691E-2</v>
      </c>
      <c r="M32" s="47">
        <v>3.3509117955170309E-2</v>
      </c>
    </row>
    <row r="33" spans="2:19" s="24" customFormat="1" ht="12.75" customHeight="1" x14ac:dyDescent="0.2">
      <c r="C33" s="84" t="s">
        <v>40</v>
      </c>
      <c r="D33" s="44">
        <v>5.3137440800000002</v>
      </c>
      <c r="E33" s="47">
        <v>-8.8443228084072012E-2</v>
      </c>
      <c r="F33" s="80">
        <v>-6.1592986636011093E-2</v>
      </c>
      <c r="G33" s="47">
        <v>-5.9195767268381272E-2</v>
      </c>
      <c r="H33" s="45">
        <v>0.11158102563577965</v>
      </c>
      <c r="I33" s="44">
        <v>73.953894509999984</v>
      </c>
      <c r="J33" s="46">
        <v>4.9962309850110076E-2</v>
      </c>
      <c r="K33" s="47">
        <v>6.095275814685297E-2</v>
      </c>
      <c r="L33" s="46">
        <v>4.213826990318803E-2</v>
      </c>
      <c r="M33" s="47">
        <v>5.6326771600840431E-2</v>
      </c>
    </row>
    <row r="34" spans="2:19" s="24" customFormat="1" ht="12.75" customHeight="1" x14ac:dyDescent="0.2">
      <c r="C34" s="85" t="s">
        <v>41</v>
      </c>
      <c r="D34" s="86">
        <v>5.3916423700000005</v>
      </c>
      <c r="E34" s="87">
        <v>-0.17035210182601823</v>
      </c>
      <c r="F34" s="88">
        <v>-0.15638232016330611</v>
      </c>
      <c r="G34" s="88">
        <v>-0.1013727942298247</v>
      </c>
      <c r="H34" s="87">
        <v>-1.5676639185934205E-2</v>
      </c>
      <c r="I34" s="86">
        <v>69.364684109999985</v>
      </c>
      <c r="J34" s="123">
        <v>4.9443281858776222E-2</v>
      </c>
      <c r="K34" s="87">
        <v>2.9776496784454265E-2</v>
      </c>
      <c r="L34" s="123">
        <v>4.8671660092661995E-2</v>
      </c>
      <c r="M34" s="87">
        <v>3.2434832810020797E-2</v>
      </c>
      <c r="O34" s="83"/>
    </row>
    <row r="35" spans="2:19" s="24" customFormat="1" ht="12.75" customHeight="1" x14ac:dyDescent="0.2">
      <c r="C35" s="148"/>
      <c r="D35" s="49"/>
      <c r="E35" s="73"/>
      <c r="F35" s="73"/>
      <c r="G35" s="73"/>
      <c r="H35" s="73"/>
      <c r="I35" s="49"/>
      <c r="J35" s="73"/>
      <c r="K35" s="73"/>
      <c r="L35" s="73"/>
      <c r="O35" s="83"/>
      <c r="P35" s="83"/>
      <c r="Q35" s="83"/>
      <c r="R35" s="83"/>
      <c r="S35" s="83"/>
    </row>
    <row r="36" spans="2:19" s="24" customFormat="1" ht="12.75" customHeight="1" x14ac:dyDescent="0.2">
      <c r="B36" s="52"/>
      <c r="C36" s="92"/>
      <c r="D36" s="92"/>
      <c r="E36" s="92"/>
      <c r="F36" s="92"/>
      <c r="G36" s="92"/>
      <c r="H36" s="92"/>
      <c r="I36" s="92"/>
      <c r="J36" s="92"/>
      <c r="K36" s="92"/>
      <c r="L36" s="92"/>
      <c r="M36" s="92"/>
    </row>
    <row r="37" spans="2:19" s="24" customFormat="1" ht="40.5" customHeight="1" x14ac:dyDescent="0.2">
      <c r="B37" s="52"/>
      <c r="C37" s="227" t="s">
        <v>48</v>
      </c>
      <c r="D37" s="230" t="s">
        <v>7</v>
      </c>
      <c r="E37" s="231"/>
      <c r="F37" s="231"/>
      <c r="G37" s="232"/>
      <c r="H37" s="230" t="s">
        <v>14</v>
      </c>
      <c r="I37" s="231"/>
      <c r="J37" s="231"/>
      <c r="K37" s="232"/>
      <c r="L37" s="230" t="s">
        <v>15</v>
      </c>
      <c r="M37" s="232"/>
    </row>
    <row r="38" spans="2:19" s="24" customFormat="1" ht="53.25" customHeight="1" x14ac:dyDescent="0.2">
      <c r="B38" s="52"/>
      <c r="C38" s="228"/>
      <c r="D38" s="233" t="str">
        <f>D5</f>
        <v>Données brutes  nov 2025</v>
      </c>
      <c r="E38" s="235" t="str">
        <f>E5</f>
        <v>Taux de croissance  nov 2025 / nov 2024</v>
      </c>
      <c r="F38" s="236"/>
      <c r="G38" s="101" t="str">
        <f>G5</f>
        <v>Taux de croissance  nov 2025 / octobre 2025</v>
      </c>
      <c r="H38" s="237" t="str">
        <f>H5</f>
        <v>Rappel :
Taux ACM CVS-CJO à fin nov 2024</v>
      </c>
      <c r="I38" s="239" t="str">
        <f>I5</f>
        <v>Données brutes dec 2024 - nov 2025</v>
      </c>
      <c r="J38" s="235" t="str">
        <f>J5</f>
        <v>Taux ACM (dec 2024 - nov 2025 / dec 2023 - nov 2024)</v>
      </c>
      <c r="K38" s="241"/>
      <c r="L38" s="235" t="str">
        <f>L5</f>
        <v>( janv à nov 2025 ) /
( janv à nov 2024 )</v>
      </c>
      <c r="M38" s="241"/>
    </row>
    <row r="39" spans="2:19" s="24" customFormat="1" ht="40.5" customHeight="1" x14ac:dyDescent="0.2">
      <c r="B39" s="52"/>
      <c r="C39" s="229"/>
      <c r="D39" s="234"/>
      <c r="E39" s="101" t="s">
        <v>16</v>
      </c>
      <c r="F39" s="149" t="s">
        <v>17</v>
      </c>
      <c r="G39" s="101" t="s">
        <v>17</v>
      </c>
      <c r="H39" s="238"/>
      <c r="I39" s="240"/>
      <c r="J39" s="101" t="s">
        <v>16</v>
      </c>
      <c r="K39" s="101" t="s">
        <v>17</v>
      </c>
      <c r="L39" s="101" t="s">
        <v>16</v>
      </c>
      <c r="M39" s="101" t="s">
        <v>17</v>
      </c>
    </row>
    <row r="40" spans="2:19" s="24" customFormat="1" ht="12.75" customHeight="1" x14ac:dyDescent="0.2">
      <c r="B40" s="52"/>
      <c r="C40" s="103" t="s">
        <v>18</v>
      </c>
      <c r="D40" s="104">
        <v>182.303907215664</v>
      </c>
      <c r="E40" s="105">
        <v>-2.4135508163632302E-2</v>
      </c>
      <c r="F40" s="32">
        <v>-6.2286528290786958E-3</v>
      </c>
      <c r="G40" s="33">
        <v>7.5424507501014038E-3</v>
      </c>
      <c r="H40" s="106">
        <v>-1.3280432325338265E-2</v>
      </c>
      <c r="I40" s="107">
        <v>2395.2974039188589</v>
      </c>
      <c r="J40" s="105">
        <v>-3.0794477815726529E-3</v>
      </c>
      <c r="K40" s="33">
        <v>-4.9878104458150885E-3</v>
      </c>
      <c r="L40" s="105">
        <v>-4.3105815492250343E-4</v>
      </c>
      <c r="M40" s="105">
        <v>-4.9572903713708261E-3</v>
      </c>
    </row>
    <row r="41" spans="2:19" s="24" customFormat="1" ht="12.75" customHeight="1" x14ac:dyDescent="0.2">
      <c r="B41" s="52"/>
      <c r="C41" s="36" t="s">
        <v>19</v>
      </c>
      <c r="D41" s="37">
        <v>100.636147989702</v>
      </c>
      <c r="E41" s="38">
        <v>-4.1693793414940283E-2</v>
      </c>
      <c r="F41" s="39">
        <v>-2.1073448593775246E-2</v>
      </c>
      <c r="G41" s="40">
        <v>-7.9769141446888181E-3</v>
      </c>
      <c r="H41" s="108">
        <v>-2.1439857229116899E-2</v>
      </c>
      <c r="I41" s="109">
        <v>1398.0818393788797</v>
      </c>
      <c r="J41" s="110">
        <v>-1.6555433577380874E-2</v>
      </c>
      <c r="K41" s="111">
        <v>-1.8983034615865479E-2</v>
      </c>
      <c r="L41" s="110">
        <v>-1.4155115344061886E-2</v>
      </c>
      <c r="M41" s="110">
        <v>-1.8386671839234814E-2</v>
      </c>
    </row>
    <row r="42" spans="2:19" s="24" customFormat="1" ht="12.75" customHeight="1" x14ac:dyDescent="0.2">
      <c r="B42" s="52"/>
      <c r="C42" s="43" t="s">
        <v>20</v>
      </c>
      <c r="D42" s="62">
        <v>26.411133996062709</v>
      </c>
      <c r="E42" s="45">
        <v>-8.7743693040971737E-2</v>
      </c>
      <c r="F42" s="46">
        <v>-4.5742957152913544E-2</v>
      </c>
      <c r="G42" s="47">
        <v>-2.0527848874085985E-2</v>
      </c>
      <c r="H42" s="112">
        <v>4.2053855718571231E-3</v>
      </c>
      <c r="I42" s="71">
        <v>443.14433346542745</v>
      </c>
      <c r="J42" s="72">
        <v>-2.1845093989590336E-2</v>
      </c>
      <c r="K42" s="73">
        <v>-2.256269450493209E-2</v>
      </c>
      <c r="L42" s="72">
        <v>-2.5135327059078505E-2</v>
      </c>
      <c r="M42" s="72">
        <v>-2.993544562661099E-2</v>
      </c>
    </row>
    <row r="43" spans="2:19" s="24" customFormat="1" ht="12.75" customHeight="1" x14ac:dyDescent="0.2">
      <c r="B43" s="52"/>
      <c r="C43" s="50" t="s">
        <v>21</v>
      </c>
      <c r="D43" s="44">
        <v>8.22550604299383</v>
      </c>
      <c r="E43" s="45">
        <v>-0.10697892550825761</v>
      </c>
      <c r="F43" s="46">
        <v>-7.2361619463592985E-2</v>
      </c>
      <c r="G43" s="47">
        <v>-4.6288814001665846E-2</v>
      </c>
      <c r="H43" s="112">
        <v>-4.4308170026980731E-2</v>
      </c>
      <c r="I43" s="71">
        <v>122.37260300410095</v>
      </c>
      <c r="J43" s="72">
        <v>-2.9749543363869257E-2</v>
      </c>
      <c r="K43" s="73">
        <v>-3.3294171080611612E-2</v>
      </c>
      <c r="L43" s="72">
        <v>-2.2661623331023062E-2</v>
      </c>
      <c r="M43" s="72">
        <v>-2.81367662489167E-2</v>
      </c>
    </row>
    <row r="44" spans="2:19" s="24" customFormat="1" ht="12.75" customHeight="1" x14ac:dyDescent="0.2">
      <c r="B44" s="52"/>
      <c r="C44" s="50" t="s">
        <v>22</v>
      </c>
      <c r="D44" s="44">
        <v>15.541740176614137</v>
      </c>
      <c r="E44" s="45">
        <v>-5.7807635919542188E-2</v>
      </c>
      <c r="F44" s="46">
        <v>-1.0981605911408399E-2</v>
      </c>
      <c r="G44" s="47">
        <v>-1.0135840947100183E-2</v>
      </c>
      <c r="H44" s="112">
        <v>2.2955809776678437E-2</v>
      </c>
      <c r="I44" s="71">
        <v>258.36643015077959</v>
      </c>
      <c r="J44" s="72">
        <v>2.7743803654332044E-3</v>
      </c>
      <c r="K44" s="73">
        <v>3.7810497554251477E-3</v>
      </c>
      <c r="L44" s="72">
        <v>-1.4327881584554891E-3</v>
      </c>
      <c r="M44" s="72">
        <v>-5.5562373411940369E-3</v>
      </c>
    </row>
    <row r="45" spans="2:19" s="24" customFormat="1" ht="12.75" customHeight="1" x14ac:dyDescent="0.2">
      <c r="B45" s="52"/>
      <c r="C45" s="50" t="s">
        <v>23</v>
      </c>
      <c r="D45" s="44">
        <v>2.5071093883196198</v>
      </c>
      <c r="E45" s="45">
        <v>-0.19746029898382333</v>
      </c>
      <c r="F45" s="46">
        <v>-0.13785083755151051</v>
      </c>
      <c r="G45" s="47">
        <v>-1.4544979432049354E-2</v>
      </c>
      <c r="H45" s="112">
        <v>2.7100945045726466E-2</v>
      </c>
      <c r="I45" s="71">
        <v>60.408021104032898</v>
      </c>
      <c r="J45" s="72">
        <v>-0.10497863417945852</v>
      </c>
      <c r="K45" s="73">
        <v>-0.10672923975091408</v>
      </c>
      <c r="L45" s="72">
        <v>-0.12559729895887939</v>
      </c>
      <c r="M45" s="72">
        <v>-0.13066903985731393</v>
      </c>
    </row>
    <row r="46" spans="2:19" s="24" customFormat="1" ht="12.75" customHeight="1" x14ac:dyDescent="0.2">
      <c r="B46" s="52"/>
      <c r="C46" s="114" t="s">
        <v>24</v>
      </c>
      <c r="D46" s="79">
        <v>45.958328592236064</v>
      </c>
      <c r="E46" s="115">
        <v>-2.764893544515834E-2</v>
      </c>
      <c r="F46" s="116">
        <v>-1.500570723380823E-2</v>
      </c>
      <c r="G46" s="81">
        <v>2.3939947471094403E-3</v>
      </c>
      <c r="H46" s="117">
        <v>-2.8606017610645296E-2</v>
      </c>
      <c r="I46" s="118">
        <v>580.91434538111946</v>
      </c>
      <c r="J46" s="119">
        <v>-1.3697908285752236E-2</v>
      </c>
      <c r="K46" s="120">
        <v>-1.751523743630079E-2</v>
      </c>
      <c r="L46" s="119">
        <v>-9.518503758529917E-3</v>
      </c>
      <c r="M46" s="119">
        <v>-1.3204745083860936E-2</v>
      </c>
    </row>
    <row r="47" spans="2:19" s="24" customFormat="1" ht="12.75" customHeight="1" x14ac:dyDescent="0.2">
      <c r="B47" s="52"/>
      <c r="C47" s="54" t="s">
        <v>25</v>
      </c>
      <c r="D47" s="44">
        <v>8.3146610983467291</v>
      </c>
      <c r="E47" s="45">
        <v>-7.8448819376016887E-2</v>
      </c>
      <c r="F47" s="46">
        <v>-1.8879583876997175E-2</v>
      </c>
      <c r="G47" s="47">
        <v>1.5614999036299704E-3</v>
      </c>
      <c r="H47" s="112">
        <v>1.9707800827941657E-2</v>
      </c>
      <c r="I47" s="71">
        <v>122.05141038647292</v>
      </c>
      <c r="J47" s="72">
        <v>-6.7584040435956227E-3</v>
      </c>
      <c r="K47" s="73">
        <v>-8.2787838732162333E-3</v>
      </c>
      <c r="L47" s="72">
        <v>-9.4417482023207988E-3</v>
      </c>
      <c r="M47" s="72">
        <v>-1.6428441306751473E-2</v>
      </c>
    </row>
    <row r="48" spans="2:19" s="24" customFormat="1" ht="12.75" customHeight="1" x14ac:dyDescent="0.2">
      <c r="B48" s="52"/>
      <c r="C48" s="122" t="s">
        <v>26</v>
      </c>
      <c r="D48" s="86">
        <v>36.884634822259798</v>
      </c>
      <c r="E48" s="89">
        <v>-1.6350555659224719E-2</v>
      </c>
      <c r="F48" s="123">
        <v>-1.5796847241644874E-2</v>
      </c>
      <c r="G48" s="87">
        <v>2.8691343599036578E-3</v>
      </c>
      <c r="H48" s="70">
        <v>-4.4228575839859841E-2</v>
      </c>
      <c r="I48" s="124">
        <v>443.20146577372998</v>
      </c>
      <c r="J48" s="125">
        <v>-1.8171906805568794E-2</v>
      </c>
      <c r="K48" s="126">
        <v>-2.2687580333781043E-2</v>
      </c>
      <c r="L48" s="125">
        <v>-1.2124139543130186E-2</v>
      </c>
      <c r="M48" s="125">
        <v>-1.4842241354741215E-2</v>
      </c>
    </row>
    <row r="49" spans="2:19" s="24" customFormat="1" ht="12.75" customHeight="1" x14ac:dyDescent="0.2">
      <c r="B49" s="52"/>
      <c r="C49" s="127" t="s">
        <v>27</v>
      </c>
      <c r="D49" s="79">
        <v>4.6601089032867895</v>
      </c>
      <c r="E49" s="115">
        <v>-0.14304942507405394</v>
      </c>
      <c r="F49" s="116">
        <v>-0.12840514047102336</v>
      </c>
      <c r="G49" s="81">
        <v>-2.0199568475935958E-2</v>
      </c>
      <c r="H49" s="117">
        <v>-0.22014189479212987</v>
      </c>
      <c r="I49" s="118">
        <v>68.757811618573186</v>
      </c>
      <c r="J49" s="119">
        <v>-0.14156057106345921</v>
      </c>
      <c r="K49" s="120">
        <v>-0.14470720851684049</v>
      </c>
      <c r="L49" s="119">
        <v>-0.12118280355788313</v>
      </c>
      <c r="M49" s="119">
        <v>-0.12578514505080562</v>
      </c>
    </row>
    <row r="50" spans="2:19" s="24" customFormat="1" ht="12.75" customHeight="1" x14ac:dyDescent="0.2">
      <c r="B50" s="52"/>
      <c r="C50" s="128" t="s">
        <v>28</v>
      </c>
      <c r="D50" s="86">
        <v>12.310890397740501</v>
      </c>
      <c r="E50" s="89">
        <v>-2.029919833399163E-2</v>
      </c>
      <c r="F50" s="123">
        <v>1.3428190203548018E-2</v>
      </c>
      <c r="G50" s="87">
        <v>-3.529013384598878E-3</v>
      </c>
      <c r="H50" s="129">
        <v>3.136764924146207E-2</v>
      </c>
      <c r="I50" s="124">
        <v>164.12668627700651</v>
      </c>
      <c r="J50" s="130">
        <v>5.4304570881897885E-3</v>
      </c>
      <c r="K50" s="126">
        <v>2.9495312581493405E-3</v>
      </c>
      <c r="L50" s="125">
        <v>4.8803828456616127E-3</v>
      </c>
      <c r="M50" s="125">
        <v>3.3019864198990945E-4</v>
      </c>
    </row>
    <row r="51" spans="2:19" s="24" customFormat="1" ht="12.75" customHeight="1" x14ac:dyDescent="0.2">
      <c r="B51" s="52"/>
      <c r="C51" s="43" t="s">
        <v>29</v>
      </c>
      <c r="D51" s="44">
        <v>9.0601283590650183</v>
      </c>
      <c r="E51" s="45">
        <v>6.6771301402421601E-2</v>
      </c>
      <c r="F51" s="46">
        <v>6.6283370762880045E-2</v>
      </c>
      <c r="G51" s="47">
        <v>-6.7498108541699242E-3</v>
      </c>
      <c r="H51" s="112">
        <v>1.4071379009375162E-2</v>
      </c>
      <c r="I51" s="71">
        <v>112.77288857613549</v>
      </c>
      <c r="J51" s="72">
        <v>4.1165709721634913E-2</v>
      </c>
      <c r="K51" s="73">
        <v>4.0103234182430558E-2</v>
      </c>
      <c r="L51" s="72">
        <v>4.2283929150939814E-2</v>
      </c>
      <c r="M51" s="72">
        <v>4.1423078097435839E-2</v>
      </c>
    </row>
    <row r="52" spans="2:19" s="24" customFormat="1" ht="12.75" customHeight="1" x14ac:dyDescent="0.2">
      <c r="B52" s="52"/>
      <c r="C52" s="50" t="s">
        <v>30</v>
      </c>
      <c r="D52" s="44">
        <v>5.9429773418653493</v>
      </c>
      <c r="E52" s="45">
        <v>9.0840952019523913E-2</v>
      </c>
      <c r="F52" s="46">
        <v>9.0318618109944238E-2</v>
      </c>
      <c r="G52" s="47">
        <v>-9.6246324045665688E-3</v>
      </c>
      <c r="H52" s="112">
        <v>2.4043949226509653E-2</v>
      </c>
      <c r="I52" s="71">
        <v>73.496033101917462</v>
      </c>
      <c r="J52" s="72">
        <v>6.506951030026098E-2</v>
      </c>
      <c r="K52" s="73">
        <v>6.44477503668619E-2</v>
      </c>
      <c r="L52" s="72">
        <v>6.9926522856520679E-2</v>
      </c>
      <c r="M52" s="72">
        <v>6.941644103947664E-2</v>
      </c>
    </row>
    <row r="53" spans="2:19" s="24" customFormat="1" ht="12.75" customHeight="1" x14ac:dyDescent="0.2">
      <c r="B53" s="52"/>
      <c r="C53" s="50" t="s">
        <v>31</v>
      </c>
      <c r="D53" s="44">
        <v>3.1171510171996704</v>
      </c>
      <c r="E53" s="45">
        <v>2.3705777178191889E-2</v>
      </c>
      <c r="F53" s="46">
        <v>2.1477908793066991E-2</v>
      </c>
      <c r="G53" s="47">
        <v>-9.7959267723513044E-4</v>
      </c>
      <c r="H53" s="112">
        <v>-3.0422340601502507E-3</v>
      </c>
      <c r="I53" s="71">
        <v>39.276855474218017</v>
      </c>
      <c r="J53" s="72">
        <v>-7.9759323073635979E-4</v>
      </c>
      <c r="K53" s="73">
        <v>-2.8086504637038212E-3</v>
      </c>
      <c r="L53" s="72">
        <v>-5.7482701360270783E-3</v>
      </c>
      <c r="M53" s="72">
        <v>-7.8048628732573233E-3</v>
      </c>
    </row>
    <row r="54" spans="2:19" s="24" customFormat="1" ht="12.75" customHeight="1" x14ac:dyDescent="0.2">
      <c r="B54" s="52"/>
      <c r="C54" s="131" t="s">
        <v>32</v>
      </c>
      <c r="D54" s="132">
        <v>81.667759225962001</v>
      </c>
      <c r="E54" s="133">
        <v>-1.5937144438661344E-3</v>
      </c>
      <c r="F54" s="134">
        <v>1.4845637697651792E-2</v>
      </c>
      <c r="G54" s="135">
        <v>2.9599600184718522E-2</v>
      </c>
      <c r="H54" s="108">
        <v>-1.1829482722649498E-3</v>
      </c>
      <c r="I54" s="136">
        <v>997.21556453997948</v>
      </c>
      <c r="J54" s="137">
        <v>1.6447719708068131E-2</v>
      </c>
      <c r="K54" s="138">
        <v>1.5341232933525184E-2</v>
      </c>
      <c r="L54" s="137">
        <v>1.9533008941625241E-2</v>
      </c>
      <c r="M54" s="137">
        <v>1.440955656161691E-2</v>
      </c>
    </row>
    <row r="55" spans="2:19" s="24" customFormat="1" ht="12.75" customHeight="1" x14ac:dyDescent="0.2">
      <c r="B55" s="52"/>
      <c r="C55" s="60" t="s">
        <v>33</v>
      </c>
      <c r="D55" s="44">
        <v>61.367084367326704</v>
      </c>
      <c r="E55" s="45">
        <v>-8.9873984748785052E-3</v>
      </c>
      <c r="F55" s="46">
        <v>8.7758990273127946E-3</v>
      </c>
      <c r="G55" s="47">
        <v>1.5331808942876446E-2</v>
      </c>
      <c r="H55" s="112">
        <v>6.5603210393057054E-3</v>
      </c>
      <c r="I55" s="71">
        <v>748.64269997835402</v>
      </c>
      <c r="J55" s="72">
        <v>2.4546970338987784E-2</v>
      </c>
      <c r="K55" s="73">
        <v>2.3340846720809605E-2</v>
      </c>
      <c r="L55" s="72">
        <v>2.5952228954550627E-2</v>
      </c>
      <c r="M55" s="72">
        <v>2.095928263933744E-2</v>
      </c>
    </row>
    <row r="56" spans="2:19" s="24" customFormat="1" ht="12.75" customHeight="1" x14ac:dyDescent="0.2">
      <c r="B56" s="52"/>
      <c r="C56" s="61" t="s">
        <v>34</v>
      </c>
      <c r="D56" s="44">
        <v>58.953456081297503</v>
      </c>
      <c r="E56" s="45">
        <v>1.6621437826322971E-3</v>
      </c>
      <c r="F56" s="46">
        <v>1.7480497252703175E-2</v>
      </c>
      <c r="G56" s="47">
        <v>1.7393551732053147E-2</v>
      </c>
      <c r="H56" s="112">
        <v>1.4284259050175718E-2</v>
      </c>
      <c r="I56" s="71">
        <v>713.97039133113105</v>
      </c>
      <c r="J56" s="72">
        <v>3.3798858192914727E-2</v>
      </c>
      <c r="K56" s="73">
        <v>3.2224918418486626E-2</v>
      </c>
      <c r="L56" s="72">
        <v>3.4069033698521434E-2</v>
      </c>
      <c r="M56" s="72">
        <v>2.837255557275542E-2</v>
      </c>
    </row>
    <row r="57" spans="2:19" s="24" customFormat="1" ht="12.75" customHeight="1" x14ac:dyDescent="0.2">
      <c r="B57" s="52"/>
      <c r="C57" s="54" t="s">
        <v>35</v>
      </c>
      <c r="D57" s="62">
        <v>2.4136282860291973</v>
      </c>
      <c r="E57" s="45">
        <v>-0.21328601825974669</v>
      </c>
      <c r="F57" s="46">
        <v>-0.15448502978616618</v>
      </c>
      <c r="G57" s="47">
        <v>-2.9076950329565365E-2</v>
      </c>
      <c r="H57" s="112">
        <v>-0.11002819282196075</v>
      </c>
      <c r="I57" s="71">
        <v>34.672308647223005</v>
      </c>
      <c r="J57" s="72">
        <v>-0.13488195673582959</v>
      </c>
      <c r="K57" s="73">
        <v>-0.1294905133756411</v>
      </c>
      <c r="L57" s="72">
        <v>-0.11762485820655855</v>
      </c>
      <c r="M57" s="72">
        <v>-0.11169860578845137</v>
      </c>
    </row>
    <row r="58" spans="2:19" s="24" customFormat="1" ht="12.75" customHeight="1" x14ac:dyDescent="0.2">
      <c r="B58" s="52"/>
      <c r="C58" s="139" t="s">
        <v>36</v>
      </c>
      <c r="D58" s="86">
        <v>20.300674858635297</v>
      </c>
      <c r="E58" s="89">
        <v>2.144301747954902E-2</v>
      </c>
      <c r="F58" s="123">
        <v>3.322550427585802E-2</v>
      </c>
      <c r="G58" s="87">
        <v>7.4228627046825091E-2</v>
      </c>
      <c r="H58" s="70">
        <v>-2.3118827417114463E-2</v>
      </c>
      <c r="I58" s="124">
        <v>248.57286456162538</v>
      </c>
      <c r="J58" s="125">
        <v>-7.1897026286846799E-3</v>
      </c>
      <c r="K58" s="126">
        <v>-8.0093521777868659E-3</v>
      </c>
      <c r="L58" s="125">
        <v>1.0174046348563337E-3</v>
      </c>
      <c r="M58" s="125">
        <v>-4.8796315355962294E-3</v>
      </c>
    </row>
    <row r="59" spans="2:19" s="24" customFormat="1" ht="12.75" customHeight="1" x14ac:dyDescent="0.2">
      <c r="B59" s="52"/>
      <c r="C59" s="36" t="s">
        <v>37</v>
      </c>
      <c r="D59" s="86">
        <v>173.24377885659896</v>
      </c>
      <c r="E59" s="89">
        <v>-2.8465231459795404E-2</v>
      </c>
      <c r="F59" s="123">
        <v>-9.7271693540725845E-3</v>
      </c>
      <c r="G59" s="87">
        <v>8.2961916888206755E-3</v>
      </c>
      <c r="H59" s="70">
        <v>-1.4533833471289559E-2</v>
      </c>
      <c r="I59" s="124">
        <v>2282.5245153427236</v>
      </c>
      <c r="J59" s="125">
        <v>-5.1681898150979233E-3</v>
      </c>
      <c r="K59" s="126">
        <v>-7.1140936027204171E-3</v>
      </c>
      <c r="L59" s="125">
        <v>-2.5771312633928734E-3</v>
      </c>
      <c r="M59" s="125">
        <v>-7.1600438443920611E-3</v>
      </c>
    </row>
    <row r="60" spans="2:19" s="24" customFormat="1" ht="12.75" hidden="1" customHeight="1" x14ac:dyDescent="0.2">
      <c r="B60" s="52"/>
      <c r="C60" s="140"/>
      <c r="D60" s="49"/>
      <c r="E60" s="46"/>
      <c r="F60" s="141"/>
      <c r="G60" s="142"/>
      <c r="H60" s="141"/>
      <c r="I60" s="141"/>
      <c r="J60" s="46"/>
      <c r="K60" s="141"/>
      <c r="L60" s="141"/>
      <c r="M60" s="141"/>
    </row>
    <row r="61" spans="2:19" s="24" customFormat="1" ht="12.75" hidden="1" customHeight="1" x14ac:dyDescent="0.2">
      <c r="B61" s="52"/>
      <c r="C61" s="140"/>
      <c r="D61" s="49"/>
      <c r="E61" s="46"/>
      <c r="F61" s="141"/>
      <c r="G61" s="142"/>
      <c r="H61" s="141"/>
      <c r="I61" s="141"/>
      <c r="J61" s="46"/>
      <c r="K61" s="141"/>
      <c r="L61" s="141"/>
      <c r="M61" s="141"/>
    </row>
    <row r="62" spans="2:19" s="24" customFormat="1" ht="12.75" hidden="1" customHeight="1" x14ac:dyDescent="0.2">
      <c r="B62" s="52"/>
      <c r="C62" s="140"/>
      <c r="D62" s="49"/>
      <c r="E62" s="46"/>
      <c r="F62" s="141"/>
      <c r="G62" s="142"/>
      <c r="H62" s="141"/>
      <c r="I62" s="141"/>
      <c r="J62" s="46"/>
      <c r="K62" s="141"/>
      <c r="L62" s="141"/>
      <c r="M62" s="141"/>
    </row>
    <row r="63" spans="2:19" s="24" customFormat="1" ht="12.75" customHeight="1" x14ac:dyDescent="0.2">
      <c r="C63" s="143"/>
      <c r="D63" s="104"/>
      <c r="E63" s="105"/>
      <c r="F63" s="144"/>
      <c r="G63" s="105"/>
      <c r="H63" s="106"/>
      <c r="I63" s="145"/>
      <c r="J63" s="144"/>
      <c r="K63" s="105"/>
      <c r="L63" s="146"/>
      <c r="M63" s="105"/>
    </row>
    <row r="64" spans="2:19" s="24" customFormat="1" ht="12.75" customHeight="1" x14ac:dyDescent="0.2">
      <c r="C64" s="60" t="s">
        <v>38</v>
      </c>
      <c r="D64" s="79">
        <v>25.745603350000003</v>
      </c>
      <c r="E64" s="116">
        <v>-0.14543619164832833</v>
      </c>
      <c r="F64" s="147">
        <v>-0.1521476457775649</v>
      </c>
      <c r="G64" s="81">
        <v>-0.15191211357646528</v>
      </c>
      <c r="H64" s="116">
        <v>-1.6349707296836602E-4</v>
      </c>
      <c r="I64" s="79">
        <v>338.23472170000002</v>
      </c>
      <c r="J64" s="116">
        <v>4.3783490554578641E-3</v>
      </c>
      <c r="K64" s="81">
        <v>1.5069664856966591E-2</v>
      </c>
      <c r="L64" s="116">
        <v>4.6537265327690758E-3</v>
      </c>
      <c r="M64" s="81">
        <v>1.9943126550545198E-2</v>
      </c>
      <c r="N64" s="21"/>
      <c r="O64" s="83"/>
      <c r="P64" s="83"/>
      <c r="Q64" s="83"/>
      <c r="R64" s="83"/>
      <c r="S64" s="83"/>
    </row>
    <row r="65" spans="2:19" s="24" customFormat="1" ht="12.75" customHeight="1" x14ac:dyDescent="0.2">
      <c r="C65" s="84" t="s">
        <v>39</v>
      </c>
      <c r="D65" s="44">
        <v>20.048904489999998</v>
      </c>
      <c r="E65" s="46">
        <v>0</v>
      </c>
      <c r="F65" s="80">
        <v>-0.16052112195192825</v>
      </c>
      <c r="G65" s="47">
        <v>-0.17801760619086671</v>
      </c>
      <c r="H65" s="46">
        <v>-9.5373160830749537E-3</v>
      </c>
      <c r="I65" s="44">
        <v>0</v>
      </c>
      <c r="J65" s="46">
        <v>0</v>
      </c>
      <c r="K65" s="47">
        <v>9.5999346844026778E-3</v>
      </c>
      <c r="L65" s="46">
        <v>0</v>
      </c>
      <c r="M65" s="47">
        <v>1.5743790398995205E-2</v>
      </c>
      <c r="N65" s="21"/>
      <c r="O65" s="83"/>
      <c r="P65" s="83"/>
      <c r="Q65" s="83"/>
      <c r="R65" s="83"/>
      <c r="S65" s="83"/>
    </row>
    <row r="66" spans="2:19" s="24" customFormat="1" ht="12.75" customHeight="1" x14ac:dyDescent="0.2">
      <c r="C66" s="84" t="s">
        <v>40</v>
      </c>
      <c r="D66" s="44">
        <v>2.4762177599999999</v>
      </c>
      <c r="E66" s="46">
        <v>-7.4281062172055989E-2</v>
      </c>
      <c r="F66" s="80">
        <v>-5.5382016301304127E-2</v>
      </c>
      <c r="G66" s="47">
        <v>-4.0431604481302341E-2</v>
      </c>
      <c r="H66" s="46">
        <v>0.16194088761708914</v>
      </c>
      <c r="I66" s="44">
        <v>33.466055150000003</v>
      </c>
      <c r="J66" s="46">
        <v>7.5470716280563899E-2</v>
      </c>
      <c r="K66" s="47">
        <v>8.5265726763932737E-2</v>
      </c>
      <c r="L66" s="46">
        <v>6.7627142974755916E-2</v>
      </c>
      <c r="M66" s="47">
        <v>7.9708509471334787E-2</v>
      </c>
      <c r="N66" s="21"/>
      <c r="O66" s="83"/>
      <c r="P66" s="83"/>
      <c r="Q66" s="83"/>
      <c r="R66" s="83"/>
      <c r="S66" s="83"/>
    </row>
    <row r="67" spans="2:19" s="24" customFormat="1" ht="12.75" customHeight="1" x14ac:dyDescent="0.2">
      <c r="C67" s="85" t="s">
        <v>41</v>
      </c>
      <c r="D67" s="86">
        <v>3.2204811000000002</v>
      </c>
      <c r="E67" s="123">
        <v>-0.14485829203080414</v>
      </c>
      <c r="F67" s="88">
        <v>-0.17649771757140498</v>
      </c>
      <c r="G67" s="87">
        <v>-5.4272794164418547E-2</v>
      </c>
      <c r="H67" s="123">
        <v>-4.4949806437728723E-2</v>
      </c>
      <c r="I67" s="86">
        <v>37.589152320000011</v>
      </c>
      <c r="J67" s="123">
        <v>-1.1864768379609703E-2</v>
      </c>
      <c r="K67" s="87">
        <v>-3.5763753373341256E-3</v>
      </c>
      <c r="L67" s="123">
        <v>-1.5147860845255656E-2</v>
      </c>
      <c r="M67" s="87">
        <v>2.4497092561204248E-4</v>
      </c>
      <c r="N67" s="21"/>
      <c r="O67" s="83"/>
      <c r="P67" s="83"/>
      <c r="Q67" s="83"/>
      <c r="R67" s="83"/>
      <c r="S67" s="83"/>
    </row>
    <row r="68" spans="2:19" s="24" customFormat="1" ht="12.75" customHeight="1" x14ac:dyDescent="0.2">
      <c r="C68" s="148"/>
      <c r="D68" s="49"/>
      <c r="E68" s="73"/>
      <c r="F68" s="73"/>
      <c r="G68" s="73"/>
      <c r="H68" s="73"/>
      <c r="I68" s="49"/>
      <c r="J68" s="73"/>
      <c r="K68" s="73"/>
      <c r="L68" s="73"/>
      <c r="M68" s="73"/>
      <c r="O68" s="83"/>
      <c r="P68" s="83"/>
      <c r="Q68" s="83"/>
      <c r="R68" s="83"/>
      <c r="S68" s="83"/>
    </row>
    <row r="69" spans="2:19" s="24" customFormat="1" ht="12.75" customHeight="1" x14ac:dyDescent="0.2">
      <c r="B69" s="52"/>
      <c r="C69" s="92"/>
      <c r="D69" s="96"/>
      <c r="E69" s="93"/>
      <c r="F69" s="93"/>
      <c r="G69" s="93"/>
      <c r="H69" s="93"/>
      <c r="I69" s="94"/>
      <c r="J69" s="93"/>
      <c r="K69" s="93"/>
      <c r="L69" s="93"/>
      <c r="M69" s="93"/>
    </row>
    <row r="70" spans="2:19" s="24" customFormat="1" ht="38.25" customHeight="1" x14ac:dyDescent="0.2">
      <c r="B70" s="52"/>
      <c r="C70" s="227" t="s">
        <v>49</v>
      </c>
      <c r="D70" s="230" t="s">
        <v>7</v>
      </c>
      <c r="E70" s="231"/>
      <c r="F70" s="231"/>
      <c r="G70" s="232"/>
      <c r="H70" s="230" t="s">
        <v>14</v>
      </c>
      <c r="I70" s="231"/>
      <c r="J70" s="231"/>
      <c r="K70" s="232"/>
      <c r="L70" s="230" t="s">
        <v>15</v>
      </c>
      <c r="M70" s="232"/>
    </row>
    <row r="71" spans="2:19" s="24" customFormat="1" ht="53.25" customHeight="1" x14ac:dyDescent="0.2">
      <c r="B71" s="52"/>
      <c r="C71" s="228"/>
      <c r="D71" s="233" t="str">
        <f>D38</f>
        <v>Données brutes  nov 2025</v>
      </c>
      <c r="E71" s="235" t="str">
        <f>E38</f>
        <v>Taux de croissance  nov 2025 / nov 2024</v>
      </c>
      <c r="F71" s="236"/>
      <c r="G71" s="101" t="str">
        <f>G5</f>
        <v>Taux de croissance  nov 2025 / octobre 2025</v>
      </c>
      <c r="H71" s="237" t="str">
        <f>H38</f>
        <v>Rappel :
Taux ACM CVS-CJO à fin nov 2024</v>
      </c>
      <c r="I71" s="239" t="str">
        <f>I38</f>
        <v>Données brutes dec 2024 - nov 2025</v>
      </c>
      <c r="J71" s="235" t="str">
        <f>J38</f>
        <v>Taux ACM (dec 2024 - nov 2025 / dec 2023 - nov 2024)</v>
      </c>
      <c r="K71" s="241"/>
      <c r="L71" s="235" t="str">
        <f>L38</f>
        <v>( janv à nov 2025 ) /
( janv à nov 2024 )</v>
      </c>
      <c r="M71" s="241"/>
    </row>
    <row r="72" spans="2:19" s="24" customFormat="1" ht="38.25" customHeight="1" x14ac:dyDescent="0.2">
      <c r="B72" s="52"/>
      <c r="C72" s="229"/>
      <c r="D72" s="234"/>
      <c r="E72" s="101" t="s">
        <v>16</v>
      </c>
      <c r="F72" s="149" t="s">
        <v>17</v>
      </c>
      <c r="G72" s="101" t="s">
        <v>17</v>
      </c>
      <c r="H72" s="238"/>
      <c r="I72" s="240"/>
      <c r="J72" s="101" t="s">
        <v>16</v>
      </c>
      <c r="K72" s="101" t="s">
        <v>17</v>
      </c>
      <c r="L72" s="101" t="s">
        <v>16</v>
      </c>
      <c r="M72" s="101" t="s">
        <v>17</v>
      </c>
    </row>
    <row r="73" spans="2:19" s="24" customFormat="1" ht="12.75" customHeight="1" x14ac:dyDescent="0.2">
      <c r="B73" s="52"/>
      <c r="C73" s="103" t="s">
        <v>18</v>
      </c>
      <c r="D73" s="104">
        <v>243.06488028363043</v>
      </c>
      <c r="E73" s="105">
        <v>3.5363559444323345E-2</v>
      </c>
      <c r="F73" s="32">
        <v>4.9833360419931472E-2</v>
      </c>
      <c r="G73" s="33">
        <v>4.5116707799570666E-3</v>
      </c>
      <c r="H73" s="106">
        <v>3.8380645015147818E-2</v>
      </c>
      <c r="I73" s="107">
        <v>2934.4094756345703</v>
      </c>
      <c r="J73" s="105">
        <v>5.14790860920602E-2</v>
      </c>
      <c r="K73" s="33">
        <v>5.5661381008506705E-2</v>
      </c>
      <c r="L73" s="105">
        <v>5.1470986205193636E-2</v>
      </c>
      <c r="M73" s="105">
        <v>5.7538257699380368E-2</v>
      </c>
    </row>
    <row r="74" spans="2:19" s="24" customFormat="1" ht="12.75" customHeight="1" x14ac:dyDescent="0.2">
      <c r="B74" s="52"/>
      <c r="C74" s="36" t="s">
        <v>19</v>
      </c>
      <c r="D74" s="37">
        <v>155.62342738888924</v>
      </c>
      <c r="E74" s="38">
        <v>1.7206181300848611E-2</v>
      </c>
      <c r="F74" s="39">
        <v>2.6564072299868347E-2</v>
      </c>
      <c r="G74" s="40">
        <v>-1.1545510715257334E-3</v>
      </c>
      <c r="H74" s="108">
        <v>3.1521900099029665E-2</v>
      </c>
      <c r="I74" s="109">
        <v>1909.2230112186305</v>
      </c>
      <c r="J74" s="110">
        <v>4.0368644900834694E-2</v>
      </c>
      <c r="K74" s="111">
        <v>4.3117696538754524E-2</v>
      </c>
      <c r="L74" s="110">
        <v>4.0054047932679193E-2</v>
      </c>
      <c r="M74" s="110">
        <v>4.541394540507393E-2</v>
      </c>
    </row>
    <row r="75" spans="2:19" s="24" customFormat="1" ht="12.75" customHeight="1" x14ac:dyDescent="0.2">
      <c r="B75" s="52"/>
      <c r="C75" s="43" t="s">
        <v>20</v>
      </c>
      <c r="D75" s="44">
        <v>51.029152070139048</v>
      </c>
      <c r="E75" s="45">
        <v>4.3175344415112393E-2</v>
      </c>
      <c r="F75" s="46">
        <v>7.0757658287565306E-2</v>
      </c>
      <c r="G75" s="47">
        <v>-1.6011635537316327E-3</v>
      </c>
      <c r="H75" s="112">
        <v>2.3386547600145136E-2</v>
      </c>
      <c r="I75" s="71">
        <v>630.63796330278751</v>
      </c>
      <c r="J75" s="72">
        <v>7.5712771771659471E-2</v>
      </c>
      <c r="K75" s="73">
        <v>7.7375174532385183E-2</v>
      </c>
      <c r="L75" s="72">
        <v>7.6297254051849839E-2</v>
      </c>
      <c r="M75" s="72">
        <v>8.2657203766870913E-2</v>
      </c>
    </row>
    <row r="76" spans="2:19" s="24" customFormat="1" ht="12.75" customHeight="1" x14ac:dyDescent="0.2">
      <c r="B76" s="52"/>
      <c r="C76" s="50" t="s">
        <v>21</v>
      </c>
      <c r="D76" s="44">
        <v>12.625737703455885</v>
      </c>
      <c r="E76" s="45">
        <v>5.4024580790671184E-2</v>
      </c>
      <c r="F76" s="46">
        <v>9.3654930950107129E-2</v>
      </c>
      <c r="G76" s="47">
        <v>-1.1398010982158757E-3</v>
      </c>
      <c r="H76" s="112">
        <v>1.9743651699162923E-2</v>
      </c>
      <c r="I76" s="71">
        <v>158.0229796183024</v>
      </c>
      <c r="J76" s="72">
        <v>6.3775270073497481E-2</v>
      </c>
      <c r="K76" s="73">
        <v>7.2043639443277296E-2</v>
      </c>
      <c r="L76" s="72">
        <v>7.0370990800246336E-2</v>
      </c>
      <c r="M76" s="72">
        <v>8.2284299276613293E-2</v>
      </c>
    </row>
    <row r="77" spans="2:19" s="24" customFormat="1" ht="12.75" customHeight="1" x14ac:dyDescent="0.2">
      <c r="B77" s="52"/>
      <c r="C77" s="50" t="s">
        <v>22</v>
      </c>
      <c r="D77" s="44">
        <v>28.738990572786573</v>
      </c>
      <c r="E77" s="45">
        <v>3.9483670741310428E-2</v>
      </c>
      <c r="F77" s="46">
        <v>6.7597246580502368E-2</v>
      </c>
      <c r="G77" s="47">
        <v>-2.0134147350466813E-3</v>
      </c>
      <c r="H77" s="112">
        <v>4.7772898677193476E-2</v>
      </c>
      <c r="I77" s="71">
        <v>355.88550720418988</v>
      </c>
      <c r="J77" s="72">
        <v>7.3904474819012744E-2</v>
      </c>
      <c r="K77" s="73">
        <v>7.5039785108283574E-2</v>
      </c>
      <c r="L77" s="72">
        <v>7.2763881778815209E-2</v>
      </c>
      <c r="M77" s="72">
        <v>7.8878695455465886E-2</v>
      </c>
    </row>
    <row r="78" spans="2:19" s="24" customFormat="1" ht="12.75" customHeight="1" x14ac:dyDescent="0.2">
      <c r="B78" s="52"/>
      <c r="C78" s="50" t="s">
        <v>23</v>
      </c>
      <c r="D78" s="44">
        <v>8.2088761094332607</v>
      </c>
      <c r="E78" s="45">
        <v>5.326819816687367E-2</v>
      </c>
      <c r="F78" s="46">
        <v>5.3169323372994404E-2</v>
      </c>
      <c r="G78" s="47">
        <v>-9.3401457805775134E-4</v>
      </c>
      <c r="H78" s="112">
        <v>-6.0773631706638187E-2</v>
      </c>
      <c r="I78" s="71">
        <v>97.643380941511225</v>
      </c>
      <c r="J78" s="72">
        <v>9.1072484681108845E-2</v>
      </c>
      <c r="K78" s="73">
        <v>9.2925040984052076E-2</v>
      </c>
      <c r="L78" s="72">
        <v>9.0391371755770056E-2</v>
      </c>
      <c r="M78" s="72">
        <v>9.6216845060403955E-2</v>
      </c>
    </row>
    <row r="79" spans="2:19" s="24" customFormat="1" ht="12.75" customHeight="1" x14ac:dyDescent="0.2">
      <c r="B79" s="52"/>
      <c r="C79" s="114" t="s">
        <v>24</v>
      </c>
      <c r="D79" s="79">
        <v>33.742674873389163</v>
      </c>
      <c r="E79" s="115">
        <v>3.3034705134375564E-2</v>
      </c>
      <c r="F79" s="116">
        <v>2.348358628157432E-2</v>
      </c>
      <c r="G79" s="81">
        <v>2.6248330862259639E-3</v>
      </c>
      <c r="H79" s="117">
        <v>5.9780647550816468E-2</v>
      </c>
      <c r="I79" s="118">
        <v>391.57196602109394</v>
      </c>
      <c r="J79" s="119">
        <v>4.1668157383803139E-2</v>
      </c>
      <c r="K79" s="120">
        <v>4.2366962245415252E-2</v>
      </c>
      <c r="L79" s="119">
        <v>3.9837296645480524E-2</v>
      </c>
      <c r="M79" s="119">
        <v>4.2551472984277749E-2</v>
      </c>
    </row>
    <row r="80" spans="2:19" s="24" customFormat="1" ht="12.75" customHeight="1" x14ac:dyDescent="0.2">
      <c r="B80" s="52"/>
      <c r="C80" s="54" t="s">
        <v>25</v>
      </c>
      <c r="D80" s="44">
        <v>9.624585569350689</v>
      </c>
      <c r="E80" s="45">
        <v>2.5455899647530478E-2</v>
      </c>
      <c r="F80" s="46">
        <v>2.2484620726137994E-2</v>
      </c>
      <c r="G80" s="47">
        <v>6.8222646188405012E-3</v>
      </c>
      <c r="H80" s="112">
        <v>5.8727693688192639E-2</v>
      </c>
      <c r="I80" s="71">
        <v>114.22695095342463</v>
      </c>
      <c r="J80" s="72">
        <v>4.9683900550411497E-2</v>
      </c>
      <c r="K80" s="73">
        <v>5.2435949113985414E-2</v>
      </c>
      <c r="L80" s="72">
        <v>4.5888898966096825E-2</v>
      </c>
      <c r="M80" s="72">
        <v>5.4592996994306642E-2</v>
      </c>
    </row>
    <row r="81" spans="2:13" s="24" customFormat="1" ht="12.75" customHeight="1" x14ac:dyDescent="0.2">
      <c r="B81" s="52"/>
      <c r="C81" s="122" t="s">
        <v>26</v>
      </c>
      <c r="D81" s="86">
        <v>21.361866728447001</v>
      </c>
      <c r="E81" s="89">
        <v>3.0000719147835753E-2</v>
      </c>
      <c r="F81" s="123">
        <v>1.5267752284124469E-2</v>
      </c>
      <c r="G81" s="87">
        <v>-1.172047447192015E-3</v>
      </c>
      <c r="H81" s="70">
        <v>5.2657333404171558E-2</v>
      </c>
      <c r="I81" s="124">
        <v>247.41892297529802</v>
      </c>
      <c r="J81" s="125">
        <v>2.6775376305511189E-2</v>
      </c>
      <c r="K81" s="126">
        <v>2.7235455210017134E-2</v>
      </c>
      <c r="L81" s="125">
        <v>2.5957780539551223E-2</v>
      </c>
      <c r="M81" s="125">
        <v>2.639558382003182E-2</v>
      </c>
    </row>
    <row r="82" spans="2:13" s="24" customFormat="1" ht="12.75" customHeight="1" x14ac:dyDescent="0.2">
      <c r="B82" s="52"/>
      <c r="C82" s="127" t="s">
        <v>27</v>
      </c>
      <c r="D82" s="79">
        <v>6.4013668957594598</v>
      </c>
      <c r="E82" s="115">
        <v>4.0215522435460116E-2</v>
      </c>
      <c r="F82" s="116">
        <v>5.9301637964985998E-2</v>
      </c>
      <c r="G82" s="81">
        <v>-8.7421209119387111E-3</v>
      </c>
      <c r="H82" s="117">
        <v>-8.1021940791026203E-2</v>
      </c>
      <c r="I82" s="118">
        <v>76.086992122065567</v>
      </c>
      <c r="J82" s="119">
        <v>-2.923930773109118E-2</v>
      </c>
      <c r="K82" s="120">
        <v>-2.2194041155590316E-2</v>
      </c>
      <c r="L82" s="119">
        <v>-1.898024151997646E-2</v>
      </c>
      <c r="M82" s="119">
        <v>-8.9421842762577031E-3</v>
      </c>
    </row>
    <row r="83" spans="2:13" s="24" customFormat="1" ht="12.75" customHeight="1" x14ac:dyDescent="0.2">
      <c r="B83" s="52"/>
      <c r="C83" s="128" t="s">
        <v>28</v>
      </c>
      <c r="D83" s="86">
        <v>12.978480380304299</v>
      </c>
      <c r="E83" s="89">
        <v>-2.1370718651301912E-2</v>
      </c>
      <c r="F83" s="123">
        <v>-6.3064109422661385E-3</v>
      </c>
      <c r="G83" s="87">
        <v>-1.619985288745418E-2</v>
      </c>
      <c r="H83" s="129">
        <v>5.0733096982964243E-2</v>
      </c>
      <c r="I83" s="124">
        <v>161.83544174377371</v>
      </c>
      <c r="J83" s="130">
        <v>2.8272925143837169E-2</v>
      </c>
      <c r="K83" s="126">
        <v>3.3058187589177335E-2</v>
      </c>
      <c r="L83" s="125">
        <v>2.5945110498521773E-2</v>
      </c>
      <c r="M83" s="125">
        <v>3.4628855999669472E-2</v>
      </c>
    </row>
    <row r="84" spans="2:13" s="24" customFormat="1" ht="12.75" customHeight="1" x14ac:dyDescent="0.2">
      <c r="B84" s="52"/>
      <c r="C84" s="43" t="s">
        <v>29</v>
      </c>
      <c r="D84" s="44">
        <v>48.46777846540239</v>
      </c>
      <c r="E84" s="45">
        <v>-1.4022941458005089E-2</v>
      </c>
      <c r="F84" s="46">
        <v>-1.2270620710736591E-2</v>
      </c>
      <c r="G84" s="47">
        <v>2.1104770597322187E-3</v>
      </c>
      <c r="H84" s="112">
        <v>3.1015535936084415E-2</v>
      </c>
      <c r="I84" s="71">
        <v>612.59660696189133</v>
      </c>
      <c r="J84" s="72">
        <v>1.323555718901237E-2</v>
      </c>
      <c r="K84" s="73">
        <v>1.7602817907743873E-2</v>
      </c>
      <c r="L84" s="72">
        <v>1.2116230063772937E-2</v>
      </c>
      <c r="M84" s="72">
        <v>1.7126798815770172E-2</v>
      </c>
    </row>
    <row r="85" spans="2:13" s="24" customFormat="1" ht="12.75" customHeight="1" x14ac:dyDescent="0.2">
      <c r="B85" s="52"/>
      <c r="C85" s="50" t="s">
        <v>30</v>
      </c>
      <c r="D85" s="44">
        <v>31.605860109937897</v>
      </c>
      <c r="E85" s="45">
        <v>-7.6567348693131754E-3</v>
      </c>
      <c r="F85" s="46">
        <v>-3.2490870840962138E-4</v>
      </c>
      <c r="G85" s="47">
        <v>-2.5460706089422969E-3</v>
      </c>
      <c r="H85" s="112">
        <v>3.478841796495713E-2</v>
      </c>
      <c r="I85" s="71">
        <v>393.64928220394017</v>
      </c>
      <c r="J85" s="72">
        <v>2.31357678044255E-2</v>
      </c>
      <c r="K85" s="73">
        <v>2.6898620916098626E-2</v>
      </c>
      <c r="L85" s="72">
        <v>2.2368250952948143E-2</v>
      </c>
      <c r="M85" s="72">
        <v>2.7254720685960354E-2</v>
      </c>
    </row>
    <row r="86" spans="2:13" s="24" customFormat="1" ht="12.75" customHeight="1" x14ac:dyDescent="0.2">
      <c r="B86" s="52"/>
      <c r="C86" s="50" t="s">
        <v>31</v>
      </c>
      <c r="D86" s="44">
        <v>16.8619183554645</v>
      </c>
      <c r="E86" s="45">
        <v>-2.5738286088462847E-2</v>
      </c>
      <c r="F86" s="46">
        <v>-3.3252433889160882E-2</v>
      </c>
      <c r="G86" s="47">
        <v>1.0680099361448869E-2</v>
      </c>
      <c r="H86" s="112">
        <v>2.4476066134890839E-2</v>
      </c>
      <c r="I86" s="71">
        <v>218.94732475795118</v>
      </c>
      <c r="J86" s="72">
        <v>-4.0905438688575435E-3</v>
      </c>
      <c r="K86" s="73">
        <v>1.3283811541706658E-3</v>
      </c>
      <c r="L86" s="72">
        <v>-5.6788543256112156E-3</v>
      </c>
      <c r="M86" s="72">
        <v>-6.0764402312973864E-4</v>
      </c>
    </row>
    <row r="87" spans="2:13" s="24" customFormat="1" ht="12.75" customHeight="1" x14ac:dyDescent="0.2">
      <c r="B87" s="52"/>
      <c r="C87" s="131" t="s">
        <v>32</v>
      </c>
      <c r="D87" s="132">
        <v>87.441452894741204</v>
      </c>
      <c r="E87" s="133">
        <v>6.933512737769898E-2</v>
      </c>
      <c r="F87" s="134">
        <v>9.3948179598839721E-2</v>
      </c>
      <c r="G87" s="135">
        <v>1.4752762099477623E-2</v>
      </c>
      <c r="H87" s="108">
        <v>5.1791457435375055E-2</v>
      </c>
      <c r="I87" s="136">
        <v>1025.18646441594</v>
      </c>
      <c r="J87" s="137">
        <v>7.2815573115516452E-2</v>
      </c>
      <c r="K87" s="138">
        <v>7.9715218435559398E-2</v>
      </c>
      <c r="L87" s="137">
        <v>7.3557383177800473E-2</v>
      </c>
      <c r="M87" s="137">
        <v>8.073167257763858E-2</v>
      </c>
    </row>
    <row r="88" spans="2:13" s="24" customFormat="1" ht="12.75" customHeight="1" x14ac:dyDescent="0.2">
      <c r="B88" s="52"/>
      <c r="C88" s="60" t="s">
        <v>33</v>
      </c>
      <c r="D88" s="44">
        <v>67.950167237659997</v>
      </c>
      <c r="E88" s="45">
        <v>6.9212470261208026E-2</v>
      </c>
      <c r="F88" s="46">
        <v>9.3197501291326645E-2</v>
      </c>
      <c r="G88" s="47">
        <v>7.5326399301292035E-3</v>
      </c>
      <c r="H88" s="112">
        <v>4.8414086806982004E-2</v>
      </c>
      <c r="I88" s="71">
        <v>792.34747940383716</v>
      </c>
      <c r="J88" s="72">
        <v>7.4176592422192211E-2</v>
      </c>
      <c r="K88" s="73">
        <v>8.177110988371239E-2</v>
      </c>
      <c r="L88" s="72">
        <v>7.5537344744355917E-2</v>
      </c>
      <c r="M88" s="72">
        <v>8.3514046933192532E-2</v>
      </c>
    </row>
    <row r="89" spans="2:13" s="24" customFormat="1" ht="12.75" customHeight="1" x14ac:dyDescent="0.2">
      <c r="B89" s="52"/>
      <c r="C89" s="61" t="s">
        <v>34</v>
      </c>
      <c r="D89" s="44">
        <v>63.717070015865801</v>
      </c>
      <c r="E89" s="45">
        <v>6.898916657281795E-2</v>
      </c>
      <c r="F89" s="46">
        <v>9.2596520130681537E-2</v>
      </c>
      <c r="G89" s="47">
        <v>9.1576630602738796E-3</v>
      </c>
      <c r="H89" s="112">
        <v>5.1003927338049593E-2</v>
      </c>
      <c r="I89" s="71">
        <v>737.04829433648945</v>
      </c>
      <c r="J89" s="72">
        <v>7.5394835741565913E-2</v>
      </c>
      <c r="K89" s="73">
        <v>8.298385386440188E-2</v>
      </c>
      <c r="L89" s="72">
        <v>7.6561896371096561E-2</v>
      </c>
      <c r="M89" s="72">
        <v>8.4382106686332392E-2</v>
      </c>
    </row>
    <row r="90" spans="2:13" s="24" customFormat="1" ht="12.75" customHeight="1" x14ac:dyDescent="0.2">
      <c r="B90" s="52"/>
      <c r="C90" s="54" t="s">
        <v>35</v>
      </c>
      <c r="D90" s="62">
        <v>4.2330972217942024</v>
      </c>
      <c r="E90" s="45">
        <v>7.2584969443951319E-2</v>
      </c>
      <c r="F90" s="46">
        <v>0.10144548439491929</v>
      </c>
      <c r="G90" s="47">
        <v>-1.4080881140376644E-2</v>
      </c>
      <c r="H90" s="112">
        <v>1.56629879062824E-2</v>
      </c>
      <c r="I90" s="71">
        <v>55.2991850673477</v>
      </c>
      <c r="J90" s="72">
        <v>5.8199024843269553E-2</v>
      </c>
      <c r="K90" s="73">
        <v>6.5901118413636217E-2</v>
      </c>
      <c r="L90" s="72">
        <v>6.2086171308843641E-2</v>
      </c>
      <c r="M90" s="72">
        <v>7.2117087004329283E-2</v>
      </c>
    </row>
    <row r="91" spans="2:13" s="24" customFormat="1" ht="12.75" customHeight="1" x14ac:dyDescent="0.2">
      <c r="B91" s="52"/>
      <c r="C91" s="139" t="s">
        <v>36</v>
      </c>
      <c r="D91" s="86">
        <v>19.4912856570812</v>
      </c>
      <c r="E91" s="89">
        <v>6.9762952548684032E-2</v>
      </c>
      <c r="F91" s="123">
        <v>9.6465982194398059E-2</v>
      </c>
      <c r="G91" s="87">
        <v>3.9667197064175541E-2</v>
      </c>
      <c r="H91" s="70">
        <v>6.3357458608966244E-2</v>
      </c>
      <c r="I91" s="124">
        <v>232.83898501210277</v>
      </c>
      <c r="J91" s="125">
        <v>6.8209772519966405E-2</v>
      </c>
      <c r="K91" s="126">
        <v>7.2773639671323664E-2</v>
      </c>
      <c r="L91" s="125">
        <v>6.6905034305574373E-2</v>
      </c>
      <c r="M91" s="125">
        <v>7.1347942995417135E-2</v>
      </c>
    </row>
    <row r="92" spans="2:13" s="24" customFormat="1" ht="12.75" customHeight="1" x14ac:dyDescent="0.2">
      <c r="B92" s="52"/>
      <c r="C92" s="36" t="s">
        <v>37</v>
      </c>
      <c r="D92" s="86">
        <v>194.59710181822805</v>
      </c>
      <c r="E92" s="89">
        <v>4.8443422365855415E-2</v>
      </c>
      <c r="F92" s="123">
        <v>6.6881810154113541E-2</v>
      </c>
      <c r="G92" s="87">
        <v>5.123764961199706E-3</v>
      </c>
      <c r="H92" s="70">
        <v>4.0434895558634887E-2</v>
      </c>
      <c r="I92" s="124">
        <v>2321.8128686726791</v>
      </c>
      <c r="J92" s="125">
        <v>6.2055590634828794E-2</v>
      </c>
      <c r="K92" s="126">
        <v>6.6180440579583388E-2</v>
      </c>
      <c r="L92" s="125">
        <v>6.2424666189753175E-2</v>
      </c>
      <c r="M92" s="125">
        <v>6.8710021146984435E-2</v>
      </c>
    </row>
    <row r="93" spans="2:13" s="24" customFormat="1" ht="12.75" hidden="1" customHeight="1" x14ac:dyDescent="0.2">
      <c r="B93" s="52"/>
      <c r="C93" s="128"/>
      <c r="D93" s="86"/>
      <c r="E93" s="89"/>
      <c r="F93" s="123"/>
      <c r="G93" s="87"/>
      <c r="H93" s="70"/>
      <c r="I93" s="124"/>
      <c r="J93" s="125"/>
      <c r="K93" s="126"/>
      <c r="L93" s="125"/>
      <c r="M93" s="125"/>
    </row>
    <row r="94" spans="2:13" s="24" customFormat="1" ht="12.75" hidden="1" customHeight="1" x14ac:dyDescent="0.2">
      <c r="B94" s="52"/>
      <c r="C94" s="128"/>
      <c r="D94" s="86"/>
      <c r="E94" s="89"/>
      <c r="F94" s="123"/>
      <c r="G94" s="87"/>
      <c r="H94" s="70"/>
      <c r="I94" s="124"/>
      <c r="J94" s="125"/>
      <c r="K94" s="126"/>
      <c r="L94" s="125"/>
      <c r="M94" s="125"/>
    </row>
    <row r="95" spans="2:13" s="24" customFormat="1" ht="12.75" hidden="1" customHeight="1" x14ac:dyDescent="0.2">
      <c r="B95" s="52"/>
      <c r="C95" s="128"/>
      <c r="D95" s="86"/>
      <c r="E95" s="89"/>
      <c r="F95" s="123"/>
      <c r="G95" s="87"/>
      <c r="H95" s="70"/>
      <c r="I95" s="124"/>
      <c r="J95" s="125"/>
      <c r="K95" s="126"/>
      <c r="L95" s="125"/>
      <c r="M95" s="125"/>
    </row>
    <row r="96" spans="2:13" s="24" customFormat="1" ht="12.75" customHeight="1" x14ac:dyDescent="0.2">
      <c r="C96" s="143"/>
      <c r="D96" s="104"/>
      <c r="E96" s="105"/>
      <c r="F96" s="144"/>
      <c r="G96" s="105"/>
      <c r="H96" s="106"/>
      <c r="I96" s="145"/>
      <c r="J96" s="144"/>
      <c r="K96" s="105"/>
      <c r="L96" s="146"/>
      <c r="M96" s="105"/>
    </row>
    <row r="97" spans="2:19" s="24" customFormat="1" ht="12.75" customHeight="1" x14ac:dyDescent="0.2">
      <c r="C97" s="60" t="s">
        <v>38</v>
      </c>
      <c r="D97" s="79">
        <v>24.577981579999999</v>
      </c>
      <c r="E97" s="116">
        <v>-0.18513377216961679</v>
      </c>
      <c r="F97" s="147">
        <v>-0.18984730296813745</v>
      </c>
      <c r="G97" s="81">
        <v>-0.2202431076277509</v>
      </c>
      <c r="H97" s="116">
        <v>5.7395723217780192E-2</v>
      </c>
      <c r="I97" s="79">
        <v>356.54217211999992</v>
      </c>
      <c r="J97" s="116">
        <v>3.5509343656520587E-2</v>
      </c>
      <c r="K97" s="81">
        <v>4.9118383896903373E-2</v>
      </c>
      <c r="L97" s="116">
        <v>3.1772442945229074E-2</v>
      </c>
      <c r="M97" s="81">
        <v>5.0240678268712147E-2</v>
      </c>
      <c r="O97" s="83"/>
      <c r="P97" s="83"/>
      <c r="Q97" s="83"/>
      <c r="R97" s="83"/>
      <c r="S97" s="83"/>
    </row>
    <row r="98" spans="2:19" s="24" customFormat="1" ht="12.75" customHeight="1" x14ac:dyDescent="0.2">
      <c r="C98" s="84" t="s">
        <v>39</v>
      </c>
      <c r="D98" s="44">
        <v>19.569293989999998</v>
      </c>
      <c r="E98" s="46">
        <v>-0.19405463808537826</v>
      </c>
      <c r="F98" s="80">
        <v>-0.20500133697059364</v>
      </c>
      <c r="G98" s="47">
        <v>-0.24960067554825571</v>
      </c>
      <c r="H98" s="46">
        <v>5.8111349592185668E-2</v>
      </c>
      <c r="I98" s="44">
        <v>286.49178928000003</v>
      </c>
      <c r="J98" s="46">
        <v>3.4564873301557331E-2</v>
      </c>
      <c r="K98" s="47">
        <v>4.8547790311342487E-2</v>
      </c>
      <c r="L98" s="46">
        <v>3.1622164716267998E-2</v>
      </c>
      <c r="M98" s="47">
        <v>5.0591665149690934E-2</v>
      </c>
      <c r="O98" s="83"/>
      <c r="P98" s="83"/>
      <c r="Q98" s="83"/>
      <c r="R98" s="83"/>
      <c r="S98" s="83"/>
    </row>
    <row r="99" spans="2:19" s="24" customFormat="1" ht="12.75" customHeight="1" x14ac:dyDescent="0.2">
      <c r="C99" s="84" t="s">
        <v>40</v>
      </c>
      <c r="D99" s="44">
        <v>2.8375263199999998</v>
      </c>
      <c r="E99" s="46">
        <v>-9.7637786466458598E-2</v>
      </c>
      <c r="F99" s="80">
        <v>-8.2933136800762641E-2</v>
      </c>
      <c r="G99" s="47">
        <v>-5.9631195221770184E-2</v>
      </c>
      <c r="H99" s="46">
        <v>7.447576107425391E-2</v>
      </c>
      <c r="I99" s="44">
        <v>40.552650259999993</v>
      </c>
      <c r="J99" s="46">
        <v>3.2106319934618321E-2</v>
      </c>
      <c r="K99" s="47">
        <v>4.0784754894590991E-2</v>
      </c>
      <c r="L99" s="46">
        <v>2.4346437959258838E-2</v>
      </c>
      <c r="M99" s="47">
        <v>3.6535534427629912E-2</v>
      </c>
      <c r="O99" s="83"/>
      <c r="P99" s="83"/>
      <c r="Q99" s="83"/>
      <c r="R99" s="83"/>
      <c r="S99" s="83"/>
    </row>
    <row r="100" spans="2:19" s="24" customFormat="1" x14ac:dyDescent="0.2">
      <c r="C100" s="150" t="s">
        <v>41</v>
      </c>
      <c r="D100" s="44">
        <v>2.1711612699999998</v>
      </c>
      <c r="E100" s="46">
        <v>-0.20652308498393146</v>
      </c>
      <c r="F100" s="80">
        <v>-0.19103256817569625</v>
      </c>
      <c r="G100" s="47">
        <v>-0.1360306654974478</v>
      </c>
      <c r="H100" s="46">
        <v>2.7568530469199493E-2</v>
      </c>
      <c r="I100" s="44">
        <v>29.497732580000001</v>
      </c>
      <c r="J100" s="46">
        <v>4.9572978493932052E-2</v>
      </c>
      <c r="K100" s="47">
        <v>6.6482191772607724E-2</v>
      </c>
      <c r="L100" s="46">
        <v>4.3624193668670319E-2</v>
      </c>
      <c r="M100" s="87">
        <v>6.6118452993048304E-2</v>
      </c>
      <c r="O100" s="83"/>
      <c r="P100" s="83"/>
      <c r="Q100" s="83"/>
      <c r="R100" s="83"/>
      <c r="S100" s="83"/>
    </row>
    <row r="101" spans="2:19" s="24" customFormat="1" ht="14.25" x14ac:dyDescent="0.2">
      <c r="B101" s="52"/>
      <c r="C101" s="148"/>
      <c r="D101" s="151"/>
      <c r="E101" s="152"/>
      <c r="F101" s="152"/>
      <c r="G101" s="152"/>
      <c r="H101" s="152"/>
      <c r="I101" s="152"/>
      <c r="J101" s="152"/>
      <c r="K101" s="152"/>
      <c r="L101" s="152"/>
      <c r="M101" s="97" t="s">
        <v>44</v>
      </c>
    </row>
    <row r="102" spans="2:19" s="22" customFormat="1" x14ac:dyDescent="0.2">
      <c r="C102" s="153" t="s">
        <v>45</v>
      </c>
    </row>
    <row r="103" spans="2:19" s="22" customFormat="1" ht="48.75" customHeight="1" x14ac:dyDescent="0.2">
      <c r="C103" s="226" t="s">
        <v>46</v>
      </c>
      <c r="D103" s="226"/>
      <c r="E103" s="226"/>
      <c r="F103" s="226"/>
      <c r="G103" s="226"/>
      <c r="H103" s="226"/>
      <c r="I103" s="226"/>
      <c r="J103" s="226"/>
      <c r="K103" s="226"/>
      <c r="L103" s="226"/>
      <c r="M103" s="226"/>
    </row>
    <row r="104" spans="2:19" s="22" customFormat="1" ht="48.75" customHeight="1" x14ac:dyDescent="0.2">
      <c r="C104" s="226"/>
      <c r="D104" s="226"/>
      <c r="E104" s="226"/>
      <c r="F104" s="226"/>
      <c r="G104" s="226"/>
      <c r="H104" s="226"/>
      <c r="I104" s="226"/>
      <c r="J104" s="226"/>
      <c r="K104" s="226"/>
      <c r="L104" s="226"/>
      <c r="M104" s="226"/>
    </row>
  </sheetData>
  <mergeCells count="32">
    <mergeCell ref="C4:C6"/>
    <mergeCell ref="D4:G4"/>
    <mergeCell ref="H4:K4"/>
    <mergeCell ref="L4:M4"/>
    <mergeCell ref="D5:D6"/>
    <mergeCell ref="E5:F5"/>
    <mergeCell ref="H5:H6"/>
    <mergeCell ref="I5:I6"/>
    <mergeCell ref="J5:K5"/>
    <mergeCell ref="L5:M5"/>
    <mergeCell ref="C37:C39"/>
    <mergeCell ref="D37:G37"/>
    <mergeCell ref="H37:K37"/>
    <mergeCell ref="L37:M37"/>
    <mergeCell ref="D38:D39"/>
    <mergeCell ref="E38:F38"/>
    <mergeCell ref="H38:H39"/>
    <mergeCell ref="I38:I39"/>
    <mergeCell ref="J38:K38"/>
    <mergeCell ref="L38:M38"/>
    <mergeCell ref="C103:M103"/>
    <mergeCell ref="C104:M104"/>
    <mergeCell ref="C70:C72"/>
    <mergeCell ref="D70:G70"/>
    <mergeCell ref="H70:K70"/>
    <mergeCell ref="L70:M70"/>
    <mergeCell ref="D71:D72"/>
    <mergeCell ref="E71:F71"/>
    <mergeCell ref="H71:H72"/>
    <mergeCell ref="I71:I72"/>
    <mergeCell ref="J71:K71"/>
    <mergeCell ref="L71:M71"/>
  </mergeCells>
  <pageMargins left="0" right="0" top="0" bottom="0" header="0" footer="0"/>
  <pageSetup paperSize="9" scale="80"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9E2B2-B09A-4BDB-BF8F-AE5D6DA0D953}">
  <sheetPr>
    <tabColor rgb="FF0000FF"/>
    <pageSetUpPr fitToPage="1"/>
  </sheetPr>
  <dimension ref="A1:AW83"/>
  <sheetViews>
    <sheetView showGridLines="0" zoomScale="85" zoomScaleNormal="85" workbookViewId="0">
      <pane xSplit="4" ySplit="3" topLeftCell="E4" activePane="bottomRight" state="frozen"/>
      <selection activeCell="S18" sqref="S18"/>
      <selection pane="topRight" activeCell="S18" sqref="S18"/>
      <selection pane="bottomLeft" activeCell="S18" sqref="S18"/>
      <selection pane="bottomRight" activeCell="S18" sqref="S18"/>
    </sheetView>
  </sheetViews>
  <sheetFormatPr baseColWidth="10" defaultColWidth="11.42578125" defaultRowHeight="14.25" x14ac:dyDescent="0.2"/>
  <cols>
    <col min="1" max="1" width="3.28515625" style="156" customWidth="1"/>
    <col min="2" max="2" width="25.7109375" style="156" customWidth="1"/>
    <col min="3" max="3" width="23.7109375" style="156" customWidth="1"/>
    <col min="4" max="4" width="11.7109375" style="156" customWidth="1"/>
    <col min="5" max="5" width="11.42578125" style="156" customWidth="1"/>
    <col min="6" max="6" width="11.42578125" style="156"/>
    <col min="7" max="15" width="11.42578125" style="156" customWidth="1"/>
    <col min="16" max="26" width="12.28515625" style="156" customWidth="1"/>
    <col min="27" max="27" width="6.7109375" style="156" customWidth="1"/>
    <col min="28" max="28" width="15.5703125" style="156" customWidth="1"/>
    <col min="29" max="37" width="11.42578125" style="156"/>
    <col min="38" max="38" width="8.28515625" style="156" bestFit="1" customWidth="1"/>
    <col min="39" max="39" width="14.7109375" style="156" customWidth="1"/>
    <col min="40" max="16384" width="11.42578125" style="156"/>
  </cols>
  <sheetData>
    <row r="1" spans="1:33" ht="26.25" customHeight="1" x14ac:dyDescent="0.2">
      <c r="A1" s="154" t="s">
        <v>50</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row>
    <row r="2" spans="1:33" ht="24.75" customHeight="1" x14ac:dyDescent="0.2">
      <c r="AB2" s="244" t="s">
        <v>51</v>
      </c>
    </row>
    <row r="3" spans="1:33" ht="30" x14ac:dyDescent="0.2">
      <c r="D3" s="157">
        <v>45292</v>
      </c>
      <c r="E3" s="157">
        <f t="shared" ref="E3:O3" si="0">EOMONTH(D3,0)+1</f>
        <v>45323</v>
      </c>
      <c r="F3" s="157">
        <f t="shared" si="0"/>
        <v>45352</v>
      </c>
      <c r="G3" s="157">
        <f t="shared" si="0"/>
        <v>45383</v>
      </c>
      <c r="H3" s="157">
        <f t="shared" si="0"/>
        <v>45413</v>
      </c>
      <c r="I3" s="157">
        <f t="shared" si="0"/>
        <v>45444</v>
      </c>
      <c r="J3" s="157">
        <f t="shared" si="0"/>
        <v>45474</v>
      </c>
      <c r="K3" s="157">
        <f t="shared" si="0"/>
        <v>45505</v>
      </c>
      <c r="L3" s="157">
        <f t="shared" si="0"/>
        <v>45536</v>
      </c>
      <c r="M3" s="157">
        <f t="shared" si="0"/>
        <v>45566</v>
      </c>
      <c r="N3" s="157">
        <f t="shared" si="0"/>
        <v>45597</v>
      </c>
      <c r="O3" s="157">
        <f t="shared" si="0"/>
        <v>45627</v>
      </c>
      <c r="P3" s="157" t="s">
        <v>52</v>
      </c>
      <c r="Q3" s="157">
        <f>EOMONTH(O3,0)+1</f>
        <v>45658</v>
      </c>
      <c r="R3" s="157">
        <f t="shared" ref="R3:Z3" si="1">EOMONTH(Q3,0)+1</f>
        <v>45689</v>
      </c>
      <c r="S3" s="157">
        <f t="shared" si="1"/>
        <v>45717</v>
      </c>
      <c r="T3" s="157">
        <f t="shared" si="1"/>
        <v>45748</v>
      </c>
      <c r="U3" s="157">
        <f t="shared" si="1"/>
        <v>45778</v>
      </c>
      <c r="V3" s="157">
        <f t="shared" si="1"/>
        <v>45809</v>
      </c>
      <c r="W3" s="157">
        <f t="shared" si="1"/>
        <v>45839</v>
      </c>
      <c r="X3" s="157">
        <f t="shared" si="1"/>
        <v>45870</v>
      </c>
      <c r="Y3" s="157">
        <f t="shared" si="1"/>
        <v>45901</v>
      </c>
      <c r="Z3" s="157">
        <f t="shared" si="1"/>
        <v>45931</v>
      </c>
      <c r="AB3" s="245"/>
    </row>
    <row r="4" spans="1:33" ht="15" x14ac:dyDescent="0.25">
      <c r="B4" s="158" t="s">
        <v>6</v>
      </c>
      <c r="C4" s="159"/>
      <c r="D4" s="160">
        <v>-1.2907736902856293E-4</v>
      </c>
      <c r="E4" s="160">
        <v>-1.759444403726107E-5</v>
      </c>
      <c r="F4" s="160">
        <v>-8.3869588488161284E-5</v>
      </c>
      <c r="G4" s="160">
        <v>-2.9145270924235689E-5</v>
      </c>
      <c r="H4" s="160">
        <v>-4.8823879541526338E-5</v>
      </c>
      <c r="I4" s="160">
        <v>2.4458649836578417E-6</v>
      </c>
      <c r="J4" s="160">
        <v>-1.2114829443243824E-4</v>
      </c>
      <c r="K4" s="160">
        <v>-4.8855519498847144E-6</v>
      </c>
      <c r="L4" s="160">
        <v>-9.2045461922540817E-5</v>
      </c>
      <c r="M4" s="160">
        <v>-4.1769748480802171E-5</v>
      </c>
      <c r="N4" s="160">
        <v>-6.7477242840952023E-5</v>
      </c>
      <c r="O4" s="160">
        <v>-7.0287143807856722E-5</v>
      </c>
      <c r="P4" s="160">
        <v>-5.9761205086883429E-5</v>
      </c>
      <c r="Q4" s="160">
        <v>-1.8393388436177549E-4</v>
      </c>
      <c r="R4" s="160">
        <v>7.5827617866064401E-5</v>
      </c>
      <c r="S4" s="160">
        <v>8.4398504513139017E-5</v>
      </c>
      <c r="T4" s="160">
        <v>1.087414215041882E-4</v>
      </c>
      <c r="U4" s="160">
        <v>-2.2744849208389262E-5</v>
      </c>
      <c r="V4" s="160">
        <v>1.0671088649405469E-4</v>
      </c>
      <c r="W4" s="160">
        <v>-4.0988926395002512E-4</v>
      </c>
      <c r="X4" s="160">
        <v>-5.0993085640893554E-4</v>
      </c>
      <c r="Y4" s="160">
        <v>-8.3588709959292462E-4</v>
      </c>
      <c r="Z4" s="160">
        <v>-1.9691842655501501E-3</v>
      </c>
      <c r="AB4" s="161">
        <v>-0.9381629341580151</v>
      </c>
    </row>
    <row r="5" spans="1:33" ht="15" x14ac:dyDescent="0.25">
      <c r="B5" s="162" t="s">
        <v>53</v>
      </c>
      <c r="C5" s="163"/>
      <c r="D5" s="164">
        <v>-2.2281623213871171E-4</v>
      </c>
      <c r="E5" s="164">
        <v>-4.8604025460807776E-5</v>
      </c>
      <c r="F5" s="164">
        <v>-1.2722009192334127E-4</v>
      </c>
      <c r="G5" s="164">
        <v>-4.951175138556696E-5</v>
      </c>
      <c r="H5" s="164">
        <v>-1.2064529835409399E-4</v>
      </c>
      <c r="I5" s="164">
        <v>-6.4976285416573631E-6</v>
      </c>
      <c r="J5" s="164">
        <v>-7.856375568782159E-5</v>
      </c>
      <c r="K5" s="164">
        <v>-1.0872310612697333E-5</v>
      </c>
      <c r="L5" s="164">
        <v>-1.1033459150966429E-4</v>
      </c>
      <c r="M5" s="164">
        <v>-2.2665476252692329E-4</v>
      </c>
      <c r="N5" s="164">
        <v>-1.2802162074887491E-4</v>
      </c>
      <c r="O5" s="164">
        <v>-1.8362509755331935E-4</v>
      </c>
      <c r="P5" s="164">
        <v>-1.1180842678149006E-4</v>
      </c>
      <c r="Q5" s="164">
        <v>-3.2496439160223378E-4</v>
      </c>
      <c r="R5" s="164">
        <v>1.348201729722831E-4</v>
      </c>
      <c r="S5" s="164">
        <v>8.8920839550921116E-5</v>
      </c>
      <c r="T5" s="164">
        <v>-1.6394023253252232E-4</v>
      </c>
      <c r="U5" s="164">
        <v>5.2756473148951599E-5</v>
      </c>
      <c r="V5" s="164">
        <v>-7.2889872322234872E-5</v>
      </c>
      <c r="W5" s="164">
        <v>-4.5958957152525404E-4</v>
      </c>
      <c r="X5" s="164">
        <v>-2.0428814188533373E-4</v>
      </c>
      <c r="Y5" s="164">
        <v>-1.6052289327707081E-3</v>
      </c>
      <c r="Z5" s="164">
        <v>-4.1227874005957954E-3</v>
      </c>
      <c r="AB5" s="165">
        <v>-1.1862849597973764</v>
      </c>
    </row>
    <row r="6" spans="1:33" x14ac:dyDescent="0.2">
      <c r="B6" s="166" t="s">
        <v>54</v>
      </c>
      <c r="C6" s="167"/>
      <c r="D6" s="168">
        <v>-3.7099463374934416E-5</v>
      </c>
      <c r="E6" s="168">
        <v>5.6630162316384514E-5</v>
      </c>
      <c r="F6" s="168">
        <v>1.0528470723913941E-5</v>
      </c>
      <c r="G6" s="168">
        <v>1.2007816394166149E-4</v>
      </c>
      <c r="H6" s="168">
        <v>-1.7903960697784882E-5</v>
      </c>
      <c r="I6" s="168">
        <v>1.3967575187301406E-4</v>
      </c>
      <c r="J6" s="168">
        <v>-6.0933789742589894E-5</v>
      </c>
      <c r="K6" s="168">
        <v>5.9690474754514611E-5</v>
      </c>
      <c r="L6" s="168">
        <v>-5.2280642736213245E-5</v>
      </c>
      <c r="M6" s="168">
        <v>-7.3454580868825836E-5</v>
      </c>
      <c r="N6" s="168">
        <v>-1.0877210058379827E-4</v>
      </c>
      <c r="O6" s="168">
        <v>-1.4813442757144468E-4</v>
      </c>
      <c r="P6" s="168">
        <v>-1.0343762431475056E-5</v>
      </c>
      <c r="Q6" s="168">
        <v>7.7365123235306754E-5</v>
      </c>
      <c r="R6" s="168">
        <v>2.9690358357536972E-4</v>
      </c>
      <c r="S6" s="168">
        <v>5.0452992135241459E-6</v>
      </c>
      <c r="T6" s="168">
        <v>-1.6228351366831539E-5</v>
      </c>
      <c r="U6" s="168">
        <v>-3.1303879133193213E-4</v>
      </c>
      <c r="V6" s="168">
        <v>-2.5117950011699364E-5</v>
      </c>
      <c r="W6" s="168">
        <v>-1.919004614732156E-4</v>
      </c>
      <c r="X6" s="168">
        <v>-1.2554973308097628E-3</v>
      </c>
      <c r="Y6" s="168">
        <v>-2.2880405482899047E-3</v>
      </c>
      <c r="Z6" s="168">
        <v>-3.4991134886378505E-3</v>
      </c>
      <c r="AB6" s="169">
        <v>-0.335700506339208</v>
      </c>
    </row>
    <row r="7" spans="1:33" x14ac:dyDescent="0.2">
      <c r="B7" s="166" t="s">
        <v>55</v>
      </c>
      <c r="C7" s="167"/>
      <c r="D7" s="168">
        <v>-4.3703970749597865E-5</v>
      </c>
      <c r="E7" s="168">
        <v>1.1456352774441569E-5</v>
      </c>
      <c r="F7" s="168">
        <v>1.0987675203022462E-5</v>
      </c>
      <c r="G7" s="168">
        <v>-5.3982559291565479E-6</v>
      </c>
      <c r="H7" s="168">
        <v>1.7478724756436748E-6</v>
      </c>
      <c r="I7" s="168">
        <v>-1.1143801053936642E-5</v>
      </c>
      <c r="J7" s="168">
        <v>-2.9448589690672655E-5</v>
      </c>
      <c r="K7" s="168">
        <v>8.1007707062319412E-6</v>
      </c>
      <c r="L7" s="168">
        <v>-3.7828152411711891E-5</v>
      </c>
      <c r="M7" s="168">
        <v>-4.6798950698589969E-5</v>
      </c>
      <c r="N7" s="168">
        <v>-4.2793279959374431E-5</v>
      </c>
      <c r="O7" s="168">
        <v>-3.3256060329556192E-5</v>
      </c>
      <c r="P7" s="168">
        <v>-1.873257370044179E-5</v>
      </c>
      <c r="Q7" s="168">
        <v>3.8539548279148406E-5</v>
      </c>
      <c r="R7" s="168">
        <v>-1.392193931326613E-5</v>
      </c>
      <c r="S7" s="168">
        <v>-8.2033875566933645E-6</v>
      </c>
      <c r="T7" s="168">
        <v>-1.9985404510158844E-4</v>
      </c>
      <c r="U7" s="168">
        <v>-1.2423656777249548E-4</v>
      </c>
      <c r="V7" s="168">
        <v>-5.5361962017719257E-5</v>
      </c>
      <c r="W7" s="168">
        <v>-3.788228797975135E-4</v>
      </c>
      <c r="X7" s="168">
        <v>-5.1884712202943106E-4</v>
      </c>
      <c r="Y7" s="168">
        <v>-1.3360174591978691E-3</v>
      </c>
      <c r="Z7" s="168">
        <v>-2.0797369177129044E-3</v>
      </c>
      <c r="AB7" s="169">
        <v>-5.0795873023211868E-2</v>
      </c>
    </row>
    <row r="8" spans="1:33" x14ac:dyDescent="0.2">
      <c r="B8" s="166" t="s">
        <v>56</v>
      </c>
      <c r="C8" s="167"/>
      <c r="D8" s="168">
        <v>-5.2715411803405665E-5</v>
      </c>
      <c r="E8" s="168">
        <v>8.923336357957723E-5</v>
      </c>
      <c r="F8" s="168">
        <v>-4.9100611402286276E-6</v>
      </c>
      <c r="G8" s="168">
        <v>2.1112937694889311E-4</v>
      </c>
      <c r="H8" s="168">
        <v>-2.3538479349216601E-5</v>
      </c>
      <c r="I8" s="168">
        <v>2.195931214479252E-4</v>
      </c>
      <c r="J8" s="168">
        <v>-8.4591685326373955E-5</v>
      </c>
      <c r="K8" s="168">
        <v>8.2735295803493258E-5</v>
      </c>
      <c r="L8" s="168">
        <v>-3.8267094709443228E-5</v>
      </c>
      <c r="M8" s="168">
        <v>-9.3364175294263774E-5</v>
      </c>
      <c r="N8" s="168">
        <v>-1.1868303803475033E-4</v>
      </c>
      <c r="O8" s="168">
        <v>-1.9138950365227281E-4</v>
      </c>
      <c r="P8" s="168">
        <v>-1.3079137661797802E-6</v>
      </c>
      <c r="Q8" s="168">
        <v>1.7272880805663249E-4</v>
      </c>
      <c r="R8" s="168">
        <v>4.895401187363646E-4</v>
      </c>
      <c r="S8" s="168">
        <v>-3.5505444622163651E-6</v>
      </c>
      <c r="T8" s="168">
        <v>1.3062240392436308E-4</v>
      </c>
      <c r="U8" s="168">
        <v>-3.202198898830666E-4</v>
      </c>
      <c r="V8" s="168">
        <v>1.9181365955467378E-4</v>
      </c>
      <c r="W8" s="168">
        <v>-7.7075070031629167E-5</v>
      </c>
      <c r="X8" s="168">
        <v>-1.8675047194965932E-3</v>
      </c>
      <c r="Y8" s="168">
        <v>-2.810028504266926E-3</v>
      </c>
      <c r="Z8" s="168">
        <v>-4.5614300853705769E-3</v>
      </c>
      <c r="AB8" s="169">
        <v>-0.25375828162674452</v>
      </c>
    </row>
    <row r="9" spans="1:33" x14ac:dyDescent="0.2">
      <c r="B9" s="166" t="s">
        <v>57</v>
      </c>
      <c r="C9" s="167"/>
      <c r="D9" s="168">
        <v>4.0596961815797528E-5</v>
      </c>
      <c r="E9" s="168">
        <v>7.7427372524585536E-6</v>
      </c>
      <c r="F9" s="168">
        <v>7.0423599666691317E-5</v>
      </c>
      <c r="G9" s="168">
        <v>-9.1434143891788722E-6</v>
      </c>
      <c r="H9" s="168">
        <v>-3.4865555236573975E-5</v>
      </c>
      <c r="I9" s="168">
        <v>9.4913790472883619E-5</v>
      </c>
      <c r="J9" s="168">
        <v>-3.5590148516728703E-5</v>
      </c>
      <c r="K9" s="168">
        <v>8.606295045932022E-5</v>
      </c>
      <c r="L9" s="168">
        <v>-1.4179629434796226E-4</v>
      </c>
      <c r="M9" s="168">
        <v>-3.9658116210650185E-5</v>
      </c>
      <c r="N9" s="168">
        <v>-2.136353259767354E-4</v>
      </c>
      <c r="O9" s="168">
        <v>-1.8882740986847502E-4</v>
      </c>
      <c r="P9" s="168">
        <v>-3.3514891392583124E-5</v>
      </c>
      <c r="Q9" s="168">
        <v>-2.5205217833446092E-4</v>
      </c>
      <c r="R9" s="168">
        <v>1.0310138646829614E-4</v>
      </c>
      <c r="S9" s="168">
        <v>8.9288806726539605E-5</v>
      </c>
      <c r="T9" s="168">
        <v>-2.709824084891066E-4</v>
      </c>
      <c r="U9" s="168">
        <v>-6.7078005808496322E-4</v>
      </c>
      <c r="V9" s="168">
        <v>-7.7341554380483402E-4</v>
      </c>
      <c r="W9" s="168">
        <v>-2.4314772855804634E-4</v>
      </c>
      <c r="X9" s="168">
        <v>-1.4196143919553705E-4</v>
      </c>
      <c r="Y9" s="168">
        <v>-2.066869469730781E-3</v>
      </c>
      <c r="Z9" s="168">
        <v>-1.8346591680857838E-3</v>
      </c>
      <c r="AB9" s="169">
        <v>-2.6889476902130838E-2</v>
      </c>
      <c r="AG9" s="156" t="s">
        <v>58</v>
      </c>
    </row>
    <row r="10" spans="1:33" x14ac:dyDescent="0.2">
      <c r="B10" s="170" t="s">
        <v>59</v>
      </c>
      <c r="C10" s="171"/>
      <c r="D10" s="168">
        <v>-1.5564442874083095E-4</v>
      </c>
      <c r="E10" s="168">
        <v>-1.4989372580531679E-4</v>
      </c>
      <c r="F10" s="168">
        <v>-4.7897719060108201E-5</v>
      </c>
      <c r="G10" s="168">
        <v>-1.3865005374547046E-4</v>
      </c>
      <c r="H10" s="168">
        <v>-8.517586546608058E-5</v>
      </c>
      <c r="I10" s="168">
        <v>6.5487525598539875E-5</v>
      </c>
      <c r="J10" s="168">
        <v>-4.3903345520179826E-6</v>
      </c>
      <c r="K10" s="168">
        <v>-2.706887372116995E-5</v>
      </c>
      <c r="L10" s="168">
        <v>-7.6396912034648601E-5</v>
      </c>
      <c r="M10" s="168">
        <v>-6.2244870044025902E-5</v>
      </c>
      <c r="N10" s="168">
        <v>-1.7408457975642833E-4</v>
      </c>
      <c r="O10" s="168">
        <v>-1.1851708852017584E-4</v>
      </c>
      <c r="P10" s="168">
        <v>-8.1383288145553401E-5</v>
      </c>
      <c r="Q10" s="168">
        <v>5.9545861044818515E-4</v>
      </c>
      <c r="R10" s="168">
        <v>6.6947283759688503E-4</v>
      </c>
      <c r="S10" s="168">
        <v>4.8733915439602704E-4</v>
      </c>
      <c r="T10" s="168">
        <v>1.3844317191380462E-4</v>
      </c>
      <c r="U10" s="168">
        <v>2.6891079087820735E-4</v>
      </c>
      <c r="V10" s="168">
        <v>1.4072936361686494E-4</v>
      </c>
      <c r="W10" s="168">
        <v>8.7386549264989455E-5</v>
      </c>
      <c r="X10" s="168">
        <v>-1.6616761296828209E-4</v>
      </c>
      <c r="Y10" s="168">
        <v>-9.7811364263089562E-4</v>
      </c>
      <c r="Z10" s="168">
        <v>-2.4202883417089316E-3</v>
      </c>
      <c r="AB10" s="169">
        <v>-0.19964083363339569</v>
      </c>
    </row>
    <row r="11" spans="1:33" x14ac:dyDescent="0.2">
      <c r="B11" s="166" t="s">
        <v>60</v>
      </c>
      <c r="C11" s="167"/>
      <c r="D11" s="168">
        <v>2.4668585092002537E-4</v>
      </c>
      <c r="E11" s="168">
        <v>2.7324985203613927E-4</v>
      </c>
      <c r="F11" s="168">
        <v>2.5553678775280808E-4</v>
      </c>
      <c r="G11" s="168">
        <v>2.3915370236893274E-4</v>
      </c>
      <c r="H11" s="168">
        <v>1.9101466626736396E-4</v>
      </c>
      <c r="I11" s="168">
        <v>2.0001601908492539E-4</v>
      </c>
      <c r="J11" s="168">
        <v>2.5344911059610453E-4</v>
      </c>
      <c r="K11" s="168">
        <v>2.4387066791087264E-4</v>
      </c>
      <c r="L11" s="168">
        <v>2.2495855003779042E-4</v>
      </c>
      <c r="M11" s="168">
        <v>1.6428252731803816E-4</v>
      </c>
      <c r="N11" s="168">
        <v>3.4025020645422899E-5</v>
      </c>
      <c r="O11" s="168">
        <v>9.2825192198553452E-5</v>
      </c>
      <c r="P11" s="168">
        <v>2.0208356972206687E-4</v>
      </c>
      <c r="Q11" s="168">
        <v>9.2476640319039127E-4</v>
      </c>
      <c r="R11" s="168">
        <v>7.556271335029674E-4</v>
      </c>
      <c r="S11" s="168">
        <v>2.2321689378279608E-4</v>
      </c>
      <c r="T11" s="168">
        <v>8.6545601963416985E-5</v>
      </c>
      <c r="U11" s="168">
        <v>2.4157689645365465E-4</v>
      </c>
      <c r="V11" s="168">
        <v>-2.3142450806090675E-4</v>
      </c>
      <c r="W11" s="168">
        <v>-5.4164896925490424E-4</v>
      </c>
      <c r="X11" s="168">
        <v>-1.1079837611137622E-3</v>
      </c>
      <c r="Y11" s="168">
        <v>-2.4912953355111789E-3</v>
      </c>
      <c r="Z11" s="168">
        <v>-4.8633753036428917E-3</v>
      </c>
      <c r="AB11" s="169">
        <v>-0.10518700189979668</v>
      </c>
    </row>
    <row r="12" spans="1:33" x14ac:dyDescent="0.2">
      <c r="B12" s="166" t="s">
        <v>61</v>
      </c>
      <c r="C12" s="167"/>
      <c r="D12" s="168">
        <v>-3.1545736475047104E-4</v>
      </c>
      <c r="E12" s="168">
        <v>-3.1456196173795803E-4</v>
      </c>
      <c r="F12" s="168">
        <v>-1.5828304937959281E-4</v>
      </c>
      <c r="G12" s="168">
        <v>-2.8336973052289771E-4</v>
      </c>
      <c r="H12" s="168">
        <v>-1.7566519679934611E-4</v>
      </c>
      <c r="I12" s="168">
        <v>2.4953312961262242E-5</v>
      </c>
      <c r="J12" s="168">
        <v>-1.0020928554421715E-4</v>
      </c>
      <c r="K12" s="168">
        <v>-9.129768957993889E-5</v>
      </c>
      <c r="L12" s="168">
        <v>-1.7574374574613749E-4</v>
      </c>
      <c r="M12" s="168">
        <v>-1.4354347525613598E-4</v>
      </c>
      <c r="N12" s="168">
        <v>-2.4575199273524362E-4</v>
      </c>
      <c r="O12" s="168">
        <v>-1.6933041399702642E-4</v>
      </c>
      <c r="P12" s="168">
        <v>-1.7845406656857854E-4</v>
      </c>
      <c r="Q12" s="168">
        <v>5.2544759104100613E-4</v>
      </c>
      <c r="R12" s="168">
        <v>7.104111906401922E-4</v>
      </c>
      <c r="S12" s="168">
        <v>6.2552761694711911E-4</v>
      </c>
      <c r="T12" s="168">
        <v>1.5180651641855114E-4</v>
      </c>
      <c r="U12" s="168">
        <v>3.2691585943256385E-4</v>
      </c>
      <c r="V12" s="168">
        <v>3.0487208912366448E-4</v>
      </c>
      <c r="W12" s="168">
        <v>3.7285343699977602E-4</v>
      </c>
      <c r="X12" s="168">
        <v>8.7684578110147626E-5</v>
      </c>
      <c r="Y12" s="168">
        <v>-3.9307893171069974E-4</v>
      </c>
      <c r="Z12" s="168">
        <v>-1.490557599755693E-3</v>
      </c>
      <c r="AB12" s="169">
        <v>-8.41788254698983E-2</v>
      </c>
    </row>
    <row r="13" spans="1:33" x14ac:dyDescent="0.2">
      <c r="B13" s="170" t="s">
        <v>62</v>
      </c>
      <c r="C13" s="171"/>
      <c r="D13" s="168">
        <v>2.9804584582127092E-5</v>
      </c>
      <c r="E13" s="168">
        <v>4.8206930316263552E-5</v>
      </c>
      <c r="F13" s="168">
        <v>-1.1635173920998554E-5</v>
      </c>
      <c r="G13" s="168">
        <v>1.0810611158018624E-4</v>
      </c>
      <c r="H13" s="168">
        <v>-8.5749012172509076E-5</v>
      </c>
      <c r="I13" s="168">
        <v>-1.1582714976465791E-4</v>
      </c>
      <c r="J13" s="168">
        <v>-1.181816981855599E-4</v>
      </c>
      <c r="K13" s="168">
        <v>-1.2963613655403439E-4</v>
      </c>
      <c r="L13" s="168">
        <v>-1.7128540372357559E-4</v>
      </c>
      <c r="M13" s="168">
        <v>3.1613394144702767E-6</v>
      </c>
      <c r="N13" s="168">
        <v>6.8424521140864059E-5</v>
      </c>
      <c r="O13" s="168">
        <v>1.5178846668195689E-4</v>
      </c>
      <c r="P13" s="168">
        <v>-1.6627945613856276E-5</v>
      </c>
      <c r="Q13" s="168">
        <v>1.5600620063849213E-4</v>
      </c>
      <c r="R13" s="168">
        <v>3.3838159189758521E-4</v>
      </c>
      <c r="S13" s="168">
        <v>2.1238579993188011E-4</v>
      </c>
      <c r="T13" s="168">
        <v>-5.3545354197381823E-4</v>
      </c>
      <c r="U13" s="168">
        <v>-2.8869366109895989E-4</v>
      </c>
      <c r="V13" s="168">
        <v>6.6330935680092296E-5</v>
      </c>
      <c r="W13" s="168">
        <v>5.2238120105174701E-4</v>
      </c>
      <c r="X13" s="168">
        <v>8.7281417197360156E-4</v>
      </c>
      <c r="Y13" s="168">
        <v>-7.604367610462015E-4</v>
      </c>
      <c r="Z13" s="168">
        <v>-2.3082584813495233E-3</v>
      </c>
      <c r="AB13" s="169">
        <v>-2.8624195254140616E-2</v>
      </c>
    </row>
    <row r="14" spans="1:33" x14ac:dyDescent="0.2">
      <c r="B14" s="170" t="s">
        <v>63</v>
      </c>
      <c r="C14" s="171"/>
      <c r="D14" s="168">
        <v>1.1983579634877728E-4</v>
      </c>
      <c r="E14" s="168">
        <v>2.8775540799408361E-4</v>
      </c>
      <c r="F14" s="168">
        <v>5.2572853655519225E-4</v>
      </c>
      <c r="G14" s="168">
        <v>4.3581557699146067E-4</v>
      </c>
      <c r="H14" s="168">
        <v>2.8503517759626007E-5</v>
      </c>
      <c r="I14" s="168">
        <v>1.8340483140732999E-4</v>
      </c>
      <c r="J14" s="168">
        <v>2.383188207200071E-5</v>
      </c>
      <c r="K14" s="168">
        <v>3.2395413509522797E-4</v>
      </c>
      <c r="L14" s="168">
        <v>2.9607144069299096E-4</v>
      </c>
      <c r="M14" s="168">
        <v>-1.7867903155588394E-4</v>
      </c>
      <c r="N14" s="168">
        <v>1.5660043208431951E-4</v>
      </c>
      <c r="O14" s="168">
        <v>-1.2757431321563928E-4</v>
      </c>
      <c r="P14" s="168">
        <v>1.7046848940038828E-4</v>
      </c>
      <c r="Q14" s="168">
        <v>-1.3667228425157107E-3</v>
      </c>
      <c r="R14" s="168">
        <v>3.7765422354674172E-5</v>
      </c>
      <c r="S14" s="168">
        <v>4.6410288393183841E-4</v>
      </c>
      <c r="T14" s="168">
        <v>-1.6962148746541006E-3</v>
      </c>
      <c r="U14" s="168">
        <v>-4.22611878827861E-4</v>
      </c>
      <c r="V14" s="168">
        <v>-1.1324015449826197E-3</v>
      </c>
      <c r="W14" s="168">
        <v>-1.2051614246072484E-3</v>
      </c>
      <c r="X14" s="168">
        <v>-8.1066403047203028E-4</v>
      </c>
      <c r="Y14" s="168">
        <v>-4.2575337468443442E-3</v>
      </c>
      <c r="Z14" s="168">
        <v>-1.2766581952277423E-2</v>
      </c>
      <c r="AB14" s="169">
        <v>-0.37431015562910019</v>
      </c>
    </row>
    <row r="15" spans="1:33" x14ac:dyDescent="0.2">
      <c r="B15" s="170" t="s">
        <v>64</v>
      </c>
      <c r="C15" s="171"/>
      <c r="D15" s="168">
        <v>-7.0287891441567218E-4</v>
      </c>
      <c r="E15" s="168">
        <v>-2.4797189664238495E-4</v>
      </c>
      <c r="F15" s="168">
        <v>-7.6780403600318348E-4</v>
      </c>
      <c r="G15" s="168">
        <v>-4.3291229368414008E-4</v>
      </c>
      <c r="H15" s="168">
        <v>-4.4210050653392674E-4</v>
      </c>
      <c r="I15" s="168">
        <v>-3.9597099677624037E-4</v>
      </c>
      <c r="J15" s="168">
        <v>-2.733478443480708E-4</v>
      </c>
      <c r="K15" s="168">
        <v>-1.9457703474945465E-4</v>
      </c>
      <c r="L15" s="168">
        <v>-4.4708664127635078E-4</v>
      </c>
      <c r="M15" s="168">
        <v>-7.7206001768692634E-4</v>
      </c>
      <c r="N15" s="168">
        <v>-2.8483746308849422E-4</v>
      </c>
      <c r="O15" s="168">
        <v>-5.0649751175502189E-4</v>
      </c>
      <c r="P15" s="168">
        <v>-4.6416107368618675E-4</v>
      </c>
      <c r="Q15" s="168">
        <v>-1.6695318602200082E-3</v>
      </c>
      <c r="R15" s="168">
        <v>-8.8970688155964872E-4</v>
      </c>
      <c r="S15" s="168">
        <v>-3.4844052863736152E-4</v>
      </c>
      <c r="T15" s="168">
        <v>3.7516616460120389E-6</v>
      </c>
      <c r="U15" s="168">
        <v>5.6312883529785474E-4</v>
      </c>
      <c r="V15" s="168">
        <v>1.6915303251363589E-4</v>
      </c>
      <c r="W15" s="168">
        <v>-1.464749330591042E-3</v>
      </c>
      <c r="X15" s="168">
        <v>8.7308835943922247E-4</v>
      </c>
      <c r="Y15" s="168">
        <v>-2.9482412476233844E-4</v>
      </c>
      <c r="Z15" s="168">
        <v>-3.1951834103587373E-3</v>
      </c>
      <c r="AB15" s="169">
        <v>-0.19527661003178309</v>
      </c>
    </row>
    <row r="16" spans="1:33" x14ac:dyDescent="0.2">
      <c r="B16" s="166" t="s">
        <v>65</v>
      </c>
      <c r="C16" s="167"/>
      <c r="D16" s="168">
        <v>1.7452599150535875E-5</v>
      </c>
      <c r="E16" s="168">
        <v>-1.5350162608285256E-4</v>
      </c>
      <c r="F16" s="168">
        <v>-2.932148624679165E-6</v>
      </c>
      <c r="G16" s="168">
        <v>-1.13215283865431E-4</v>
      </c>
      <c r="H16" s="168">
        <v>1.5557802847032676E-4</v>
      </c>
      <c r="I16" s="168">
        <v>2.1271972465264355E-5</v>
      </c>
      <c r="J16" s="168">
        <v>-1.0812590774722519E-4</v>
      </c>
      <c r="K16" s="168">
        <v>-8.241463591240894E-5</v>
      </c>
      <c r="L16" s="168">
        <v>1.9174012040279464E-4</v>
      </c>
      <c r="M16" s="168">
        <v>-3.8685973822982778E-4</v>
      </c>
      <c r="N16" s="168">
        <v>-3.0336508050110567E-4</v>
      </c>
      <c r="O16" s="168">
        <v>-4.6720420603463264E-4</v>
      </c>
      <c r="P16" s="168">
        <v>-1.0106381992314173E-4</v>
      </c>
      <c r="Q16" s="168">
        <v>-4.6947645107675573E-4</v>
      </c>
      <c r="R16" s="168">
        <v>-1.8640200046637911E-4</v>
      </c>
      <c r="S16" s="168">
        <v>-8.1081450329567595E-4</v>
      </c>
      <c r="T16" s="168">
        <v>8.3017715458932884E-5</v>
      </c>
      <c r="U16" s="168">
        <v>7.8584596913033877E-4</v>
      </c>
      <c r="V16" s="168">
        <v>-4.5945941555269876E-5</v>
      </c>
      <c r="W16" s="168">
        <v>-5.5414113605523063E-4</v>
      </c>
      <c r="X16" s="168">
        <v>-1.1856264930909521E-4</v>
      </c>
      <c r="Y16" s="168">
        <v>-2.4230609382711599E-3</v>
      </c>
      <c r="Z16" s="168">
        <v>-3.1440163424318879E-3</v>
      </c>
      <c r="AB16" s="169">
        <v>-0.12459727003115972</v>
      </c>
    </row>
    <row r="17" spans="1:49" x14ac:dyDescent="0.2">
      <c r="B17" s="166" t="s">
        <v>66</v>
      </c>
      <c r="C17" s="167"/>
      <c r="D17" s="172">
        <v>-1.7884703133060897E-3</v>
      </c>
      <c r="E17" s="172">
        <v>-4.193146055126995E-4</v>
      </c>
      <c r="F17" s="172">
        <v>-2.1394627903430496E-3</v>
      </c>
      <c r="G17" s="172">
        <v>-9.8597683094003852E-4</v>
      </c>
      <c r="H17" s="172">
        <v>-1.4926338622206492E-3</v>
      </c>
      <c r="I17" s="172">
        <v>-1.1620495240474149E-3</v>
      </c>
      <c r="J17" s="172">
        <v>-5.6055519579667479E-4</v>
      </c>
      <c r="K17" s="172">
        <v>-3.8622808681487708E-4</v>
      </c>
      <c r="L17" s="172">
        <v>-1.6183127756769222E-3</v>
      </c>
      <c r="M17" s="172">
        <v>-1.4592893239760985E-3</v>
      </c>
      <c r="N17" s="172">
        <v>-2.5029267191833959E-4</v>
      </c>
      <c r="O17" s="172">
        <v>-5.8507451800582366E-4</v>
      </c>
      <c r="P17" s="172">
        <v>-1.1059641636178563E-3</v>
      </c>
      <c r="Q17" s="172">
        <v>-3.5733857825487325E-3</v>
      </c>
      <c r="R17" s="172">
        <v>-2.2320934387737301E-3</v>
      </c>
      <c r="S17" s="172">
        <v>5.1825924752613162E-4</v>
      </c>
      <c r="T17" s="172">
        <v>-1.3699148291324015E-4</v>
      </c>
      <c r="U17" s="172">
        <v>1.5484359406059411E-4</v>
      </c>
      <c r="V17" s="172">
        <v>5.7635023862778745E-4</v>
      </c>
      <c r="W17" s="172">
        <v>-3.0577245780114559E-3</v>
      </c>
      <c r="X17" s="172">
        <v>2.6291679099559317E-3</v>
      </c>
      <c r="Y17" s="172">
        <v>3.6270901821533474E-3</v>
      </c>
      <c r="Z17" s="172">
        <v>-3.2895589506942713E-3</v>
      </c>
      <c r="AB17" s="169">
        <v>-7.0679340000619817E-2</v>
      </c>
    </row>
    <row r="18" spans="1:49" ht="15" x14ac:dyDescent="0.25">
      <c r="B18" s="173" t="s">
        <v>67</v>
      </c>
      <c r="C18" s="174"/>
      <c r="D18" s="175">
        <v>3.3444787600478421E-5</v>
      </c>
      <c r="E18" s="175">
        <v>3.5662299166405731E-5</v>
      </c>
      <c r="F18" s="175">
        <v>-8.9597714397759987E-6</v>
      </c>
      <c r="G18" s="175">
        <v>6.3030266039820759E-6</v>
      </c>
      <c r="H18" s="175">
        <v>7.0829814117434609E-5</v>
      </c>
      <c r="I18" s="175">
        <v>1.7685911233744633E-5</v>
      </c>
      <c r="J18" s="175">
        <v>-1.8990809275354348E-4</v>
      </c>
      <c r="K18" s="175">
        <v>3.7552744436286645E-6</v>
      </c>
      <c r="L18" s="175">
        <v>-6.1397713185584735E-5</v>
      </c>
      <c r="M18" s="175">
        <v>2.5490054831212028E-4</v>
      </c>
      <c r="N18" s="175">
        <v>2.9903322111168862E-5</v>
      </c>
      <c r="O18" s="175">
        <v>9.9328614706628571E-5</v>
      </c>
      <c r="P18" s="175">
        <v>2.5787901425822213E-5</v>
      </c>
      <c r="Q18" s="175">
        <v>6.5136222722195214E-5</v>
      </c>
      <c r="R18" s="175">
        <v>-2.4368296142607271E-5</v>
      </c>
      <c r="S18" s="175">
        <v>7.641132475733059E-5</v>
      </c>
      <c r="T18" s="175">
        <v>5.5221380728864844E-4</v>
      </c>
      <c r="U18" s="175">
        <v>-1.4514106943874783E-4</v>
      </c>
      <c r="V18" s="175">
        <v>4.0135821339060129E-4</v>
      </c>
      <c r="W18" s="175">
        <v>-3.3362994764729592E-4</v>
      </c>
      <c r="X18" s="175">
        <v>-9.3843725763631536E-4</v>
      </c>
      <c r="Y18" s="175">
        <v>3.8635006642562253E-4</v>
      </c>
      <c r="Z18" s="175">
        <v>1.3150167779469868E-3</v>
      </c>
      <c r="AB18" s="176">
        <v>0.24812202563938968</v>
      </c>
    </row>
    <row r="19" spans="1:49" x14ac:dyDescent="0.2">
      <c r="B19" s="170" t="s">
        <v>68</v>
      </c>
      <c r="C19" s="171"/>
      <c r="D19" s="168">
        <v>5.8375561130974418E-5</v>
      </c>
      <c r="E19" s="168">
        <v>-7.9691114993618584E-6</v>
      </c>
      <c r="F19" s="168">
        <v>5.1581790956323204E-6</v>
      </c>
      <c r="G19" s="168">
        <v>4.138382203056068E-5</v>
      </c>
      <c r="H19" s="168">
        <v>-1.1618490791120983E-5</v>
      </c>
      <c r="I19" s="168">
        <v>-2.4036905837188094E-5</v>
      </c>
      <c r="J19" s="168">
        <v>-4.5563844302431988E-5</v>
      </c>
      <c r="K19" s="168">
        <v>5.600801957772461E-7</v>
      </c>
      <c r="L19" s="168">
        <v>1.0101296312736707E-6</v>
      </c>
      <c r="M19" s="168">
        <v>1.2621326442641134E-5</v>
      </c>
      <c r="N19" s="168">
        <v>1.9369515260603265E-6</v>
      </c>
      <c r="O19" s="168">
        <v>7.6076554189619117E-7</v>
      </c>
      <c r="P19" s="168">
        <v>2.8998828831561241E-6</v>
      </c>
      <c r="Q19" s="168">
        <v>1.5729507896233841E-4</v>
      </c>
      <c r="R19" s="168">
        <v>2.8882166301036349E-5</v>
      </c>
      <c r="S19" s="168">
        <v>1.2182293070894801E-4</v>
      </c>
      <c r="T19" s="168">
        <v>3.3259331407187176E-5</v>
      </c>
      <c r="U19" s="168">
        <v>-9.7335137324461307E-5</v>
      </c>
      <c r="V19" s="168">
        <v>3.5413911940262999E-4</v>
      </c>
      <c r="W19" s="168">
        <v>-3.2431803594523689E-4</v>
      </c>
      <c r="X19" s="168">
        <v>-3.7705200052018384E-4</v>
      </c>
      <c r="Y19" s="168">
        <v>2.1592872885611847E-4</v>
      </c>
      <c r="Z19" s="168">
        <v>2.6054056667013104E-3</v>
      </c>
      <c r="AB19" s="169">
        <v>0.38067182550949497</v>
      </c>
    </row>
    <row r="20" spans="1:49" ht="15" customHeight="1" x14ac:dyDescent="0.2">
      <c r="B20" s="166" t="s">
        <v>69</v>
      </c>
      <c r="C20" s="167"/>
      <c r="D20" s="168">
        <v>5.9038692823421002E-5</v>
      </c>
      <c r="E20" s="168">
        <v>-4.8354119858151634E-6</v>
      </c>
      <c r="F20" s="168">
        <v>1.4493153099870426E-6</v>
      </c>
      <c r="G20" s="168">
        <v>4.3350921064222447E-5</v>
      </c>
      <c r="H20" s="168">
        <v>7.1548470637061712E-7</v>
      </c>
      <c r="I20" s="168">
        <v>-3.927365429579055E-5</v>
      </c>
      <c r="J20" s="168">
        <v>-3.1432643095907764E-5</v>
      </c>
      <c r="K20" s="168">
        <v>-3.5840599847958288E-6</v>
      </c>
      <c r="L20" s="168">
        <v>-6.6212913985008726E-7</v>
      </c>
      <c r="M20" s="168">
        <v>1.6804046774065995E-6</v>
      </c>
      <c r="N20" s="168">
        <v>-4.4557313377824315E-6</v>
      </c>
      <c r="O20" s="168">
        <v>-1.1111793835061334E-6</v>
      </c>
      <c r="P20" s="168">
        <v>1.8594180277720085E-6</v>
      </c>
      <c r="Q20" s="168">
        <v>1.3935640374729275E-4</v>
      </c>
      <c r="R20" s="168">
        <v>-2.1060218250434914E-6</v>
      </c>
      <c r="S20" s="168">
        <v>5.1609952656406222E-5</v>
      </c>
      <c r="T20" s="168">
        <v>4.5075920685144766E-5</v>
      </c>
      <c r="U20" s="168">
        <v>3.4218451776535375E-6</v>
      </c>
      <c r="V20" s="168">
        <v>-1.475937494321844E-5</v>
      </c>
      <c r="W20" s="168">
        <v>3.1439589269766088E-5</v>
      </c>
      <c r="X20" s="168">
        <v>7.263177281813249E-5</v>
      </c>
      <c r="Y20" s="168">
        <v>-6.4343979407355256E-5</v>
      </c>
      <c r="Z20" s="168">
        <v>1.0797634568238124E-5</v>
      </c>
      <c r="AB20" s="169">
        <v>1.4950042452710477E-3</v>
      </c>
    </row>
    <row r="21" spans="1:49" x14ac:dyDescent="0.2">
      <c r="B21" s="166" t="s">
        <v>70</v>
      </c>
      <c r="C21" s="167"/>
      <c r="D21" s="168">
        <v>4.8736164151463868E-5</v>
      </c>
      <c r="E21" s="168">
        <v>-5.5000760309398267E-5</v>
      </c>
      <c r="F21" s="168">
        <v>6.5533823476959796E-5</v>
      </c>
      <c r="G21" s="168">
        <v>9.3725488574669669E-6</v>
      </c>
      <c r="H21" s="168">
        <v>-2.137189115259952E-4</v>
      </c>
      <c r="I21" s="168">
        <v>2.3152859988129215E-4</v>
      </c>
      <c r="J21" s="168">
        <v>-2.7476870283960064E-4</v>
      </c>
      <c r="K21" s="168">
        <v>7.1001384614355345E-5</v>
      </c>
      <c r="L21" s="168">
        <v>3.074536673830508E-5</v>
      </c>
      <c r="M21" s="168">
        <v>2.0146271887933054E-4</v>
      </c>
      <c r="N21" s="168">
        <v>1.2116303264453343E-4</v>
      </c>
      <c r="O21" s="168">
        <v>3.2613293017735856E-5</v>
      </c>
      <c r="P21" s="168">
        <v>2.010932244900232E-5</v>
      </c>
      <c r="Q21" s="168">
        <v>4.6197579467843752E-4</v>
      </c>
      <c r="R21" s="168">
        <v>5.1668305625662825E-4</v>
      </c>
      <c r="S21" s="168">
        <v>1.2662345895071425E-3</v>
      </c>
      <c r="T21" s="168">
        <v>-1.5355274044537293E-4</v>
      </c>
      <c r="U21" s="168">
        <v>-1.9110072138452949E-3</v>
      </c>
      <c r="V21" s="168">
        <v>6.5571659500069934E-3</v>
      </c>
      <c r="W21" s="168">
        <v>-6.2247267156364527E-3</v>
      </c>
      <c r="X21" s="168">
        <v>-7.3976630465821813E-3</v>
      </c>
      <c r="Y21" s="168">
        <v>5.1355432271826817E-3</v>
      </c>
      <c r="Z21" s="168">
        <v>4.9553794621650438E-2</v>
      </c>
      <c r="AB21" s="169">
        <v>0.37917682126420793</v>
      </c>
    </row>
    <row r="22" spans="1:49" x14ac:dyDescent="0.2">
      <c r="B22" s="177" t="s">
        <v>71</v>
      </c>
      <c r="C22" s="178"/>
      <c r="D22" s="179">
        <v>-4.2553747668150343E-5</v>
      </c>
      <c r="E22" s="179">
        <v>1.733003481745321E-4</v>
      </c>
      <c r="F22" s="179">
        <v>-5.2391912890192849E-5</v>
      </c>
      <c r="G22" s="179">
        <v>-1.0224621046928117E-4</v>
      </c>
      <c r="H22" s="179">
        <v>3.26857808786718E-4</v>
      </c>
      <c r="I22" s="179">
        <v>1.4576792653175907E-4</v>
      </c>
      <c r="J22" s="179">
        <v>-6.5506344838295316E-4</v>
      </c>
      <c r="K22" s="179">
        <v>1.3963025742080859E-5</v>
      </c>
      <c r="L22" s="179">
        <v>-2.6541228796417293E-4</v>
      </c>
      <c r="M22" s="179">
        <v>1.0652762068692478E-3</v>
      </c>
      <c r="N22" s="179">
        <v>1.2347044539584573E-4</v>
      </c>
      <c r="O22" s="179">
        <v>4.3686788341079641E-4</v>
      </c>
      <c r="P22" s="179">
        <v>9.8907212996435234E-5</v>
      </c>
      <c r="Q22" s="179">
        <v>-2.0453925440544474E-4</v>
      </c>
      <c r="R22" s="179">
        <v>-1.9151511548010092E-4</v>
      </c>
      <c r="S22" s="179">
        <v>-7.4548302768984165E-5</v>
      </c>
      <c r="T22" s="179">
        <v>2.1379757184898374E-3</v>
      </c>
      <c r="U22" s="179">
        <v>-2.9800302605476059E-4</v>
      </c>
      <c r="V22" s="179">
        <v>5.5410454856308355E-4</v>
      </c>
      <c r="W22" s="179">
        <v>-3.6464407436076485E-4</v>
      </c>
      <c r="X22" s="179">
        <v>-2.8108680513829754E-3</v>
      </c>
      <c r="Y22" s="179">
        <v>9.7213072317514637E-4</v>
      </c>
      <c r="Z22" s="179">
        <v>-3.1133190456160698E-3</v>
      </c>
      <c r="AB22" s="180">
        <v>-0.13254979987009818</v>
      </c>
    </row>
    <row r="23" spans="1:49" x14ac:dyDescent="0.2">
      <c r="B23" s="181"/>
      <c r="C23" s="181"/>
    </row>
    <row r="24" spans="1:49" x14ac:dyDescent="0.2">
      <c r="D24" s="182"/>
      <c r="E24" s="182"/>
      <c r="F24" s="183"/>
      <c r="P24" s="184"/>
      <c r="Q24" s="184"/>
      <c r="R24" s="184"/>
      <c r="S24" s="184"/>
      <c r="T24" s="184"/>
      <c r="U24" s="184"/>
      <c r="V24" s="184"/>
      <c r="W24" s="184"/>
      <c r="X24" s="184"/>
      <c r="Y24" s="184"/>
      <c r="Z24" s="184"/>
      <c r="AA24" s="184"/>
      <c r="AB24" s="184"/>
    </row>
    <row r="25" spans="1:49" ht="26.25" customHeight="1" x14ac:dyDescent="0.2">
      <c r="A25" s="154" t="s">
        <v>72</v>
      </c>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row>
    <row r="27" spans="1:49" ht="13.5" customHeight="1" x14ac:dyDescent="0.25">
      <c r="B27" s="185" t="s">
        <v>73</v>
      </c>
      <c r="C27" s="186"/>
      <c r="D27" s="186"/>
      <c r="E27" s="186"/>
      <c r="F27" s="186"/>
      <c r="G27" s="186"/>
      <c r="H27" s="186"/>
      <c r="I27" s="186"/>
      <c r="J27" s="186"/>
      <c r="K27" s="186"/>
      <c r="L27" s="186"/>
      <c r="M27" s="186"/>
    </row>
    <row r="28" spans="1:49" ht="13.5" customHeight="1" thickBot="1" x14ac:dyDescent="0.3">
      <c r="B28" s="186"/>
      <c r="C28" s="186"/>
      <c r="D28" s="186"/>
      <c r="E28" s="186"/>
      <c r="F28" s="186"/>
      <c r="G28" s="186"/>
      <c r="H28" s="186"/>
      <c r="I28" s="186"/>
      <c r="J28" s="186"/>
      <c r="K28" s="186"/>
      <c r="L28" s="186"/>
      <c r="P28" s="186"/>
      <c r="Q28" s="186"/>
      <c r="R28" s="186"/>
      <c r="S28" s="186"/>
      <c r="T28" s="186"/>
      <c r="U28" s="186"/>
      <c r="V28" s="186"/>
      <c r="W28" s="186"/>
      <c r="X28" s="186"/>
      <c r="Y28" s="186"/>
      <c r="Z28" s="186"/>
    </row>
    <row r="29" spans="1:49" ht="32.25" customHeight="1" thickBot="1" x14ac:dyDescent="0.25">
      <c r="D29" s="246" t="s">
        <v>74</v>
      </c>
      <c r="E29" s="247"/>
      <c r="F29" s="247"/>
      <c r="G29" s="247"/>
      <c r="H29" s="247"/>
      <c r="I29" s="247"/>
      <c r="J29" s="247"/>
      <c r="K29" s="247"/>
      <c r="L29" s="247"/>
      <c r="M29" s="247"/>
      <c r="N29" s="247"/>
      <c r="O29" s="247"/>
      <c r="P29" s="247"/>
      <c r="Q29" s="247"/>
      <c r="R29" s="247"/>
      <c r="S29" s="247"/>
      <c r="T29" s="247"/>
      <c r="U29" s="248"/>
      <c r="AG29" s="187"/>
      <c r="AH29" s="187"/>
      <c r="AI29" s="187"/>
      <c r="AJ29" s="187"/>
      <c r="AK29" s="187"/>
      <c r="AL29" s="187"/>
      <c r="AM29" s="187"/>
      <c r="AN29" s="187"/>
      <c r="AO29" s="187"/>
      <c r="AP29" s="187"/>
      <c r="AQ29" s="187"/>
      <c r="AR29" s="187"/>
      <c r="AS29" s="187"/>
      <c r="AT29" s="187"/>
      <c r="AU29" s="187"/>
      <c r="AV29" s="187"/>
      <c r="AW29" s="187"/>
    </row>
    <row r="30" spans="1:49" s="188" customFormat="1" ht="23.25" customHeight="1" thickBot="1" x14ac:dyDescent="0.25">
      <c r="B30" s="189" t="s">
        <v>75</v>
      </c>
      <c r="C30" s="190" t="s">
        <v>76</v>
      </c>
      <c r="D30" s="191" t="s">
        <v>77</v>
      </c>
      <c r="E30" s="191" t="s">
        <v>78</v>
      </c>
      <c r="F30" s="191" t="s">
        <v>79</v>
      </c>
      <c r="G30" s="192">
        <v>45658</v>
      </c>
      <c r="H30" s="192">
        <f t="shared" ref="H30:R30" si="2">EOMONTH(G30,0)+1</f>
        <v>45689</v>
      </c>
      <c r="I30" s="192">
        <f t="shared" si="2"/>
        <v>45717</v>
      </c>
      <c r="J30" s="192">
        <f t="shared" si="2"/>
        <v>45748</v>
      </c>
      <c r="K30" s="192">
        <f t="shared" si="2"/>
        <v>45778</v>
      </c>
      <c r="L30" s="192">
        <f t="shared" si="2"/>
        <v>45809</v>
      </c>
      <c r="M30" s="192">
        <f t="shared" si="2"/>
        <v>45839</v>
      </c>
      <c r="N30" s="192">
        <f t="shared" si="2"/>
        <v>45870</v>
      </c>
      <c r="O30" s="192">
        <f t="shared" si="2"/>
        <v>45901</v>
      </c>
      <c r="P30" s="192">
        <f t="shared" si="2"/>
        <v>45931</v>
      </c>
      <c r="Q30" s="192">
        <f t="shared" si="2"/>
        <v>45962</v>
      </c>
      <c r="R30" s="192">
        <f t="shared" si="2"/>
        <v>45992</v>
      </c>
      <c r="S30" s="191" t="s">
        <v>80</v>
      </c>
      <c r="T30" s="192">
        <f>EOMONTH(R30,0)+1</f>
        <v>46023</v>
      </c>
      <c r="U30" s="191" t="s">
        <v>81</v>
      </c>
      <c r="V30" s="193"/>
      <c r="W30" s="193"/>
      <c r="X30" s="193"/>
      <c r="Y30" s="193"/>
      <c r="Z30" s="193"/>
      <c r="AA30" s="193"/>
      <c r="AB30" s="193"/>
      <c r="AC30" s="193"/>
      <c r="AD30" s="193"/>
      <c r="AE30" s="193"/>
      <c r="AF30" s="193"/>
      <c r="AG30" s="193"/>
      <c r="AH30" s="193"/>
      <c r="AI30" s="193"/>
      <c r="AJ30" s="193"/>
      <c r="AK30" s="193"/>
      <c r="AL30" s="193"/>
      <c r="AM30" s="193"/>
      <c r="AN30" s="193"/>
      <c r="AO30" s="193"/>
    </row>
    <row r="31" spans="1:49" x14ac:dyDescent="0.2">
      <c r="B31" s="194">
        <v>44562</v>
      </c>
      <c r="C31" s="195">
        <v>478.19876147709221</v>
      </c>
      <c r="D31" s="196">
        <v>5.9242646713593103</v>
      </c>
      <c r="E31" s="196">
        <v>1.3462381635308702</v>
      </c>
      <c r="F31" s="196">
        <v>0.16715993801801687</v>
      </c>
      <c r="G31" s="197">
        <v>2.5618330000042988E-2</v>
      </c>
      <c r="H31" s="197">
        <v>-4.4099799999344214E-3</v>
      </c>
      <c r="I31" s="197">
        <v>1.1397589999944557E-2</v>
      </c>
      <c r="J31" s="197">
        <v>4.392260000031456E-3</v>
      </c>
      <c r="K31" s="197">
        <v>1.8339699999501136E-3</v>
      </c>
      <c r="L31" s="197">
        <v>1.1315490000015416E-2</v>
      </c>
      <c r="M31" s="197">
        <v>7.4807199999327167E-3</v>
      </c>
      <c r="N31" s="197">
        <v>-7.6764999994338723E-4</v>
      </c>
      <c r="O31" s="197">
        <v>3.4898899999689093E-3</v>
      </c>
      <c r="P31" s="197">
        <v>3.5638100000028317E-3</v>
      </c>
      <c r="Q31" s="197">
        <v>2.9211999986955561E-4</v>
      </c>
      <c r="R31" s="197">
        <v>3.9865000000531836E-3</v>
      </c>
      <c r="S31" s="196">
        <f>SUM($G31:R31)</f>
        <v>6.8193049999933919E-2</v>
      </c>
      <c r="T31" s="197">
        <v>1.6803850000030707E-2</v>
      </c>
      <c r="U31" s="196">
        <f>D31+E31+F31+S31+T31</f>
        <v>7.5226596729081621</v>
      </c>
    </row>
    <row r="32" spans="1:49" x14ac:dyDescent="0.2">
      <c r="B32" s="194">
        <v>44593</v>
      </c>
      <c r="C32" s="198">
        <v>397.07740198875302</v>
      </c>
      <c r="D32" s="196">
        <v>4.0233469580725796</v>
      </c>
      <c r="E32" s="196">
        <v>0.87828391783557436</v>
      </c>
      <c r="F32" s="196">
        <v>0.11709963533922974</v>
      </c>
      <c r="G32" s="197">
        <v>-3.4573000004911592E-4</v>
      </c>
      <c r="H32" s="197">
        <v>1.5159999999241336E-3</v>
      </c>
      <c r="I32" s="197">
        <v>4.3126800000550247E-3</v>
      </c>
      <c r="J32" s="197">
        <v>1.5702099999543861E-3</v>
      </c>
      <c r="K32" s="197">
        <v>4.7158300000091913E-3</v>
      </c>
      <c r="L32" s="197">
        <v>2.2318300000279123E-3</v>
      </c>
      <c r="M32" s="197">
        <v>-2.6894900000229427E-3</v>
      </c>
      <c r="N32" s="197">
        <v>4.4020000018463179E-5</v>
      </c>
      <c r="O32" s="197">
        <v>-5.0432000000455446E-4</v>
      </c>
      <c r="P32" s="197">
        <v>-3.375859999948716E-3</v>
      </c>
      <c r="Q32" s="197">
        <v>-2.8080700001851255E-3</v>
      </c>
      <c r="R32" s="197">
        <v>4.6244000003525798E-4</v>
      </c>
      <c r="S32" s="196">
        <f>SUM($G32:R32)</f>
        <v>5.1295399998139146E-3</v>
      </c>
      <c r="T32" s="197">
        <v>3.791940000098748E-3</v>
      </c>
      <c r="U32" s="196">
        <f t="shared" ref="U32:U79" si="3">D32+E32+F32+S32+T32</f>
        <v>5.0276519912472963</v>
      </c>
    </row>
    <row r="33" spans="2:21" x14ac:dyDescent="0.2">
      <c r="B33" s="194">
        <v>44621</v>
      </c>
      <c r="C33" s="198">
        <v>457.66042682481287</v>
      </c>
      <c r="D33" s="196">
        <v>4.1575962257055039</v>
      </c>
      <c r="E33" s="196">
        <v>1.5046422847087797</v>
      </c>
      <c r="F33" s="196">
        <v>8.1864824773447253E-2</v>
      </c>
      <c r="G33" s="197">
        <v>1.1650440000039453E-2</v>
      </c>
      <c r="H33" s="197">
        <v>1.2648819999981242E-2</v>
      </c>
      <c r="I33" s="197">
        <v>4.098535000002812E-2</v>
      </c>
      <c r="J33" s="197">
        <v>2.2910099999648992E-3</v>
      </c>
      <c r="K33" s="197">
        <v>6.7108999996889906E-4</v>
      </c>
      <c r="L33" s="197">
        <v>4.434520000017983E-3</v>
      </c>
      <c r="M33" s="197">
        <v>3.5873699999910968E-3</v>
      </c>
      <c r="N33" s="197">
        <v>-1.015839999979562E-3</v>
      </c>
      <c r="O33" s="197">
        <v>-5.7200700000521465E-3</v>
      </c>
      <c r="P33" s="197">
        <v>-6.2660999998342959E-4</v>
      </c>
      <c r="Q33" s="197">
        <v>-1.9168400001490227E-3</v>
      </c>
      <c r="R33" s="197">
        <v>5.2442799999994349E-3</v>
      </c>
      <c r="S33" s="196">
        <f>SUM($G33:R33)</f>
        <v>7.2233519999826967E-2</v>
      </c>
      <c r="T33" s="197">
        <v>3.0216200001973448E-3</v>
      </c>
      <c r="U33" s="196">
        <f t="shared" si="3"/>
        <v>5.8193584751877552</v>
      </c>
    </row>
    <row r="34" spans="2:21" x14ac:dyDescent="0.2">
      <c r="B34" s="194">
        <v>44652</v>
      </c>
      <c r="C34" s="198">
        <v>416.95341731130947</v>
      </c>
      <c r="D34" s="196">
        <v>3.4955392206950364</v>
      </c>
      <c r="E34" s="196">
        <v>1.2289986737230265</v>
      </c>
      <c r="F34" s="196">
        <v>4.301619427303649E-2</v>
      </c>
      <c r="G34" s="197">
        <v>1.436232999992626E-2</v>
      </c>
      <c r="H34" s="197">
        <v>1.195680000023458E-3</v>
      </c>
      <c r="I34" s="197">
        <v>6.3381900000649694E-3</v>
      </c>
      <c r="J34" s="197">
        <v>3.5762399999157424E-3</v>
      </c>
      <c r="K34" s="197">
        <v>1.3126830000032896E-2</v>
      </c>
      <c r="L34" s="197">
        <v>1.971566999998231E-2</v>
      </c>
      <c r="M34" s="197">
        <v>-1.6626500000143096E-3</v>
      </c>
      <c r="N34" s="197">
        <v>1.841000000126769E-4</v>
      </c>
      <c r="O34" s="197">
        <v>-1.4248699999939163E-3</v>
      </c>
      <c r="P34" s="197">
        <v>6.5959500000019489E-2</v>
      </c>
      <c r="Q34" s="197">
        <v>-1.5974800001004041E-3</v>
      </c>
      <c r="R34" s="197">
        <v>1.2887999999975364E-3</v>
      </c>
      <c r="S34" s="196">
        <f>SUM($G34:R34)</f>
        <v>0.12106233999986671</v>
      </c>
      <c r="T34" s="197">
        <v>1.9928500001356042E-3</v>
      </c>
      <c r="U34" s="196">
        <f t="shared" si="3"/>
        <v>4.8906092786911017</v>
      </c>
    </row>
    <row r="35" spans="2:21" x14ac:dyDescent="0.2">
      <c r="B35" s="194">
        <v>44682</v>
      </c>
      <c r="C35" s="198">
        <v>424.82968189567652</v>
      </c>
      <c r="D35" s="196">
        <v>3.0674338900086582</v>
      </c>
      <c r="E35" s="196">
        <v>1.1398970560778139</v>
      </c>
      <c r="F35" s="196">
        <v>6.5712678238128319E-2</v>
      </c>
      <c r="G35" s="197">
        <v>1.1359760000175356E-2</v>
      </c>
      <c r="H35" s="197">
        <v>8.4679899999287045E-3</v>
      </c>
      <c r="I35" s="197">
        <v>8.3937000000560147E-3</v>
      </c>
      <c r="J35" s="197">
        <v>4.6242099999176389E-3</v>
      </c>
      <c r="K35" s="197">
        <v>3.5789400000680871E-3</v>
      </c>
      <c r="L35" s="197">
        <v>9.158710000008341E-3</v>
      </c>
      <c r="M35" s="197">
        <v>1.446559999976671E-3</v>
      </c>
      <c r="N35" s="197">
        <v>-5.3474000003461697E-4</v>
      </c>
      <c r="O35" s="197">
        <v>-9.7143999994386832E-4</v>
      </c>
      <c r="P35" s="197">
        <v>-2.0719599999665661E-3</v>
      </c>
      <c r="Q35" s="197">
        <v>-1.6635300003713382E-3</v>
      </c>
      <c r="R35" s="197">
        <v>8.9587000002211425E-4</v>
      </c>
      <c r="S35" s="196">
        <f>SUM($G35:R35)</f>
        <v>4.2684069999836538E-2</v>
      </c>
      <c r="T35" s="197">
        <v>2.7131500003179099E-3</v>
      </c>
      <c r="U35" s="196">
        <f t="shared" si="3"/>
        <v>4.3184408443247548</v>
      </c>
    </row>
    <row r="36" spans="2:21" x14ac:dyDescent="0.2">
      <c r="B36" s="194">
        <v>44713</v>
      </c>
      <c r="C36" s="198">
        <v>425.72672904521392</v>
      </c>
      <c r="D36" s="196">
        <v>1.718233139998631</v>
      </c>
      <c r="E36" s="196">
        <v>1.0302897733852205</v>
      </c>
      <c r="F36" s="196">
        <v>-7.6027398596579587E-2</v>
      </c>
      <c r="G36" s="197">
        <v>1.7630359999998291E-2</v>
      </c>
      <c r="H36" s="197">
        <v>2.0812400000522757E-3</v>
      </c>
      <c r="I36" s="197">
        <v>3.2188200000291545E-3</v>
      </c>
      <c r="J36" s="197">
        <v>1.6380299999241288E-3</v>
      </c>
      <c r="K36" s="197">
        <v>-3.3414999995784456E-4</v>
      </c>
      <c r="L36" s="197">
        <v>4.9970499999290041E-3</v>
      </c>
      <c r="M36" s="197">
        <v>4.0090900000109286E-3</v>
      </c>
      <c r="N36" s="197">
        <v>1.3107800000398129E-3</v>
      </c>
      <c r="O36" s="197">
        <v>3.2274899999720219E-3</v>
      </c>
      <c r="P36" s="197">
        <v>1.1226270000008753E-2</v>
      </c>
      <c r="Q36" s="197">
        <v>8.6815999969758195E-4</v>
      </c>
      <c r="R36" s="197">
        <v>-9.1398000000708635E-4</v>
      </c>
      <c r="S36" s="196">
        <f>SUM($G36:R36)</f>
        <v>4.8959159999697022E-2</v>
      </c>
      <c r="T36" s="197">
        <v>2.2976900003186529E-3</v>
      </c>
      <c r="U36" s="196">
        <f t="shared" si="3"/>
        <v>2.7237523647872877</v>
      </c>
    </row>
    <row r="37" spans="2:21" x14ac:dyDescent="0.2">
      <c r="B37" s="194">
        <v>44743</v>
      </c>
      <c r="C37" s="198">
        <v>409.27213793989142</v>
      </c>
      <c r="D37" s="196">
        <v>9.7280747013996915E-2</v>
      </c>
      <c r="E37" s="196">
        <v>1.1785434529794543</v>
      </c>
      <c r="F37" s="196">
        <v>2.9646100116110574E-2</v>
      </c>
      <c r="G37" s="197">
        <v>1.2105840000003809E-2</v>
      </c>
      <c r="H37" s="197">
        <v>9.7375000001420631E-4</v>
      </c>
      <c r="I37" s="197">
        <v>1.6423279999969509E-2</v>
      </c>
      <c r="J37" s="197">
        <v>3.4075499999630665E-3</v>
      </c>
      <c r="K37" s="197">
        <v>1.5347839999947155E-2</v>
      </c>
      <c r="L37" s="197">
        <v>6.7052200000148332E-3</v>
      </c>
      <c r="M37" s="197">
        <v>1.6834500000300068E-3</v>
      </c>
      <c r="N37" s="197">
        <v>8.8180099999703998E-3</v>
      </c>
      <c r="O37" s="197">
        <v>4.8783099999809565E-3</v>
      </c>
      <c r="P37" s="197">
        <v>-1.7773099999658371E-3</v>
      </c>
      <c r="Q37" s="197">
        <v>-8.7279000018725128E-4</v>
      </c>
      <c r="R37" s="197">
        <v>9.7052999990410171E-4</v>
      </c>
      <c r="S37" s="196">
        <f>SUM($G37:R37)</f>
        <v>6.8663679999644955E-2</v>
      </c>
      <c r="T37" s="197">
        <v>2.0382200003155049E-3</v>
      </c>
      <c r="U37" s="196">
        <f t="shared" si="3"/>
        <v>1.3761722001095222</v>
      </c>
    </row>
    <row r="38" spans="2:21" x14ac:dyDescent="0.2">
      <c r="B38" s="194">
        <v>44774</v>
      </c>
      <c r="C38" s="198">
        <v>380.95671312844439</v>
      </c>
      <c r="D38" s="196">
        <v>-1.9961992735716194E-2</v>
      </c>
      <c r="E38" s="196">
        <v>0.92468054054779714</v>
      </c>
      <c r="F38" s="196">
        <v>3.5047993744626638E-2</v>
      </c>
      <c r="G38" s="197">
        <v>1.6515260000005583E-2</v>
      </c>
      <c r="H38" s="197">
        <v>3.4638399999948888E-3</v>
      </c>
      <c r="I38" s="197">
        <v>7.7269000000228516E-3</v>
      </c>
      <c r="J38" s="197">
        <v>2.7043599999956314E-3</v>
      </c>
      <c r="K38" s="197">
        <v>2.0885900000280344E-3</v>
      </c>
      <c r="L38" s="197">
        <v>3.1708199999798126E-3</v>
      </c>
      <c r="M38" s="197">
        <v>3.652680000016062E-3</v>
      </c>
      <c r="N38" s="197">
        <v>1.1682599999858212E-3</v>
      </c>
      <c r="O38" s="197">
        <v>1.9886999999698673E-3</v>
      </c>
      <c r="P38" s="197">
        <v>-3.7031500000352935E-3</v>
      </c>
      <c r="Q38" s="197">
        <v>-2.2409200001902718E-3</v>
      </c>
      <c r="R38" s="197">
        <v>2.9106600000545768E-3</v>
      </c>
      <c r="S38" s="196">
        <f>SUM($G38:R38)</f>
        <v>3.9445999999827563E-2</v>
      </c>
      <c r="T38" s="197">
        <v>-1.4655099997753496E-3</v>
      </c>
      <c r="U38" s="196">
        <f t="shared" si="3"/>
        <v>0.97774703155675979</v>
      </c>
    </row>
    <row r="39" spans="2:21" x14ac:dyDescent="0.2">
      <c r="B39" s="194">
        <v>44805</v>
      </c>
      <c r="C39" s="198">
        <v>425.09175656152632</v>
      </c>
      <c r="D39" s="196">
        <v>-0.39731724911501942</v>
      </c>
      <c r="E39" s="196">
        <v>0.62245712964590894</v>
      </c>
      <c r="F39" s="196">
        <v>-0.13152674205593939</v>
      </c>
      <c r="G39" s="197">
        <v>1.851096999996571E-2</v>
      </c>
      <c r="H39" s="197">
        <v>1.3693600001261075E-3</v>
      </c>
      <c r="I39" s="197">
        <v>8.6198099999705846E-3</v>
      </c>
      <c r="J39" s="197">
        <v>4.3540399999528745E-3</v>
      </c>
      <c r="K39" s="197">
        <v>1.2140730000055555E-2</v>
      </c>
      <c r="L39" s="197">
        <v>2.6523799999722542E-3</v>
      </c>
      <c r="M39" s="197">
        <v>5.306109999992259E-3</v>
      </c>
      <c r="N39" s="197">
        <v>2.4375700000405232E-3</v>
      </c>
      <c r="O39" s="197">
        <v>6.3269300000001749E-3</v>
      </c>
      <c r="P39" s="197">
        <v>-1.2834400000087953E-3</v>
      </c>
      <c r="Q39" s="197">
        <v>7.2574999961716458E-4</v>
      </c>
      <c r="R39" s="197">
        <v>-1.5351799999621107E-3</v>
      </c>
      <c r="S39" s="196">
        <f>SUM($G39:R39)</f>
        <v>5.9625029999722301E-2</v>
      </c>
      <c r="T39" s="197">
        <v>6.6206100003114443E-3</v>
      </c>
      <c r="U39" s="196">
        <f t="shared" si="3"/>
        <v>0.15985877847498386</v>
      </c>
    </row>
    <row r="40" spans="2:21" x14ac:dyDescent="0.2">
      <c r="B40" s="194">
        <v>44835</v>
      </c>
      <c r="C40" s="198">
        <v>431.69773747737884</v>
      </c>
      <c r="D40" s="196"/>
      <c r="E40" s="196">
        <v>1.461736722553951</v>
      </c>
      <c r="F40" s="196">
        <v>2.6005980068703138E-2</v>
      </c>
      <c r="G40" s="197">
        <v>3.3212639999987914E-2</v>
      </c>
      <c r="H40" s="197">
        <v>6.7903499999601991E-3</v>
      </c>
      <c r="I40" s="197">
        <v>-1.2519499999825712E-3</v>
      </c>
      <c r="J40" s="197">
        <v>7.6340200000117875E-3</v>
      </c>
      <c r="K40" s="197">
        <v>-3.4143800000379088E-3</v>
      </c>
      <c r="L40" s="197">
        <v>5.2404400000227724E-3</v>
      </c>
      <c r="M40" s="197">
        <v>1.1159150000025875E-2</v>
      </c>
      <c r="N40" s="197">
        <v>3.132149999999001E-3</v>
      </c>
      <c r="O40" s="197">
        <v>8.9981199998874217E-3</v>
      </c>
      <c r="P40" s="197">
        <v>9.1890999993893274E-4</v>
      </c>
      <c r="Q40" s="197">
        <v>-5.8240200004320286E-3</v>
      </c>
      <c r="R40" s="197">
        <v>2.6924299999677714E-3</v>
      </c>
      <c r="S40" s="196">
        <f>SUM($G40:R40)</f>
        <v>6.9287859999349166E-2</v>
      </c>
      <c r="T40" s="197">
        <v>-4.5067999951697857E-4</v>
      </c>
      <c r="U40" s="196">
        <f t="shared" si="3"/>
        <v>1.5565798826224864</v>
      </c>
    </row>
    <row r="41" spans="2:21" x14ac:dyDescent="0.2">
      <c r="B41" s="194">
        <v>44866</v>
      </c>
      <c r="C41" s="198">
        <v>427.90160371903295</v>
      </c>
      <c r="D41" s="196"/>
      <c r="E41" s="196">
        <v>-0.19095001366690667</v>
      </c>
      <c r="F41" s="196">
        <v>9.9432817884348879E-2</v>
      </c>
      <c r="G41" s="197">
        <v>-9.7720833249070438E-2</v>
      </c>
      <c r="H41" s="197">
        <v>9.1329200000132005E-3</v>
      </c>
      <c r="I41" s="197">
        <v>5.2229300000021794E-3</v>
      </c>
      <c r="J41" s="197">
        <v>6.2759500000311164E-3</v>
      </c>
      <c r="K41" s="197">
        <v>3.7378799999601142E-3</v>
      </c>
      <c r="L41" s="197">
        <v>9.499269999992066E-3</v>
      </c>
      <c r="M41" s="197">
        <v>1.1420770000029279E-2</v>
      </c>
      <c r="N41" s="197">
        <v>-2.3827499999242718E-3</v>
      </c>
      <c r="O41" s="197">
        <v>-1.4279000004080444E-4</v>
      </c>
      <c r="P41" s="197">
        <v>-2.7601600000934923E-3</v>
      </c>
      <c r="Q41" s="197">
        <v>-6.5214000028390728E-4</v>
      </c>
      <c r="R41" s="197">
        <v>8.58307999999397E-3</v>
      </c>
      <c r="S41" s="196">
        <f>SUM($G41:R41)</f>
        <v>-4.9785873249390988E-2</v>
      </c>
      <c r="T41" s="197">
        <v>3.3794000034959026E-4</v>
      </c>
      <c r="U41" s="196">
        <f t="shared" si="3"/>
        <v>-0.14096512903159919</v>
      </c>
    </row>
    <row r="42" spans="2:21" ht="15" thickBot="1" x14ac:dyDescent="0.25">
      <c r="B42" s="194">
        <v>44896</v>
      </c>
      <c r="C42" s="198">
        <v>412.75227960030998</v>
      </c>
      <c r="D42" s="196"/>
      <c r="E42" s="196">
        <v>-0.89211283725444446</v>
      </c>
      <c r="F42" s="196">
        <v>2.704989624294285E-2</v>
      </c>
      <c r="G42" s="197">
        <v>1.0812201933447341E-2</v>
      </c>
      <c r="H42" s="197">
        <v>-9.750451123034054E-2</v>
      </c>
      <c r="I42" s="197">
        <v>2.5910299999623021E-3</v>
      </c>
      <c r="J42" s="197">
        <v>2.7304099999128084E-3</v>
      </c>
      <c r="K42" s="197">
        <v>1.6084800000157884E-3</v>
      </c>
      <c r="L42" s="197">
        <v>7.5253800000041338E-3</v>
      </c>
      <c r="M42" s="197">
        <v>7.8815200000121877E-3</v>
      </c>
      <c r="N42" s="197">
        <v>-2.4041899999360794E-3</v>
      </c>
      <c r="O42" s="197">
        <v>-1.0506100000043261E-2</v>
      </c>
      <c r="P42" s="197">
        <v>-6.9219999994629688E-4</v>
      </c>
      <c r="Q42" s="197">
        <v>-3.9643800004682817E-3</v>
      </c>
      <c r="R42" s="197">
        <v>-3.9172599999233171E-3</v>
      </c>
      <c r="S42" s="196">
        <f>SUM($G42:R42)</f>
        <v>-8.5839619297303216E-2</v>
      </c>
      <c r="T42" s="197">
        <v>1.1223700003597514E-3</v>
      </c>
      <c r="U42" s="196">
        <f t="shared" si="3"/>
        <v>-0.94978019030844507</v>
      </c>
    </row>
    <row r="43" spans="2:21" s="201" customFormat="1" ht="19.5" customHeight="1" thickBot="1" x14ac:dyDescent="0.25">
      <c r="B43" s="246" t="s">
        <v>82</v>
      </c>
      <c r="C43" s="248"/>
      <c r="D43" s="199">
        <f t="shared" ref="D43:R43" si="4">SUM(D31:D42)</f>
        <v>22.066415611002981</v>
      </c>
      <c r="E43" s="199">
        <f t="shared" si="4"/>
        <v>10.232704864067045</v>
      </c>
      <c r="F43" s="199">
        <f t="shared" si="4"/>
        <v>0.48448191804607177</v>
      </c>
      <c r="G43" s="200">
        <f t="shared" si="4"/>
        <v>7.371156868447315E-2</v>
      </c>
      <c r="H43" s="200">
        <f t="shared" si="4"/>
        <v>-5.4274541230256546E-2</v>
      </c>
      <c r="I43" s="200">
        <f t="shared" si="4"/>
        <v>0.1139783300001227</v>
      </c>
      <c r="J43" s="200">
        <f t="shared" si="4"/>
        <v>4.5198289999575536E-2</v>
      </c>
      <c r="K43" s="200">
        <f t="shared" si="4"/>
        <v>5.5101650000040081E-2</v>
      </c>
      <c r="L43" s="200">
        <f t="shared" si="4"/>
        <v>8.6646779999966839E-2</v>
      </c>
      <c r="M43" s="200">
        <f t="shared" si="4"/>
        <v>5.327527999997983E-2</v>
      </c>
      <c r="N43" s="200">
        <f t="shared" si="4"/>
        <v>9.9897200002487807E-3</v>
      </c>
      <c r="O43" s="200">
        <f t="shared" si="4"/>
        <v>9.6398499997008003E-3</v>
      </c>
      <c r="P43" s="200">
        <f t="shared" si="4"/>
        <v>6.537780000002158E-2</v>
      </c>
      <c r="Q43" s="200">
        <f t="shared" si="4"/>
        <v>-1.9654140003183329E-2</v>
      </c>
      <c r="R43" s="200">
        <f t="shared" si="4"/>
        <v>2.0668170000135433E-2</v>
      </c>
      <c r="S43" s="199">
        <f>SUM($G43:R43)</f>
        <v>0.45965875745082485</v>
      </c>
      <c r="T43" s="200">
        <f t="shared" ref="T43" si="5">SUM(T31:T42)</f>
        <v>3.8824050003142929E-2</v>
      </c>
      <c r="U43" s="199">
        <f t="shared" si="3"/>
        <v>33.282085200570066</v>
      </c>
    </row>
    <row r="44" spans="2:21" x14ac:dyDescent="0.2">
      <c r="B44" s="194">
        <v>44927</v>
      </c>
      <c r="C44" s="198">
        <v>457.90353666793322</v>
      </c>
      <c r="D44" s="196"/>
      <c r="E44" s="196">
        <v>-1.6040238828666702</v>
      </c>
      <c r="F44" s="196">
        <v>0.50806615773075237</v>
      </c>
      <c r="G44" s="197">
        <v>4.9265803780770057E-2</v>
      </c>
      <c r="H44" s="197">
        <v>-9.4626924868862261E-2</v>
      </c>
      <c r="I44" s="197">
        <v>-0.42181663170833872</v>
      </c>
      <c r="J44" s="197">
        <v>2.5038469999969948E-2</v>
      </c>
      <c r="K44" s="197">
        <v>4.1336749999970834E-2</v>
      </c>
      <c r="L44" s="197">
        <v>1.1065140000084739E-2</v>
      </c>
      <c r="M44" s="197">
        <v>3.9948399999957473E-2</v>
      </c>
      <c r="N44" s="197">
        <v>0.10910909000006086</v>
      </c>
      <c r="O44" s="197">
        <v>1.6899839999894084E-2</v>
      </c>
      <c r="P44" s="197">
        <v>2.863922000005914E-2</v>
      </c>
      <c r="Q44" s="197">
        <v>8.7222899996959313E-3</v>
      </c>
      <c r="R44" s="197">
        <v>4.0518040000051769E-2</v>
      </c>
      <c r="S44" s="196">
        <f>SUM($G44:R44)</f>
        <v>-0.14590051279668614</v>
      </c>
      <c r="T44" s="197">
        <v>4.2749800001615768E-3</v>
      </c>
      <c r="U44" s="196">
        <f t="shared" si="3"/>
        <v>-1.2375832579324424</v>
      </c>
    </row>
    <row r="45" spans="2:21" x14ac:dyDescent="0.2">
      <c r="B45" s="194">
        <v>44958</v>
      </c>
      <c r="C45" s="198">
        <v>394.26682268633789</v>
      </c>
      <c r="D45" s="196"/>
      <c r="E45" s="196">
        <v>-1.1582389003102662</v>
      </c>
      <c r="F45" s="196">
        <v>8.8129989586605006E-3</v>
      </c>
      <c r="G45" s="197">
        <v>1.0092481596927882E-2</v>
      </c>
      <c r="H45" s="197">
        <v>1.4230968654942444E-3</v>
      </c>
      <c r="I45" s="197">
        <v>-1.3650263181375522E-2</v>
      </c>
      <c r="J45" s="197">
        <v>-0.16459036026679996</v>
      </c>
      <c r="K45" s="197">
        <v>9.2153800000573938E-3</v>
      </c>
      <c r="L45" s="197">
        <v>2.2406949999947301E-2</v>
      </c>
      <c r="M45" s="197">
        <v>6.6319399999201778E-3</v>
      </c>
      <c r="N45" s="197">
        <v>1.1968900000738358E-3</v>
      </c>
      <c r="O45" s="197">
        <v>8.8645600000063496E-3</v>
      </c>
      <c r="P45" s="197">
        <v>3.8157000000182961E-3</v>
      </c>
      <c r="Q45" s="197">
        <v>-8.4528000013506244E-4</v>
      </c>
      <c r="R45" s="197">
        <v>4.3668499999967025E-3</v>
      </c>
      <c r="S45" s="196">
        <f>SUM($G45:R45)</f>
        <v>-0.11107205498586836</v>
      </c>
      <c r="T45" s="197">
        <v>1.6012400001272908E-3</v>
      </c>
      <c r="U45" s="196">
        <f t="shared" si="3"/>
        <v>-1.2588967163373468</v>
      </c>
    </row>
    <row r="46" spans="2:21" x14ac:dyDescent="0.2">
      <c r="B46" s="194">
        <v>44987</v>
      </c>
      <c r="C46" s="198">
        <v>457.18177680293019</v>
      </c>
      <c r="D46" s="196"/>
      <c r="E46" s="196">
        <v>-0.20388889694129375</v>
      </c>
      <c r="F46" s="196">
        <v>-4.9653955520000181E-2</v>
      </c>
      <c r="G46" s="197">
        <v>1.9585584745982487E-3</v>
      </c>
      <c r="H46" s="197">
        <v>5.0826659303879751E-3</v>
      </c>
      <c r="I46" s="197">
        <v>1.390901281826018E-2</v>
      </c>
      <c r="J46" s="197">
        <v>-1.8899593656499292E-2</v>
      </c>
      <c r="K46" s="197">
        <v>-0.20697870403495244</v>
      </c>
      <c r="L46" s="197">
        <v>-7.0645600000034392E-3</v>
      </c>
      <c r="M46" s="197">
        <v>3.0031450000137738E-2</v>
      </c>
      <c r="N46" s="197">
        <v>1.2464320000049156E-2</v>
      </c>
      <c r="O46" s="197">
        <v>1.2238990000014383E-2</v>
      </c>
      <c r="P46" s="197">
        <v>-4.369100000758408E-4</v>
      </c>
      <c r="Q46" s="197">
        <v>-5.7938000020385516E-4</v>
      </c>
      <c r="R46" s="197">
        <v>3.8980399999672954E-3</v>
      </c>
      <c r="S46" s="196">
        <f>SUM($G46:R46)</f>
        <v>-0.15437611046831989</v>
      </c>
      <c r="T46" s="197">
        <v>9.435990000270067E-3</v>
      </c>
      <c r="U46" s="196">
        <f t="shared" si="3"/>
        <v>-0.39848297292934376</v>
      </c>
    </row>
    <row r="47" spans="2:21" x14ac:dyDescent="0.2">
      <c r="B47" s="194">
        <v>45017</v>
      </c>
      <c r="C47" s="198">
        <v>406.90062734999998</v>
      </c>
      <c r="D47" s="196"/>
      <c r="E47" s="196">
        <v>-1.7301446175807769</v>
      </c>
      <c r="F47" s="196">
        <v>-0.11782828543380219</v>
      </c>
      <c r="G47" s="197">
        <v>2.1473853681527544E-2</v>
      </c>
      <c r="H47" s="197">
        <v>-1.9585456637571497E-2</v>
      </c>
      <c r="I47" s="197">
        <v>-3.3360270464299902E-3</v>
      </c>
      <c r="J47" s="197">
        <v>-5.1683777143693987E-3</v>
      </c>
      <c r="K47" s="197">
        <v>1.1644437140375885E-2</v>
      </c>
      <c r="L47" s="197">
        <v>-0.16557111640833</v>
      </c>
      <c r="M47" s="197">
        <v>1.5986439999949198E-2</v>
      </c>
      <c r="N47" s="197">
        <v>-1.27784000005704E-3</v>
      </c>
      <c r="O47" s="197">
        <v>-3.6691999997628955E-4</v>
      </c>
      <c r="P47" s="197">
        <v>2.1691009999983635E-2</v>
      </c>
      <c r="Q47" s="197">
        <v>2.4860849999924994E-2</v>
      </c>
      <c r="R47" s="197">
        <v>2.379078999996409E-2</v>
      </c>
      <c r="S47" s="196">
        <f>SUM($G47:R47)</f>
        <v>-7.5858356985008868E-2</v>
      </c>
      <c r="T47" s="197">
        <v>3.2005400001366979E-3</v>
      </c>
      <c r="U47" s="196">
        <f t="shared" si="3"/>
        <v>-1.9206307199994512</v>
      </c>
    </row>
    <row r="48" spans="2:21" x14ac:dyDescent="0.2">
      <c r="B48" s="194">
        <v>45047</v>
      </c>
      <c r="C48" s="198">
        <v>426.61104816173099</v>
      </c>
      <c r="D48" s="196"/>
      <c r="E48" s="196">
        <v>-3.1847844819325246</v>
      </c>
      <c r="F48" s="196">
        <v>5.0163374728242616E-2</v>
      </c>
      <c r="G48" s="197">
        <v>-4.4189803268636751E-2</v>
      </c>
      <c r="H48" s="197">
        <v>2.4414072356194083E-2</v>
      </c>
      <c r="I48" s="197">
        <v>9.1333523877779044E-3</v>
      </c>
      <c r="J48" s="197">
        <v>-5.5392456275228596E-2</v>
      </c>
      <c r="K48" s="197">
        <v>2.559426580063473E-2</v>
      </c>
      <c r="L48" s="197">
        <v>1.2366756924166111E-2</v>
      </c>
      <c r="M48" s="197">
        <v>-9.4569582451185852E-2</v>
      </c>
      <c r="N48" s="197">
        <v>4.6668000004501664E-4</v>
      </c>
      <c r="O48" s="197">
        <v>1.3516240000001289E-2</v>
      </c>
      <c r="P48" s="197">
        <v>1.771826999993209E-2</v>
      </c>
      <c r="Q48" s="197">
        <v>-4.9892000009776893E-4</v>
      </c>
      <c r="R48" s="197">
        <v>7.1517299999754869E-3</v>
      </c>
      <c r="S48" s="196">
        <f>SUM($G48:R48)</f>
        <v>-8.4289394526422257E-2</v>
      </c>
      <c r="T48" s="197">
        <v>7.2289600001340659E-3</v>
      </c>
      <c r="U48" s="196">
        <f t="shared" si="3"/>
        <v>-3.2116815417305702</v>
      </c>
    </row>
    <row r="49" spans="2:21" x14ac:dyDescent="0.2">
      <c r="B49" s="194">
        <v>45078</v>
      </c>
      <c r="C49" s="198">
        <v>439.35995922770923</v>
      </c>
      <c r="D49" s="196"/>
      <c r="E49" s="196">
        <v>-2.5380931206063337</v>
      </c>
      <c r="F49" s="196">
        <v>0.11173248011704118</v>
      </c>
      <c r="G49" s="197">
        <v>-9.3524441332419883E-3</v>
      </c>
      <c r="H49" s="197">
        <v>1.7883331071118391E-2</v>
      </c>
      <c r="I49" s="197">
        <v>1.6683138048335877E-2</v>
      </c>
      <c r="J49" s="197">
        <v>-1.4906838320996485E-2</v>
      </c>
      <c r="K49" s="197">
        <v>-4.0838750259410972E-2</v>
      </c>
      <c r="L49" s="197">
        <v>8.7748133415743723E-4</v>
      </c>
      <c r="M49" s="197">
        <v>3.8880375164296765E-2</v>
      </c>
      <c r="N49" s="197">
        <v>-9.2444510123470991E-2</v>
      </c>
      <c r="O49" s="197">
        <v>1.7882109999959539E-2</v>
      </c>
      <c r="P49" s="197">
        <v>1.023263000007546E-2</v>
      </c>
      <c r="Q49" s="197">
        <v>1.2022719999777109E-2</v>
      </c>
      <c r="R49" s="197">
        <v>2.248799999961193E-3</v>
      </c>
      <c r="S49" s="196">
        <f>SUM($G49:R49)</f>
        <v>-4.0831957219438664E-2</v>
      </c>
      <c r="T49" s="197">
        <v>-1.4358599997876809E-3</v>
      </c>
      <c r="U49" s="196">
        <f t="shared" si="3"/>
        <v>-2.4686284577085189</v>
      </c>
    </row>
    <row r="50" spans="2:21" x14ac:dyDescent="0.2">
      <c r="B50" s="194">
        <v>45108</v>
      </c>
      <c r="C50" s="198">
        <v>409.21754434427504</v>
      </c>
      <c r="D50" s="196"/>
      <c r="E50" s="196">
        <v>0.46251186912223829</v>
      </c>
      <c r="F50" s="196">
        <v>0.4657690897385578</v>
      </c>
      <c r="G50" s="197">
        <v>2.116074233214249E-2</v>
      </c>
      <c r="H50" s="197">
        <v>2.4460143889086794E-2</v>
      </c>
      <c r="I50" s="197">
        <v>5.0439398457967854E-2</v>
      </c>
      <c r="J50" s="197">
        <v>3.5270493683015047E-3</v>
      </c>
      <c r="K50" s="197">
        <v>8.2640079075417816E-3</v>
      </c>
      <c r="L50" s="197">
        <v>-5.8933939880034814E-3</v>
      </c>
      <c r="M50" s="197">
        <v>-2.9605921659367596E-2</v>
      </c>
      <c r="N50" s="197">
        <v>1.2495653782991667E-2</v>
      </c>
      <c r="O50" s="197">
        <v>-9.0918863226022495E-2</v>
      </c>
      <c r="P50" s="197">
        <v>2.3811949999981152E-2</v>
      </c>
      <c r="Q50" s="197">
        <v>7.8132499999696847E-3</v>
      </c>
      <c r="R50" s="197">
        <v>1.0592109999947752E-2</v>
      </c>
      <c r="S50" s="196">
        <f>SUM($G50:R50)</f>
        <v>3.6146126864537109E-2</v>
      </c>
      <c r="T50" s="197">
        <v>-2.862729999833391E-3</v>
      </c>
      <c r="U50" s="196">
        <f t="shared" si="3"/>
        <v>0.96156435572549981</v>
      </c>
    </row>
    <row r="51" spans="2:21" x14ac:dyDescent="0.2">
      <c r="B51" s="194">
        <v>45139</v>
      </c>
      <c r="C51" s="198">
        <v>386.29831001622659</v>
      </c>
      <c r="D51" s="196"/>
      <c r="E51" s="196">
        <v>-1.149103258900368</v>
      </c>
      <c r="F51" s="196">
        <v>0.15193229084019322</v>
      </c>
      <c r="G51" s="197">
        <v>-3.8273658196601446E-2</v>
      </c>
      <c r="H51" s="197">
        <v>-4.9709094039485535E-2</v>
      </c>
      <c r="I51" s="197">
        <v>-1.2042929643257594E-2</v>
      </c>
      <c r="J51" s="197">
        <v>-2.3726364620870299E-2</v>
      </c>
      <c r="K51" s="197">
        <v>-4.2437249712747871E-3</v>
      </c>
      <c r="L51" s="197">
        <v>2.2664291226078603E-2</v>
      </c>
      <c r="M51" s="197">
        <v>-1.5632502903144996E-2</v>
      </c>
      <c r="N51" s="197">
        <v>-3.6288724577616449E-2</v>
      </c>
      <c r="O51" s="197">
        <v>-3.8294496264654754E-2</v>
      </c>
      <c r="P51" s="197">
        <v>-7.0477284175126442E-2</v>
      </c>
      <c r="Q51" s="197">
        <v>5.4124700000102166E-3</v>
      </c>
      <c r="R51" s="197">
        <v>-3.9748000011741169E-4</v>
      </c>
      <c r="S51" s="196">
        <f>SUM($G51:R51)</f>
        <v>-0.26100949816606089</v>
      </c>
      <c r="T51" s="197">
        <v>2.9654500002038731E-3</v>
      </c>
      <c r="U51" s="196">
        <f t="shared" si="3"/>
        <v>-1.2552150162260318</v>
      </c>
    </row>
    <row r="52" spans="2:21" x14ac:dyDescent="0.2">
      <c r="B52" s="194">
        <v>45170</v>
      </c>
      <c r="C52" s="198">
        <v>421.61626590115935</v>
      </c>
      <c r="D52" s="196"/>
      <c r="E52" s="196">
        <v>-1.4469201166922403</v>
      </c>
      <c r="F52" s="196">
        <v>-0.69235921149390833</v>
      </c>
      <c r="G52" s="197">
        <v>1.8142240718930225E-2</v>
      </c>
      <c r="H52" s="197">
        <v>-2.4189659978446798E-2</v>
      </c>
      <c r="I52" s="197">
        <v>2.3953492470127458E-2</v>
      </c>
      <c r="J52" s="197">
        <v>7.8290577964139629E-3</v>
      </c>
      <c r="K52" s="197">
        <v>-2.9352055629090046E-2</v>
      </c>
      <c r="L52" s="197">
        <v>7.7912734022334007E-3</v>
      </c>
      <c r="M52" s="197">
        <v>2.1893942134511235E-2</v>
      </c>
      <c r="N52" s="197">
        <v>-1.7936117657200157E-3</v>
      </c>
      <c r="O52" s="197">
        <v>1.7156949165837432E-3</v>
      </c>
      <c r="P52" s="197">
        <v>3.5680807226015077E-2</v>
      </c>
      <c r="Q52" s="197">
        <v>-9.2288614264475655E-2</v>
      </c>
      <c r="R52" s="197">
        <v>1.0616800000150306E-2</v>
      </c>
      <c r="S52" s="196">
        <f>SUM($G52:R52)</f>
        <v>-2.0000632972767107E-2</v>
      </c>
      <c r="T52" s="197">
        <v>-8.2717999998749292E-4</v>
      </c>
      <c r="U52" s="196">
        <f t="shared" si="3"/>
        <v>-2.1601071411589032</v>
      </c>
    </row>
    <row r="53" spans="2:21" x14ac:dyDescent="0.2">
      <c r="B53" s="194">
        <v>45200</v>
      </c>
      <c r="C53" s="198">
        <v>445.19264227698881</v>
      </c>
      <c r="D53" s="196"/>
      <c r="E53" s="196"/>
      <c r="F53" s="196">
        <v>-1.3770878589821223</v>
      </c>
      <c r="G53" s="197">
        <v>-3.5968988252761847E-2</v>
      </c>
      <c r="H53" s="197">
        <v>-3.6653822234541167E-2</v>
      </c>
      <c r="I53" s="197">
        <v>-2.4909018501375613E-2</v>
      </c>
      <c r="J53" s="197">
        <v>-1.9859367131516592E-2</v>
      </c>
      <c r="K53" s="197">
        <v>-3.5516782475610853E-2</v>
      </c>
      <c r="L53" s="197">
        <v>-4.7473003419327142E-3</v>
      </c>
      <c r="M53" s="197">
        <v>2.7956529431264698E-2</v>
      </c>
      <c r="N53" s="197">
        <v>2.1340450843581493E-2</v>
      </c>
      <c r="O53" s="197">
        <v>-4.9368562122253934E-4</v>
      </c>
      <c r="P53" s="197">
        <v>7.2268201654992481E-3</v>
      </c>
      <c r="Q53" s="197">
        <v>-1.4674304079562717E-3</v>
      </c>
      <c r="R53" s="197">
        <v>-7.7032403479734057E-2</v>
      </c>
      <c r="S53" s="196">
        <f>SUM($G53:R53)</f>
        <v>-0.18012499800630621</v>
      </c>
      <c r="T53" s="197">
        <v>5.7097600002862237E-3</v>
      </c>
      <c r="U53" s="196">
        <f t="shared" si="3"/>
        <v>-1.5515030969881423</v>
      </c>
    </row>
    <row r="54" spans="2:21" x14ac:dyDescent="0.2">
      <c r="B54" s="194">
        <v>45231</v>
      </c>
      <c r="C54" s="198">
        <v>438.84255118364467</v>
      </c>
      <c r="D54" s="196"/>
      <c r="E54" s="196"/>
      <c r="F54" s="196">
        <v>0.12399562781240547</v>
      </c>
      <c r="G54" s="197">
        <v>-1.166151157309514E-2</v>
      </c>
      <c r="H54" s="197">
        <v>-2.1326005143748716E-2</v>
      </c>
      <c r="I54" s="197">
        <v>-4.2335078099540624E-2</v>
      </c>
      <c r="J54" s="197">
        <v>-1.3521866343921829E-2</v>
      </c>
      <c r="K54" s="197">
        <v>-2.4874670827387035E-2</v>
      </c>
      <c r="L54" s="197">
        <v>-7.3331427556126982E-3</v>
      </c>
      <c r="M54" s="197">
        <v>1.8577414643175416E-2</v>
      </c>
      <c r="N54" s="197">
        <v>1.025245791930729E-2</v>
      </c>
      <c r="O54" s="197">
        <v>9.3659553369889181E-3</v>
      </c>
      <c r="P54" s="197">
        <v>-4.3211646181021024E-2</v>
      </c>
      <c r="Q54" s="197">
        <v>-3.404602191756112E-2</v>
      </c>
      <c r="R54" s="197">
        <v>-1.0496964195169767E-2</v>
      </c>
      <c r="S54" s="196">
        <f>SUM($G54:R54)</f>
        <v>-0.17061107913758633</v>
      </c>
      <c r="T54" s="197">
        <v>-6.481115231900958E-2</v>
      </c>
      <c r="U54" s="196">
        <f t="shared" si="3"/>
        <v>-0.11142660364419044</v>
      </c>
    </row>
    <row r="55" spans="2:21" ht="15" thickBot="1" x14ac:dyDescent="0.25">
      <c r="B55" s="194">
        <v>45261</v>
      </c>
      <c r="C55" s="202">
        <v>412.73761065297299</v>
      </c>
      <c r="D55" s="196"/>
      <c r="E55" s="196"/>
      <c r="F55" s="196">
        <v>-1.4839245039209459</v>
      </c>
      <c r="G55" s="197">
        <v>-2.6733802455964906E-3</v>
      </c>
      <c r="H55" s="197">
        <v>-5.4637732995615806E-2</v>
      </c>
      <c r="I55" s="197">
        <v>-4.2594513806250234E-2</v>
      </c>
      <c r="J55" s="197">
        <v>-2.946527621321593E-2</v>
      </c>
      <c r="K55" s="197">
        <v>-2.6707380980042217E-2</v>
      </c>
      <c r="L55" s="197">
        <v>-5.7490505425334959E-3</v>
      </c>
      <c r="M55" s="197">
        <v>-5.0774150939218998E-3</v>
      </c>
      <c r="N55" s="197">
        <v>1.6775849731345716E-2</v>
      </c>
      <c r="O55" s="197">
        <v>-1.3214075024961858E-2</v>
      </c>
      <c r="P55" s="197">
        <v>-4.6237755523691249E-2</v>
      </c>
      <c r="Q55" s="197">
        <v>-4.1823449482080832E-2</v>
      </c>
      <c r="R55" s="197">
        <v>-1.6527355194057236E-2</v>
      </c>
      <c r="S55" s="196">
        <f>SUM($G55:R55)</f>
        <v>-0.26793153537062153</v>
      </c>
      <c r="T55" s="197">
        <v>9.1644297279458442E-3</v>
      </c>
      <c r="U55" s="196">
        <f t="shared" si="3"/>
        <v>-1.7426916095636216</v>
      </c>
    </row>
    <row r="56" spans="2:21" s="203" customFormat="1" ht="20.25" customHeight="1" thickBot="1" x14ac:dyDescent="0.25">
      <c r="B56" s="246" t="s">
        <v>83</v>
      </c>
      <c r="C56" s="249"/>
      <c r="D56" s="199"/>
      <c r="E56" s="199">
        <f t="shared" ref="E56:R56" si="6">SUM(E44:E55)</f>
        <v>-12.552685406708235</v>
      </c>
      <c r="F56" s="199">
        <f t="shared" si="6"/>
        <v>-2.3003817954249257</v>
      </c>
      <c r="G56" s="200">
        <f t="shared" si="6"/>
        <v>-2.0026105085037216E-2</v>
      </c>
      <c r="H56" s="200">
        <f t="shared" si="6"/>
        <v>-0.22746538578599029</v>
      </c>
      <c r="I56" s="200">
        <f t="shared" si="6"/>
        <v>-0.44656606780409902</v>
      </c>
      <c r="J56" s="200">
        <f t="shared" si="6"/>
        <v>-0.30913592337873297</v>
      </c>
      <c r="K56" s="200">
        <f t="shared" si="6"/>
        <v>-0.27245722832918773</v>
      </c>
      <c r="L56" s="200">
        <f t="shared" si="6"/>
        <v>-0.11918667114974824</v>
      </c>
      <c r="M56" s="200">
        <f t="shared" si="6"/>
        <v>5.5021069265592359E-2</v>
      </c>
      <c r="N56" s="200">
        <f t="shared" si="6"/>
        <v>5.2296705810590538E-2</v>
      </c>
      <c r="O56" s="200">
        <f t="shared" si="6"/>
        <v>-6.2804649883389629E-2</v>
      </c>
      <c r="P56" s="200">
        <f t="shared" si="6"/>
        <v>-1.1547188488350457E-2</v>
      </c>
      <c r="Q56" s="200">
        <f t="shared" si="6"/>
        <v>-0.11271751607313263</v>
      </c>
      <c r="R56" s="200">
        <f t="shared" si="6"/>
        <v>-1.2710428690638764E-3</v>
      </c>
      <c r="S56" s="199">
        <f>SUM($G56:R56)</f>
        <v>-1.4758600037705492</v>
      </c>
      <c r="T56" s="200">
        <f t="shared" ref="T56" si="7">SUM(T44:T55)</f>
        <v>-2.6355572589352505E-2</v>
      </c>
      <c r="U56" s="199">
        <f t="shared" si="3"/>
        <v>-16.355282778493063</v>
      </c>
    </row>
    <row r="57" spans="2:21" x14ac:dyDescent="0.2">
      <c r="B57" s="194">
        <v>45292</v>
      </c>
      <c r="C57" s="198">
        <v>464.33370802261686</v>
      </c>
      <c r="D57" s="196"/>
      <c r="E57" s="196"/>
      <c r="F57" s="196">
        <v>0.58131833660598886</v>
      </c>
      <c r="G57" s="197">
        <v>0.33813821315266068</v>
      </c>
      <c r="H57" s="197">
        <v>7.0409883747799995E-2</v>
      </c>
      <c r="I57" s="197">
        <v>5.1290944999948351E-2</v>
      </c>
      <c r="J57" s="197">
        <v>-2.3492985123425569E-2</v>
      </c>
      <c r="K57" s="197">
        <v>0.10059887787616617</v>
      </c>
      <c r="L57" s="197">
        <v>2.4480985376612807E-2</v>
      </c>
      <c r="M57" s="197">
        <v>0.11163973287625595</v>
      </c>
      <c r="N57" s="197">
        <v>-1.3285222789875206E-2</v>
      </c>
      <c r="O57" s="197">
        <v>7.9380674371407167E-2</v>
      </c>
      <c r="P57" s="197">
        <v>0.13891656829343901</v>
      </c>
      <c r="Q57" s="197">
        <v>0.1233189962389929</v>
      </c>
      <c r="R57" s="197">
        <v>-3.8789395637650159E-2</v>
      </c>
      <c r="S57" s="196">
        <f>SUM($G57:R57)</f>
        <v>0.9626072733823321</v>
      </c>
      <c r="T57" s="197">
        <v>-6.0134259238566301E-2</v>
      </c>
      <c r="U57" s="196">
        <f t="shared" si="3"/>
        <v>1.4837913507497547</v>
      </c>
    </row>
    <row r="58" spans="2:21" x14ac:dyDescent="0.2">
      <c r="B58" s="194">
        <v>45323</v>
      </c>
      <c r="C58" s="198">
        <v>426.40132911541554</v>
      </c>
      <c r="D58" s="196"/>
      <c r="E58" s="196"/>
      <c r="F58" s="196">
        <v>0.60760472176076519</v>
      </c>
      <c r="G58" s="197">
        <v>-2.4505346184753307E-2</v>
      </c>
      <c r="H58" s="197">
        <v>3.2337246916767981E-2</v>
      </c>
      <c r="I58" s="197">
        <v>9.6484769818573568E-2</v>
      </c>
      <c r="J58" s="197">
        <v>-1.6422645401348746E-2</v>
      </c>
      <c r="K58" s="197">
        <v>-2.9295650940582618E-2</v>
      </c>
      <c r="L58" s="197">
        <v>-1.0143562655684946E-2</v>
      </c>
      <c r="M58" s="197">
        <v>-4.0915852005753095E-2</v>
      </c>
      <c r="N58" s="197">
        <v>9.2505802081177535E-4</v>
      </c>
      <c r="O58" s="197">
        <v>2.8799491624909024E-3</v>
      </c>
      <c r="P58" s="197">
        <v>9.0239934640408137E-3</v>
      </c>
      <c r="Q58" s="197">
        <v>9.0968026367875154E-2</v>
      </c>
      <c r="R58" s="197">
        <v>-1.4140745129282095E-2</v>
      </c>
      <c r="S58" s="196">
        <f>SUM($G58:R58)</f>
        <v>9.7195241433155388E-2</v>
      </c>
      <c r="T58" s="197">
        <v>-7.5146948860265184E-3</v>
      </c>
      <c r="U58" s="196">
        <f t="shared" si="3"/>
        <v>0.69728526830789406</v>
      </c>
    </row>
    <row r="59" spans="2:21" x14ac:dyDescent="0.2">
      <c r="B59" s="194">
        <f t="shared" ref="B59:B68" si="8">EOMONTH(B58,0)+1</f>
        <v>45352</v>
      </c>
      <c r="C59" s="198">
        <v>443.02679271260985</v>
      </c>
      <c r="D59" s="196"/>
      <c r="E59" s="196"/>
      <c r="F59" s="196">
        <v>1.1891530970365807</v>
      </c>
      <c r="G59" s="197">
        <v>6.0079211041738745E-2</v>
      </c>
      <c r="H59" s="197">
        <v>-1.2119930113271948E-2</v>
      </c>
      <c r="I59" s="197">
        <v>0.1128297806747014</v>
      </c>
      <c r="J59" s="197">
        <v>4.9166901393846274E-2</v>
      </c>
      <c r="K59" s="197">
        <v>-3.4699640903284035E-2</v>
      </c>
      <c r="L59" s="197">
        <v>-5.4716362446868061E-2</v>
      </c>
      <c r="M59" s="197">
        <v>3.721871575237401E-3</v>
      </c>
      <c r="N59" s="197">
        <v>2.759498715022346E-2</v>
      </c>
      <c r="O59" s="197">
        <v>1.6840223178974156E-2</v>
      </c>
      <c r="P59" s="197">
        <v>1.8188556026927927E-2</v>
      </c>
      <c r="Q59" s="197">
        <v>-1.7698744550955325E-2</v>
      </c>
      <c r="R59" s="197">
        <v>-3.2944372731378735E-2</v>
      </c>
      <c r="S59" s="196">
        <f>SUM($G59:R59)</f>
        <v>0.13624248029589126</v>
      </c>
      <c r="T59" s="197">
        <v>-3.726763517568088E-2</v>
      </c>
      <c r="U59" s="196">
        <f t="shared" si="3"/>
        <v>1.2881279421567911</v>
      </c>
    </row>
    <row r="60" spans="2:21" x14ac:dyDescent="0.2">
      <c r="B60" s="194">
        <f t="shared" si="8"/>
        <v>45383</v>
      </c>
      <c r="C60" s="198">
        <v>434.11878047209206</v>
      </c>
      <c r="D60" s="196"/>
      <c r="E60" s="196"/>
      <c r="F60" s="196">
        <v>0.97485526710079284</v>
      </c>
      <c r="G60" s="197">
        <v>0.17861013581324414</v>
      </c>
      <c r="H60" s="197">
        <v>0.14844850413362565</v>
      </c>
      <c r="I60" s="197">
        <v>0.12319742779862963</v>
      </c>
      <c r="J60" s="197">
        <v>8.4883090349080703E-2</v>
      </c>
      <c r="K60" s="197">
        <v>7.9263521377129109E-2</v>
      </c>
      <c r="L60" s="197">
        <v>4.031186954301802E-2</v>
      </c>
      <c r="M60" s="197">
        <v>6.8777680145899467E-3</v>
      </c>
      <c r="N60" s="197">
        <v>-7.8930137986503723E-3</v>
      </c>
      <c r="O60" s="197">
        <v>2.2088879737452771E-2</v>
      </c>
      <c r="P60" s="197">
        <v>5.4931938871504826E-2</v>
      </c>
      <c r="Q60" s="197">
        <v>3.8111564118253227E-2</v>
      </c>
      <c r="R60" s="197">
        <v>-2.353810494435038E-2</v>
      </c>
      <c r="S60" s="196">
        <f>SUM($G60:R60)</f>
        <v>0.74529358101352727</v>
      </c>
      <c r="T60" s="197">
        <v>-1.2702643674344927E-2</v>
      </c>
      <c r="U60" s="196">
        <f t="shared" si="3"/>
        <v>1.7074462044399752</v>
      </c>
    </row>
    <row r="61" spans="2:21" x14ac:dyDescent="0.2">
      <c r="B61" s="194">
        <f t="shared" si="8"/>
        <v>45413</v>
      </c>
      <c r="C61" s="198">
        <v>424.01034776843397</v>
      </c>
      <c r="D61" s="196"/>
      <c r="E61" s="196"/>
      <c r="F61" s="196">
        <v>1.0023624137100455</v>
      </c>
      <c r="G61" s="197">
        <v>0.18492076725630113</v>
      </c>
      <c r="H61" s="197">
        <v>9.1653428953975435E-2</v>
      </c>
      <c r="I61" s="197">
        <v>0.18019831629226246</v>
      </c>
      <c r="J61" s="197">
        <v>7.6624447707217769E-2</v>
      </c>
      <c r="K61" s="197">
        <v>8.0967499760731698E-2</v>
      </c>
      <c r="L61" s="197">
        <v>5.3639690002000862E-3</v>
      </c>
      <c r="M61" s="197">
        <v>-1.7288518472355463E-2</v>
      </c>
      <c r="N61" s="197">
        <v>-2.3442338236009164E-2</v>
      </c>
      <c r="O61" s="197">
        <v>3.7357469700793899E-2</v>
      </c>
      <c r="P61" s="197">
        <v>4.1156699724638202E-3</v>
      </c>
      <c r="Q61" s="197">
        <v>1.322117226266073E-2</v>
      </c>
      <c r="R61" s="197">
        <v>-2.2132029644012619E-2</v>
      </c>
      <c r="S61" s="196">
        <f>SUM($G61:R61)</f>
        <v>0.61155985455422979</v>
      </c>
      <c r="T61" s="197">
        <v>-2.0780628090221853E-2</v>
      </c>
      <c r="U61" s="196">
        <f t="shared" si="3"/>
        <v>1.5931416401740535</v>
      </c>
    </row>
    <row r="62" spans="2:21" x14ac:dyDescent="0.2">
      <c r="B62" s="194">
        <f t="shared" si="8"/>
        <v>45444</v>
      </c>
      <c r="C62" s="198">
        <v>420.63951242190632</v>
      </c>
      <c r="D62" s="196"/>
      <c r="E62" s="196"/>
      <c r="F62" s="196">
        <v>-1.2274781586266954</v>
      </c>
      <c r="G62" s="197">
        <v>4.8910193593201257E-2</v>
      </c>
      <c r="H62" s="197">
        <v>-3.5818949151689594E-2</v>
      </c>
      <c r="I62" s="197">
        <v>9.8393768761411593E-2</v>
      </c>
      <c r="J62" s="197">
        <v>-2.5517880370671264E-2</v>
      </c>
      <c r="K62" s="197">
        <v>9.6417818107397579E-2</v>
      </c>
      <c r="L62" s="197">
        <v>6.7368654237156989E-2</v>
      </c>
      <c r="M62" s="197">
        <v>-1.1767830210885677E-2</v>
      </c>
      <c r="N62" s="197">
        <v>1.8569876081755865E-2</v>
      </c>
      <c r="O62" s="197">
        <v>4.8023466577490126E-2</v>
      </c>
      <c r="P62" s="197">
        <v>-8.0060968712700742E-3</v>
      </c>
      <c r="Q62" s="197">
        <v>1.2557684063040142E-2</v>
      </c>
      <c r="R62" s="197">
        <v>-2.3551363712101647E-2</v>
      </c>
      <c r="S62" s="196">
        <f>SUM($G62:R62)</f>
        <v>0.28557934110483529</v>
      </c>
      <c r="T62" s="197">
        <v>1.0265236967939018E-3</v>
      </c>
      <c r="U62" s="196">
        <f t="shared" si="3"/>
        <v>-0.94087229382506621</v>
      </c>
    </row>
    <row r="63" spans="2:21" x14ac:dyDescent="0.2">
      <c r="B63" s="194">
        <f t="shared" si="8"/>
        <v>45474</v>
      </c>
      <c r="C63" s="198">
        <v>442.18284652949438</v>
      </c>
      <c r="D63" s="196"/>
      <c r="E63" s="196"/>
      <c r="F63" s="196">
        <v>-2.1277372465581266</v>
      </c>
      <c r="G63" s="197">
        <v>-6.4266153266714809E-2</v>
      </c>
      <c r="H63" s="197">
        <v>-6.5781858610932886E-2</v>
      </c>
      <c r="I63" s="197">
        <v>-9.0117444851216533E-2</v>
      </c>
      <c r="J63" s="197">
        <v>2.9196246177036755E-2</v>
      </c>
      <c r="K63" s="197">
        <v>9.8725706811762848E-2</v>
      </c>
      <c r="L63" s="197">
        <v>5.2202273958812384E-2</v>
      </c>
      <c r="M63" s="197">
        <v>-2.8543071467709069E-2</v>
      </c>
      <c r="N63" s="197">
        <v>3.4330355009274172E-2</v>
      </c>
      <c r="O63" s="197">
        <v>0.17624211983138593</v>
      </c>
      <c r="P63" s="197">
        <v>5.90765441769463E-2</v>
      </c>
      <c r="Q63" s="197">
        <v>-5.3338966497108231E-2</v>
      </c>
      <c r="R63" s="197">
        <v>-4.1701688446664775E-3</v>
      </c>
      <c r="S63" s="196">
        <f>SUM($G63:R63)</f>
        <v>0.14355558242687039</v>
      </c>
      <c r="T63" s="197">
        <v>-5.3329317459883896E-2</v>
      </c>
      <c r="U63" s="196">
        <f t="shared" si="3"/>
        <v>-2.0375109815911401</v>
      </c>
    </row>
    <row r="64" spans="2:21" x14ac:dyDescent="0.2">
      <c r="B64" s="194">
        <f t="shared" si="8"/>
        <v>45505</v>
      </c>
      <c r="C64" s="198">
        <v>386.22426193018191</v>
      </c>
      <c r="D64" s="196"/>
      <c r="E64" s="196"/>
      <c r="F64" s="196">
        <v>-0.92793338174101336</v>
      </c>
      <c r="G64" s="197">
        <v>0.13612098130903405</v>
      </c>
      <c r="H64" s="197">
        <v>-0.34329642062454013</v>
      </c>
      <c r="I64" s="197">
        <v>-2.8083216522986731E-2</v>
      </c>
      <c r="J64" s="197">
        <v>-2.7911857745777979E-2</v>
      </c>
      <c r="K64" s="197">
        <v>7.4611389016240537E-2</v>
      </c>
      <c r="L64" s="197">
        <v>3.3004598753223036E-2</v>
      </c>
      <c r="M64" s="197">
        <v>-7.0478401493630827E-2</v>
      </c>
      <c r="N64" s="197">
        <v>7.8068081688286384E-2</v>
      </c>
      <c r="O64" s="197">
        <v>7.713525479891814E-2</v>
      </c>
      <c r="P64" s="197">
        <v>5.8279426078911456E-2</v>
      </c>
      <c r="Q64" s="197">
        <v>1.1379972013969564E-3</v>
      </c>
      <c r="R64" s="197">
        <v>-1.4642212417584233E-2</v>
      </c>
      <c r="S64" s="196">
        <f>SUM($G64:R64)</f>
        <v>-2.6054379958509344E-2</v>
      </c>
      <c r="T64" s="197">
        <v>-1.8822579392008265E-3</v>
      </c>
      <c r="U64" s="196">
        <f t="shared" si="3"/>
        <v>-0.95587001963872353</v>
      </c>
    </row>
    <row r="65" spans="2:21" x14ac:dyDescent="0.2">
      <c r="B65" s="194">
        <f t="shared" si="8"/>
        <v>45536</v>
      </c>
      <c r="C65" s="198">
        <v>425.98525891999594</v>
      </c>
      <c r="D65" s="196"/>
      <c r="E65" s="196"/>
      <c r="F65" s="196">
        <v>-0.30087723035165936</v>
      </c>
      <c r="G65" s="197">
        <v>-0.26669495430292045</v>
      </c>
      <c r="H65" s="197">
        <v>-0.3332982373814275</v>
      </c>
      <c r="I65" s="197">
        <v>0.16965960022344007</v>
      </c>
      <c r="J65" s="197">
        <v>-0.10226304755070714</v>
      </c>
      <c r="K65" s="197">
        <v>-5.6852114769867512E-3</v>
      </c>
      <c r="L65" s="197">
        <v>3.2983739779922416E-2</v>
      </c>
      <c r="M65" s="197">
        <v>-2.4525987200433974E-2</v>
      </c>
      <c r="N65" s="197">
        <v>0.12000610388560062</v>
      </c>
      <c r="O65" s="197">
        <v>0.11162449549152598</v>
      </c>
      <c r="P65" s="197">
        <v>0.11638834847997259</v>
      </c>
      <c r="Q65" s="197">
        <v>2.8439442015951499E-2</v>
      </c>
      <c r="R65" s="197">
        <v>-6.1227186739643003E-3</v>
      </c>
      <c r="S65" s="196">
        <f>SUM($G65:R65)</f>
        <v>-0.15948842671002694</v>
      </c>
      <c r="T65" s="197">
        <v>-3.9167635359945052E-2</v>
      </c>
      <c r="U65" s="196">
        <f t="shared" si="3"/>
        <v>-0.49953329242163136</v>
      </c>
    </row>
    <row r="66" spans="2:21" x14ac:dyDescent="0.2">
      <c r="B66" s="194">
        <f t="shared" si="8"/>
        <v>45566</v>
      </c>
      <c r="C66" s="198">
        <v>476.16726126870998</v>
      </c>
      <c r="D66" s="196"/>
      <c r="E66" s="196"/>
      <c r="F66" s="196"/>
      <c r="G66" s="197">
        <v>-15.549704759703616</v>
      </c>
      <c r="H66" s="197">
        <v>-0.34634933047806271</v>
      </c>
      <c r="I66" s="197">
        <v>0.10526172147029911</v>
      </c>
      <c r="J66" s="197">
        <v>-0.16448553875517291</v>
      </c>
      <c r="K66" s="197">
        <v>-3.0501889855599984E-2</v>
      </c>
      <c r="L66" s="197">
        <v>-0.1114000373652857</v>
      </c>
      <c r="M66" s="197">
        <v>-2.372016948959299E-2</v>
      </c>
      <c r="N66" s="197">
        <v>4.2752089278110361E-2</v>
      </c>
      <c r="O66" s="197">
        <v>0.11927628640285093</v>
      </c>
      <c r="P66" s="197">
        <v>0.1322790195454786</v>
      </c>
      <c r="Q66" s="197">
        <v>6.5707393678508197E-2</v>
      </c>
      <c r="R66" s="197">
        <v>5.666548385806891E-2</v>
      </c>
      <c r="S66" s="196">
        <f>SUM($G66:R66)</f>
        <v>-15.704219731414014</v>
      </c>
      <c r="T66" s="197">
        <v>-1.9233425429717954E-2</v>
      </c>
      <c r="U66" s="196">
        <f t="shared" si="3"/>
        <v>-15.723453156843732</v>
      </c>
    </row>
    <row r="67" spans="2:21" x14ac:dyDescent="0.2">
      <c r="B67" s="194">
        <f t="shared" si="8"/>
        <v>45597</v>
      </c>
      <c r="C67" s="198">
        <v>433.78939001085615</v>
      </c>
      <c r="D67" s="196"/>
      <c r="E67" s="196"/>
      <c r="F67" s="196"/>
      <c r="G67" s="197"/>
      <c r="H67" s="197">
        <v>-1.2750640673701241</v>
      </c>
      <c r="I67" s="197">
        <v>-2.3256086822584621E-2</v>
      </c>
      <c r="J67" s="197">
        <v>-0.42915560433647215</v>
      </c>
      <c r="K67" s="197">
        <v>-0.16074459417484377</v>
      </c>
      <c r="L67" s="197">
        <v>-0.11822065897507628</v>
      </c>
      <c r="M67" s="197">
        <v>-9.2350146609078365E-2</v>
      </c>
      <c r="N67" s="197">
        <v>6.6433550750502945E-2</v>
      </c>
      <c r="O67" s="197">
        <v>9.7450925117584575E-2</v>
      </c>
      <c r="P67" s="197">
        <v>0.10098171088293384</v>
      </c>
      <c r="Q67" s="197">
        <v>5.9892326312933619E-3</v>
      </c>
      <c r="R67" s="197">
        <v>5.3519511187914759E-2</v>
      </c>
      <c r="S67" s="196">
        <f>SUM($G67:R67)</f>
        <v>-1.7744162277179498</v>
      </c>
      <c r="T67" s="197">
        <v>-2.915117929688904E-2</v>
      </c>
      <c r="U67" s="196">
        <f t="shared" si="3"/>
        <v>-1.8035674070148389</v>
      </c>
    </row>
    <row r="68" spans="2:21" ht="15" thickBot="1" x14ac:dyDescent="0.25">
      <c r="B68" s="194">
        <f t="shared" si="8"/>
        <v>45627</v>
      </c>
      <c r="C68" s="198">
        <v>421.68703802935329</v>
      </c>
      <c r="D68" s="196"/>
      <c r="E68" s="196"/>
      <c r="F68" s="196"/>
      <c r="G68" s="197"/>
      <c r="H68" s="197"/>
      <c r="I68" s="197">
        <v>0.42886892971745283</v>
      </c>
      <c r="J68" s="197">
        <v>-0.32849584957216393</v>
      </c>
      <c r="K68" s="197">
        <v>7.4427545320247646E-2</v>
      </c>
      <c r="L68" s="197">
        <v>-7.0383582082513385E-2</v>
      </c>
      <c r="M68" s="197">
        <v>-2.2394548230465716E-2</v>
      </c>
      <c r="N68" s="197">
        <v>8.7591927073845E-2</v>
      </c>
      <c r="O68" s="197">
        <v>2.4716321708524447E-2</v>
      </c>
      <c r="P68" s="197">
        <v>0.12462923537697179</v>
      </c>
      <c r="Q68" s="197">
        <v>5.1647908586119229E-2</v>
      </c>
      <c r="R68" s="197">
        <v>0.12132342191972612</v>
      </c>
      <c r="S68" s="196">
        <f>SUM($G68:R68)</f>
        <v>0.49193130981774402</v>
      </c>
      <c r="T68" s="197">
        <v>-2.9673753930580915E-2</v>
      </c>
      <c r="U68" s="196">
        <f t="shared" si="3"/>
        <v>0.46225755588716311</v>
      </c>
    </row>
    <row r="69" spans="2:21" ht="15.75" thickBot="1" x14ac:dyDescent="0.25">
      <c r="B69" s="246" t="s">
        <v>84</v>
      </c>
      <c r="C69" s="249"/>
      <c r="D69" s="199"/>
      <c r="E69" s="199"/>
      <c r="F69" s="199">
        <f t="shared" ref="F69:R69" si="9">SUM(F57:F68)</f>
        <v>-0.2287321810633216</v>
      </c>
      <c r="G69" s="200">
        <f t="shared" si="9"/>
        <v>-14.958391711291824</v>
      </c>
      <c r="H69" s="200">
        <f t="shared" si="9"/>
        <v>-2.0688797299778798</v>
      </c>
      <c r="I69" s="200">
        <f t="shared" si="9"/>
        <v>1.2247285115599311</v>
      </c>
      <c r="J69" s="200">
        <f t="shared" si="9"/>
        <v>-0.8778747232285582</v>
      </c>
      <c r="K69" s="200">
        <f t="shared" si="9"/>
        <v>0.34408537091837843</v>
      </c>
      <c r="L69" s="200">
        <f t="shared" si="9"/>
        <v>-0.10914811287648263</v>
      </c>
      <c r="M69" s="200">
        <f t="shared" si="9"/>
        <v>-0.20974515271382188</v>
      </c>
      <c r="N69" s="200">
        <f t="shared" si="9"/>
        <v>0.43165145411387584</v>
      </c>
      <c r="O69" s="200">
        <f t="shared" si="9"/>
        <v>0.81301606607939902</v>
      </c>
      <c r="P69" s="200">
        <f t="shared" si="9"/>
        <v>0.80880491429832091</v>
      </c>
      <c r="Q69" s="200">
        <f t="shared" si="9"/>
        <v>0.36006170611602784</v>
      </c>
      <c r="R69" s="200">
        <f t="shared" si="9"/>
        <v>5.1477305230719139E-2</v>
      </c>
      <c r="S69" s="199">
        <f>SUM($G69:R69)</f>
        <v>-14.190214101771915</v>
      </c>
      <c r="T69" s="200">
        <f t="shared" ref="T69" si="10">SUM(T57:T68)</f>
        <v>-0.30981090678426426</v>
      </c>
      <c r="U69" s="199">
        <f t="shared" si="3"/>
        <v>-14.7287571896195</v>
      </c>
    </row>
    <row r="70" spans="2:21" x14ac:dyDescent="0.2">
      <c r="B70" s="194">
        <f>EOMONTH(B68,0)+1</f>
        <v>45658</v>
      </c>
      <c r="C70" s="198">
        <v>478.93966955839028</v>
      </c>
      <c r="D70" s="196"/>
      <c r="E70" s="196"/>
      <c r="F70" s="196"/>
      <c r="G70" s="197"/>
      <c r="H70" s="197"/>
      <c r="I70" s="197"/>
      <c r="J70" s="197">
        <v>-1.2563674467302235</v>
      </c>
      <c r="K70" s="197">
        <v>0.32607242971289452</v>
      </c>
      <c r="L70" s="197">
        <v>-0.17826878769824361</v>
      </c>
      <c r="M70" s="197">
        <v>-5.334138374973918E-2</v>
      </c>
      <c r="N70" s="197">
        <v>0.16773909508941642</v>
      </c>
      <c r="O70" s="197">
        <v>0.17350851412606971</v>
      </c>
      <c r="P70" s="197">
        <v>0.50944773940585719</v>
      </c>
      <c r="Q70" s="197">
        <v>9.8991108477264333E-2</v>
      </c>
      <c r="R70" s="197">
        <v>0.26599672456524104</v>
      </c>
      <c r="S70" s="196">
        <f>SUM($G70:R70)</f>
        <v>5.3777993198536933E-2</v>
      </c>
      <c r="T70" s="197">
        <v>-8.810312539202414E-2</v>
      </c>
      <c r="U70" s="196">
        <f t="shared" si="3"/>
        <v>-3.4325132193487207E-2</v>
      </c>
    </row>
    <row r="71" spans="2:21" x14ac:dyDescent="0.2">
      <c r="B71" s="194">
        <f t="shared" ref="B71:B79" si="11">EOMONTH(B70,0)+1</f>
        <v>45689</v>
      </c>
      <c r="C71" s="198">
        <v>418.66763483181109</v>
      </c>
      <c r="D71" s="196"/>
      <c r="E71" s="196"/>
      <c r="F71" s="196"/>
      <c r="G71" s="197"/>
      <c r="H71" s="197"/>
      <c r="I71" s="197"/>
      <c r="J71" s="197"/>
      <c r="K71" s="197">
        <v>0.32983894389099078</v>
      </c>
      <c r="L71" s="197">
        <v>-0.87575565297964886</v>
      </c>
      <c r="M71" s="197">
        <v>-0.47518068924119916</v>
      </c>
      <c r="N71" s="197">
        <v>7.2116635381576089E-3</v>
      </c>
      <c r="O71" s="197">
        <v>7.9881257610168177E-3</v>
      </c>
      <c r="P71" s="197">
        <v>0.1607432118717611</v>
      </c>
      <c r="Q71" s="197">
        <v>-2.6071662420292796E-2</v>
      </c>
      <c r="R71" s="197">
        <v>9.3386569329197755E-2</v>
      </c>
      <c r="S71" s="196">
        <f>SUM($G71:R71)</f>
        <v>-0.77783949025001675</v>
      </c>
      <c r="T71" s="197">
        <v>3.1687587711246579E-2</v>
      </c>
      <c r="U71" s="196">
        <f t="shared" si="3"/>
        <v>-0.74615190253877017</v>
      </c>
    </row>
    <row r="72" spans="2:21" x14ac:dyDescent="0.2">
      <c r="B72" s="194">
        <f t="shared" si="11"/>
        <v>45717</v>
      </c>
      <c r="C72" s="198">
        <v>461.95456329256831</v>
      </c>
      <c r="D72" s="196"/>
      <c r="E72" s="196"/>
      <c r="F72" s="196"/>
      <c r="G72" s="197"/>
      <c r="H72" s="197"/>
      <c r="I72" s="197"/>
      <c r="J72" s="197"/>
      <c r="K72" s="197"/>
      <c r="L72" s="197">
        <v>-3.4392999933952524</v>
      </c>
      <c r="M72" s="197">
        <v>-1.3730323522761978</v>
      </c>
      <c r="N72" s="197">
        <v>-0.10946813781964693</v>
      </c>
      <c r="O72" s="197">
        <v>0.15555348424697968</v>
      </c>
      <c r="P72" s="197">
        <v>5.5413881689901245E-2</v>
      </c>
      <c r="Q72" s="197">
        <v>2.4622032373144975E-4</v>
      </c>
      <c r="R72" s="197">
        <v>6.4441380734479026E-3</v>
      </c>
      <c r="S72" s="196">
        <f>SUM($G72:R72)</f>
        <v>-4.7041427591570368</v>
      </c>
      <c r="T72" s="197">
        <v>3.8591251681054928E-2</v>
      </c>
      <c r="U72" s="196">
        <f t="shared" si="3"/>
        <v>-4.6655515074759819</v>
      </c>
    </row>
    <row r="73" spans="2:21" x14ac:dyDescent="0.2">
      <c r="B73" s="194">
        <f t="shared" si="11"/>
        <v>45748</v>
      </c>
      <c r="C73" s="198">
        <v>455.04249675001415</v>
      </c>
      <c r="D73" s="196"/>
      <c r="E73" s="196"/>
      <c r="F73" s="196"/>
      <c r="G73" s="197"/>
      <c r="H73" s="197"/>
      <c r="I73" s="197"/>
      <c r="J73" s="197"/>
      <c r="K73" s="197"/>
      <c r="L73" s="197"/>
      <c r="M73" s="197">
        <v>-1.2577232311926423</v>
      </c>
      <c r="N73" s="197">
        <v>8.404201697226199E-2</v>
      </c>
      <c r="O73" s="197">
        <v>0.43274187934849806</v>
      </c>
      <c r="P73" s="197">
        <v>0.25617484018215464</v>
      </c>
      <c r="Q73" s="197">
        <v>1.8281699553426733E-2</v>
      </c>
      <c r="R73" s="197">
        <v>5.1920917138090772E-2</v>
      </c>
      <c r="S73" s="196">
        <f>SUM($G73:R73)</f>
        <v>-0.41456187799821009</v>
      </c>
      <c r="T73" s="197">
        <v>4.9436887893477888E-2</v>
      </c>
      <c r="U73" s="196">
        <f t="shared" si="3"/>
        <v>-0.36512499010473221</v>
      </c>
    </row>
    <row r="74" spans="2:21" x14ac:dyDescent="0.2">
      <c r="B74" s="194">
        <f t="shared" si="11"/>
        <v>45778</v>
      </c>
      <c r="C74" s="198">
        <v>438.46429759927321</v>
      </c>
      <c r="D74" s="196"/>
      <c r="E74" s="196"/>
      <c r="F74" s="196"/>
      <c r="G74" s="197"/>
      <c r="H74" s="197"/>
      <c r="I74" s="197"/>
      <c r="J74" s="197"/>
      <c r="K74" s="197"/>
      <c r="L74" s="197"/>
      <c r="M74" s="197"/>
      <c r="N74" s="197">
        <v>-0.441662096642915</v>
      </c>
      <c r="O74" s="197">
        <v>0.18100416918576911</v>
      </c>
      <c r="P74" s="197">
        <v>-0.15794599627452044</v>
      </c>
      <c r="Q74" s="197">
        <v>-0.14579907080099019</v>
      </c>
      <c r="R74" s="197">
        <v>4.0062333196090094E-2</v>
      </c>
      <c r="S74" s="196">
        <f>SUM($G74:R74)</f>
        <v>-0.52434066133656643</v>
      </c>
      <c r="T74" s="197">
        <v>-9.9608782828681797E-3</v>
      </c>
      <c r="U74" s="196">
        <f t="shared" si="3"/>
        <v>-0.53430153961943461</v>
      </c>
    </row>
    <row r="75" spans="2:21" x14ac:dyDescent="0.2">
      <c r="B75" s="194">
        <f t="shared" si="11"/>
        <v>45809</v>
      </c>
      <c r="C75" s="198">
        <v>443.51944966469722</v>
      </c>
      <c r="D75" s="196"/>
      <c r="E75" s="196"/>
      <c r="F75" s="196"/>
      <c r="G75" s="197"/>
      <c r="H75" s="197"/>
      <c r="I75" s="197"/>
      <c r="J75" s="197"/>
      <c r="K75" s="197"/>
      <c r="L75" s="197"/>
      <c r="M75" s="197"/>
      <c r="N75" s="197"/>
      <c r="O75" s="197">
        <v>0.1308623509720519</v>
      </c>
      <c r="P75" s="197">
        <v>-0.14095060094382461</v>
      </c>
      <c r="Q75" s="197">
        <v>-0.11065290557888829</v>
      </c>
      <c r="R75" s="197">
        <v>-3.5431303485381704E-2</v>
      </c>
      <c r="S75" s="196">
        <f>SUM($G75:R75)</f>
        <v>-0.15617245903604271</v>
      </c>
      <c r="T75" s="197">
        <v>4.7311688349509495E-2</v>
      </c>
      <c r="U75" s="196">
        <f t="shared" si="3"/>
        <v>-0.10886077068653321</v>
      </c>
    </row>
    <row r="76" spans="2:21" x14ac:dyDescent="0.2">
      <c r="B76" s="194">
        <f t="shared" si="11"/>
        <v>45839</v>
      </c>
      <c r="C76" s="198">
        <v>453.15125127854913</v>
      </c>
      <c r="D76" s="196"/>
      <c r="E76" s="196"/>
      <c r="F76" s="196"/>
      <c r="G76" s="197"/>
      <c r="H76" s="197"/>
      <c r="I76" s="197"/>
      <c r="J76" s="197"/>
      <c r="K76" s="197"/>
      <c r="L76" s="197"/>
      <c r="M76" s="197"/>
      <c r="N76" s="197"/>
      <c r="O76" s="197"/>
      <c r="P76" s="197">
        <v>-0.76133221796601447</v>
      </c>
      <c r="Q76" s="197">
        <v>-0.38515295302937602</v>
      </c>
      <c r="R76" s="197">
        <v>9.4183900951463784E-2</v>
      </c>
      <c r="S76" s="196">
        <f>SUM($G76:R76)</f>
        <v>-1.0523012700439267</v>
      </c>
      <c r="T76" s="197">
        <v>-0.18531050585158937</v>
      </c>
      <c r="U76" s="196">
        <f t="shared" si="3"/>
        <v>-1.2376117758955161</v>
      </c>
    </row>
    <row r="77" spans="2:21" x14ac:dyDescent="0.2">
      <c r="B77" s="194">
        <f t="shared" si="11"/>
        <v>45870</v>
      </c>
      <c r="C77" s="198">
        <v>388.43634451451385</v>
      </c>
      <c r="D77" s="196"/>
      <c r="E77" s="196"/>
      <c r="F77" s="196"/>
      <c r="G77" s="197"/>
      <c r="H77" s="197"/>
      <c r="I77" s="197"/>
      <c r="J77" s="197"/>
      <c r="K77" s="197"/>
      <c r="L77" s="197"/>
      <c r="M77" s="197"/>
      <c r="N77" s="197"/>
      <c r="O77" s="197"/>
      <c r="P77" s="197"/>
      <c r="Q77" s="197">
        <v>-0.5772879740229655</v>
      </c>
      <c r="R77" s="197">
        <v>4.9321274252406511E-2</v>
      </c>
      <c r="S77" s="196">
        <f>SUM($G77:R77)</f>
        <v>-0.52796669977055899</v>
      </c>
      <c r="T77" s="197">
        <v>-0.19780645130725816</v>
      </c>
      <c r="U77" s="196">
        <f t="shared" si="3"/>
        <v>-0.72577315107781715</v>
      </c>
    </row>
    <row r="78" spans="2:21" x14ac:dyDescent="0.2">
      <c r="B78" s="194">
        <f t="shared" si="11"/>
        <v>45901</v>
      </c>
      <c r="C78" s="198">
        <v>456.75180291001669</v>
      </c>
      <c r="D78" s="196"/>
      <c r="E78" s="196"/>
      <c r="F78" s="196"/>
      <c r="G78" s="197"/>
      <c r="H78" s="197"/>
      <c r="I78" s="197"/>
      <c r="J78" s="197"/>
      <c r="K78" s="197"/>
      <c r="L78" s="197"/>
      <c r="M78" s="197"/>
      <c r="N78" s="197"/>
      <c r="O78" s="197"/>
      <c r="P78" s="197"/>
      <c r="Q78" s="197"/>
      <c r="R78" s="197">
        <v>-0.26352308879910424</v>
      </c>
      <c r="S78" s="196">
        <f>SUM($G78:R78)</f>
        <v>-0.26352308879910424</v>
      </c>
      <c r="T78" s="197">
        <v>-0.38157266421791292</v>
      </c>
      <c r="U78" s="196">
        <f t="shared" si="3"/>
        <v>-0.64509575301701716</v>
      </c>
    </row>
    <row r="79" spans="2:21" x14ac:dyDescent="0.2">
      <c r="B79" s="194">
        <f t="shared" si="11"/>
        <v>45931</v>
      </c>
      <c r="C79" s="198">
        <v>476.42211578199181</v>
      </c>
      <c r="D79" s="196"/>
      <c r="E79" s="196"/>
      <c r="F79" s="196"/>
      <c r="G79" s="197"/>
      <c r="H79" s="197"/>
      <c r="I79" s="197"/>
      <c r="J79" s="197"/>
      <c r="K79" s="197"/>
      <c r="L79" s="197"/>
      <c r="M79" s="197"/>
      <c r="N79" s="197"/>
      <c r="O79" s="197"/>
      <c r="P79" s="197"/>
      <c r="Q79" s="197"/>
      <c r="R79" s="197"/>
      <c r="S79" s="196"/>
      <c r="T79" s="197">
        <v>-0.9381629341580151</v>
      </c>
      <c r="U79" s="196">
        <f t="shared" si="3"/>
        <v>-0.9381629341580151</v>
      </c>
    </row>
    <row r="83" spans="12:12" x14ac:dyDescent="0.2">
      <c r="L83" s="156" t="s">
        <v>58</v>
      </c>
    </row>
  </sheetData>
  <mergeCells count="5">
    <mergeCell ref="AB2:AB3"/>
    <mergeCell ref="D29:U29"/>
    <mergeCell ref="B43:C43"/>
    <mergeCell ref="B56:C56"/>
    <mergeCell ref="B69:C69"/>
  </mergeCells>
  <conditionalFormatting sqref="G31:G65 S32:S68 H31:R79">
    <cfRule type="cellIs" dxfId="83" priority="83" operator="greaterThan">
      <formula>0</formula>
    </cfRule>
    <cfRule type="cellIs" dxfId="82" priority="84" operator="lessThan">
      <formula>0</formula>
    </cfRule>
  </conditionalFormatting>
  <conditionalFormatting sqref="D31:D42">
    <cfRule type="cellIs" dxfId="81" priority="81" operator="greaterThan">
      <formula>0</formula>
    </cfRule>
    <cfRule type="cellIs" dxfId="80" priority="82" operator="lessThan">
      <formula>0</formula>
    </cfRule>
  </conditionalFormatting>
  <conditionalFormatting sqref="D43">
    <cfRule type="cellIs" dxfId="79" priority="79" operator="greaterThan">
      <formula>0</formula>
    </cfRule>
    <cfRule type="cellIs" dxfId="78" priority="80" operator="lessThan">
      <formula>0</formula>
    </cfRule>
  </conditionalFormatting>
  <conditionalFormatting sqref="D44:D55">
    <cfRule type="cellIs" dxfId="77" priority="77" operator="greaterThan">
      <formula>0</formula>
    </cfRule>
    <cfRule type="cellIs" dxfId="76" priority="78" operator="lessThan">
      <formula>0</formula>
    </cfRule>
  </conditionalFormatting>
  <conditionalFormatting sqref="D56">
    <cfRule type="cellIs" dxfId="75" priority="75" operator="greaterThan">
      <formula>0</formula>
    </cfRule>
    <cfRule type="cellIs" dxfId="74" priority="76" operator="lessThan">
      <formula>0</formula>
    </cfRule>
  </conditionalFormatting>
  <conditionalFormatting sqref="E31:E42">
    <cfRule type="cellIs" dxfId="73" priority="73" operator="greaterThan">
      <formula>0</formula>
    </cfRule>
    <cfRule type="cellIs" dxfId="72" priority="74" operator="lessThan">
      <formula>0</formula>
    </cfRule>
  </conditionalFormatting>
  <conditionalFormatting sqref="E43">
    <cfRule type="cellIs" dxfId="71" priority="71" operator="greaterThan">
      <formula>0</formula>
    </cfRule>
    <cfRule type="cellIs" dxfId="70" priority="72" operator="lessThan">
      <formula>0</formula>
    </cfRule>
  </conditionalFormatting>
  <conditionalFormatting sqref="D57:D58">
    <cfRule type="cellIs" dxfId="69" priority="65" operator="greaterThan">
      <formula>0</formula>
    </cfRule>
    <cfRule type="cellIs" dxfId="68" priority="66" operator="lessThan">
      <formula>0</formula>
    </cfRule>
  </conditionalFormatting>
  <conditionalFormatting sqref="E57:E58">
    <cfRule type="cellIs" dxfId="67" priority="63" operator="greaterThan">
      <formula>0</formula>
    </cfRule>
    <cfRule type="cellIs" dxfId="66" priority="64" operator="lessThan">
      <formula>0</formula>
    </cfRule>
  </conditionalFormatting>
  <conditionalFormatting sqref="E44:E55">
    <cfRule type="cellIs" dxfId="65" priority="69" operator="greaterThan">
      <formula>0</formula>
    </cfRule>
    <cfRule type="cellIs" dxfId="64" priority="70" operator="lessThan">
      <formula>0</formula>
    </cfRule>
  </conditionalFormatting>
  <conditionalFormatting sqref="E56">
    <cfRule type="cellIs" dxfId="63" priority="67" operator="greaterThan">
      <formula>0</formula>
    </cfRule>
    <cfRule type="cellIs" dxfId="62" priority="68" operator="lessThan">
      <formula>0</formula>
    </cfRule>
  </conditionalFormatting>
  <conditionalFormatting sqref="F31:F42">
    <cfRule type="cellIs" dxfId="61" priority="61" operator="greaterThan">
      <formula>0</formula>
    </cfRule>
    <cfRule type="cellIs" dxfId="60" priority="62" operator="lessThan">
      <formula>0</formula>
    </cfRule>
  </conditionalFormatting>
  <conditionalFormatting sqref="F43">
    <cfRule type="cellIs" dxfId="59" priority="59" operator="greaterThan">
      <formula>0</formula>
    </cfRule>
    <cfRule type="cellIs" dxfId="58" priority="60" operator="lessThan">
      <formula>0</formula>
    </cfRule>
  </conditionalFormatting>
  <conditionalFormatting sqref="F44:F55">
    <cfRule type="cellIs" dxfId="57" priority="57" operator="greaterThan">
      <formula>0</formula>
    </cfRule>
    <cfRule type="cellIs" dxfId="56" priority="58" operator="lessThan">
      <formula>0</formula>
    </cfRule>
  </conditionalFormatting>
  <conditionalFormatting sqref="F56">
    <cfRule type="cellIs" dxfId="55" priority="55" operator="greaterThan">
      <formula>0</formula>
    </cfRule>
    <cfRule type="cellIs" dxfId="54" priority="56" operator="lessThan">
      <formula>0</formula>
    </cfRule>
  </conditionalFormatting>
  <conditionalFormatting sqref="F57:F58">
    <cfRule type="cellIs" dxfId="53" priority="53" operator="greaterThan">
      <formula>0</formula>
    </cfRule>
    <cfRule type="cellIs" dxfId="52" priority="54" operator="lessThan">
      <formula>0</formula>
    </cfRule>
  </conditionalFormatting>
  <conditionalFormatting sqref="D59:D65">
    <cfRule type="cellIs" dxfId="51" priority="51" operator="greaterThan">
      <formula>0</formula>
    </cfRule>
    <cfRule type="cellIs" dxfId="50" priority="52" operator="lessThan">
      <formula>0</formula>
    </cfRule>
  </conditionalFormatting>
  <conditionalFormatting sqref="E59:E65">
    <cfRule type="cellIs" dxfId="49" priority="49" operator="greaterThan">
      <formula>0</formula>
    </cfRule>
    <cfRule type="cellIs" dxfId="48" priority="50" operator="lessThan">
      <formula>0</formula>
    </cfRule>
  </conditionalFormatting>
  <conditionalFormatting sqref="F59:F65">
    <cfRule type="cellIs" dxfId="47" priority="47" operator="greaterThan">
      <formula>0</formula>
    </cfRule>
    <cfRule type="cellIs" dxfId="46" priority="48" operator="lessThan">
      <formula>0</formula>
    </cfRule>
  </conditionalFormatting>
  <conditionalFormatting sqref="G66">
    <cfRule type="cellIs" dxfId="45" priority="45" operator="greaterThan">
      <formula>0</formula>
    </cfRule>
    <cfRule type="cellIs" dxfId="44" priority="46" operator="lessThan">
      <formula>0</formula>
    </cfRule>
  </conditionalFormatting>
  <conditionalFormatting sqref="D66">
    <cfRule type="cellIs" dxfId="43" priority="43" operator="greaterThan">
      <formula>0</formula>
    </cfRule>
    <cfRule type="cellIs" dxfId="42" priority="44" operator="lessThan">
      <formula>0</formula>
    </cfRule>
  </conditionalFormatting>
  <conditionalFormatting sqref="E66">
    <cfRule type="cellIs" dxfId="41" priority="41" operator="greaterThan">
      <formula>0</formula>
    </cfRule>
    <cfRule type="cellIs" dxfId="40" priority="42" operator="lessThan">
      <formula>0</formula>
    </cfRule>
  </conditionalFormatting>
  <conditionalFormatting sqref="F66">
    <cfRule type="cellIs" dxfId="39" priority="39" operator="greaterThan">
      <formula>0</formula>
    </cfRule>
    <cfRule type="cellIs" dxfId="38" priority="40" operator="lessThan">
      <formula>0</formula>
    </cfRule>
  </conditionalFormatting>
  <conditionalFormatting sqref="G67:G68">
    <cfRule type="cellIs" dxfId="37" priority="37" operator="greaterThan">
      <formula>0</formula>
    </cfRule>
    <cfRule type="cellIs" dxfId="36" priority="38" operator="lessThan">
      <formula>0</formula>
    </cfRule>
  </conditionalFormatting>
  <conditionalFormatting sqref="D67:D68">
    <cfRule type="cellIs" dxfId="35" priority="35" operator="greaterThan">
      <formula>0</formula>
    </cfRule>
    <cfRule type="cellIs" dxfId="34" priority="36" operator="lessThan">
      <formula>0</formula>
    </cfRule>
  </conditionalFormatting>
  <conditionalFormatting sqref="E67:E68">
    <cfRule type="cellIs" dxfId="33" priority="33" operator="greaterThan">
      <formula>0</formula>
    </cfRule>
    <cfRule type="cellIs" dxfId="32" priority="34" operator="lessThan">
      <formula>0</formula>
    </cfRule>
  </conditionalFormatting>
  <conditionalFormatting sqref="F67:F68">
    <cfRule type="cellIs" dxfId="31" priority="31" operator="greaterThan">
      <formula>0</formula>
    </cfRule>
    <cfRule type="cellIs" dxfId="30" priority="32" operator="lessThan">
      <formula>0</formula>
    </cfRule>
  </conditionalFormatting>
  <conditionalFormatting sqref="S31">
    <cfRule type="cellIs" dxfId="29" priority="29" operator="greaterThan">
      <formula>0</formula>
    </cfRule>
    <cfRule type="cellIs" dxfId="28" priority="30" operator="lessThan">
      <formula>0</formula>
    </cfRule>
  </conditionalFormatting>
  <conditionalFormatting sqref="G69 S69">
    <cfRule type="cellIs" dxfId="27" priority="27" operator="greaterThan">
      <formula>0</formula>
    </cfRule>
    <cfRule type="cellIs" dxfId="26" priority="28" operator="lessThan">
      <formula>0</formula>
    </cfRule>
  </conditionalFormatting>
  <conditionalFormatting sqref="D69">
    <cfRule type="cellIs" dxfId="25" priority="25" operator="greaterThan">
      <formula>0</formula>
    </cfRule>
    <cfRule type="cellIs" dxfId="24" priority="26" operator="lessThan">
      <formula>0</formula>
    </cfRule>
  </conditionalFormatting>
  <conditionalFormatting sqref="E69">
    <cfRule type="cellIs" dxfId="23" priority="23" operator="greaterThan">
      <formula>0</formula>
    </cfRule>
    <cfRule type="cellIs" dxfId="22" priority="24" operator="lessThan">
      <formula>0</formula>
    </cfRule>
  </conditionalFormatting>
  <conditionalFormatting sqref="F69">
    <cfRule type="cellIs" dxfId="21" priority="21" operator="greaterThan">
      <formula>0</formula>
    </cfRule>
    <cfRule type="cellIs" dxfId="20" priority="22" operator="lessThan">
      <formula>0</formula>
    </cfRule>
  </conditionalFormatting>
  <conditionalFormatting sqref="S70:S79">
    <cfRule type="cellIs" dxfId="19" priority="19" operator="greaterThan">
      <formula>0</formula>
    </cfRule>
    <cfRule type="cellIs" dxfId="18" priority="20" operator="lessThan">
      <formula>0</formula>
    </cfRule>
  </conditionalFormatting>
  <conditionalFormatting sqref="G70:G79">
    <cfRule type="cellIs" dxfId="17" priority="17" operator="greaterThan">
      <formula>0</formula>
    </cfRule>
    <cfRule type="cellIs" dxfId="16" priority="18" operator="lessThan">
      <formula>0</formula>
    </cfRule>
  </conditionalFormatting>
  <conditionalFormatting sqref="D70:D79">
    <cfRule type="cellIs" dxfId="15" priority="15" operator="greaterThan">
      <formula>0</formula>
    </cfRule>
    <cfRule type="cellIs" dxfId="14" priority="16" operator="lessThan">
      <formula>0</formula>
    </cfRule>
  </conditionalFormatting>
  <conditionalFormatting sqref="E70:E79">
    <cfRule type="cellIs" dxfId="13" priority="13" operator="greaterThan">
      <formula>0</formula>
    </cfRule>
    <cfRule type="cellIs" dxfId="12" priority="14" operator="lessThan">
      <formula>0</formula>
    </cfRule>
  </conditionalFormatting>
  <conditionalFormatting sqref="F70:F79">
    <cfRule type="cellIs" dxfId="11" priority="11" operator="greaterThan">
      <formula>0</formula>
    </cfRule>
    <cfRule type="cellIs" dxfId="10" priority="12" operator="lessThan">
      <formula>0</formula>
    </cfRule>
  </conditionalFormatting>
  <conditionalFormatting sqref="T31:T79">
    <cfRule type="cellIs" dxfId="9" priority="9" operator="greaterThan">
      <formula>0</formula>
    </cfRule>
    <cfRule type="cellIs" dxfId="8" priority="10" operator="lessThan">
      <formula>0</formula>
    </cfRule>
  </conditionalFormatting>
  <conditionalFormatting sqref="U32:U68">
    <cfRule type="cellIs" dxfId="7" priority="7" operator="greaterThan">
      <formula>0</formula>
    </cfRule>
    <cfRule type="cellIs" dxfId="6" priority="8" operator="lessThan">
      <formula>0</formula>
    </cfRule>
  </conditionalFormatting>
  <conditionalFormatting sqref="U31">
    <cfRule type="cellIs" dxfId="5" priority="5" operator="greaterThan">
      <formula>0</formula>
    </cfRule>
    <cfRule type="cellIs" dxfId="4" priority="6" operator="lessThan">
      <formula>0</formula>
    </cfRule>
  </conditionalFormatting>
  <conditionalFormatting sqref="U69">
    <cfRule type="cellIs" dxfId="3" priority="3" operator="greaterThan">
      <formula>0</formula>
    </cfRule>
    <cfRule type="cellIs" dxfId="2" priority="4" operator="lessThan">
      <formula>0</formula>
    </cfRule>
  </conditionalFormatting>
  <conditionalFormatting sqref="U70:U79">
    <cfRule type="cellIs" dxfId="1" priority="1" operator="greaterThan">
      <formula>0</formula>
    </cfRule>
    <cfRule type="cellIs" dxfId="0" priority="2" operator="lessThan">
      <formula>0</formula>
    </cfRule>
  </conditionalFormatting>
  <pageMargins left="0.17" right="0.17" top="0.18" bottom="0.17" header="0.17" footer="0.17"/>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Graphs_DTR</vt:lpstr>
      <vt:lpstr>Date_rbts</vt:lpstr>
      <vt:lpstr>Date_soins</vt:lpstr>
      <vt:lpstr>Révisions_date_soins</vt:lpstr>
      <vt:lpstr>Date_rbts!Zone_d_impression</vt:lpstr>
      <vt:lpstr>Date_soins!Zone_d_impression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Naila Boussaid</dc:creator>
  <cp:lastModifiedBy>Adriel Attal</cp:lastModifiedBy>
  <dcterms:created xsi:type="dcterms:W3CDTF">2026-02-26T08:54:50Z</dcterms:created>
  <dcterms:modified xsi:type="dcterms:W3CDTF">2026-02-26T09:27:17Z</dcterms:modified>
</cp:coreProperties>
</file>