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5.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6.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drawings/drawing7.xml" ContentType="application/vnd.openxmlformats-officedocument.drawingml.chartshapes+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drawings/drawing8.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9.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drawings/drawing10.xml" ContentType="application/vnd.openxmlformats-officedocument.drawingml.chartshapes+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1.xml" ContentType="application/vnd.openxmlformats-officedocument.drawingml.chartshapes+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drawings/drawing12.xml" ContentType="application/vnd.openxmlformats-officedocument.drawingml.chartshapes+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drawings/drawing13.xml" ContentType="application/vnd.openxmlformats-officedocument.drawingml.chartshapes+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14.xml" ContentType="application/vnd.openxmlformats-officedocument.drawingml.chartshapes+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drawings/drawing15.xml" ContentType="application/vnd.openxmlformats-officedocument.drawingml.chartshapes+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21-STATISTIQUES\04_STATS_PRESTATIONS_MALADIE\01_CONJONCTURE\03_ANALYSE\2025\202512\"/>
    </mc:Choice>
  </mc:AlternateContent>
  <xr:revisionPtr revIDLastSave="0" documentId="13_ncr:1_{A3DC920C-F901-4A22-8D11-7B65215BB762}" xr6:coauthVersionLast="47" xr6:coauthVersionMax="47" xr10:uidLastSave="{00000000-0000-0000-0000-000000000000}"/>
  <bookViews>
    <workbookView xWindow="-120" yWindow="-120" windowWidth="29040" windowHeight="15720" xr2:uid="{94038503-BE9A-4DD7-9AA6-2C091DFC6A9F}"/>
  </bookViews>
  <sheets>
    <sheet name="Graphs_DTR" sheetId="1" r:id="rId1"/>
    <sheet name="Date_rbts" sheetId="2" r:id="rId2"/>
    <sheet name="Date_soins" sheetId="3" r:id="rId3"/>
    <sheet name="Révisions_date_soins" sheetId="4" r:id="rId4"/>
  </sheets>
  <definedNames>
    <definedName name="_xlnm.Print_Area" localSheetId="1">Date_rbts!$C$4:$M$105</definedName>
    <definedName name="_xlnm.Print_Area" localSheetId="2">Date_soins!$C$4:$M$101</definedName>
    <definedName name="_xlnm.Print_Area" localSheetId="0">Graphs_DTR!$A$1:$L$211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8" i="4" l="1"/>
  <c r="T78" i="4" s="1"/>
  <c r="T77" i="4"/>
  <c r="S77" i="4"/>
  <c r="S76" i="4"/>
  <c r="T76" i="4" s="1"/>
  <c r="S75" i="4"/>
  <c r="T75" i="4" s="1"/>
  <c r="S74" i="4"/>
  <c r="T74" i="4" s="1"/>
  <c r="T73" i="4"/>
  <c r="S73" i="4"/>
  <c r="S72" i="4"/>
  <c r="T72" i="4" s="1"/>
  <c r="S71" i="4"/>
  <c r="T71" i="4" s="1"/>
  <c r="S70" i="4"/>
  <c r="T70" i="4" s="1"/>
  <c r="R69" i="4"/>
  <c r="Q69" i="4"/>
  <c r="P69" i="4"/>
  <c r="O69" i="4"/>
  <c r="N69" i="4"/>
  <c r="M69" i="4"/>
  <c r="L69" i="4"/>
  <c r="K69" i="4"/>
  <c r="J69" i="4"/>
  <c r="I69" i="4"/>
  <c r="H69" i="4"/>
  <c r="G69" i="4"/>
  <c r="S69" i="4" s="1"/>
  <c r="T69" i="4" s="1"/>
  <c r="F69" i="4"/>
  <c r="S68" i="4"/>
  <c r="T68" i="4" s="1"/>
  <c r="S67" i="4"/>
  <c r="T67" i="4" s="1"/>
  <c r="S66" i="4"/>
  <c r="T66" i="4" s="1"/>
  <c r="T65" i="4"/>
  <c r="S65" i="4"/>
  <c r="S64" i="4"/>
  <c r="T64" i="4" s="1"/>
  <c r="S63" i="4"/>
  <c r="T63" i="4" s="1"/>
  <c r="S62" i="4"/>
  <c r="T62" i="4" s="1"/>
  <c r="T61" i="4"/>
  <c r="S61" i="4"/>
  <c r="S60" i="4"/>
  <c r="T60" i="4" s="1"/>
  <c r="S59" i="4"/>
  <c r="T59" i="4" s="1"/>
  <c r="B59" i="4"/>
  <c r="B60" i="4" s="1"/>
  <c r="B61" i="4" s="1"/>
  <c r="B62" i="4" s="1"/>
  <c r="B63" i="4" s="1"/>
  <c r="B64" i="4" s="1"/>
  <c r="B65" i="4" s="1"/>
  <c r="B66" i="4" s="1"/>
  <c r="B67" i="4" s="1"/>
  <c r="B68" i="4" s="1"/>
  <c r="B70" i="4" s="1"/>
  <c r="B71" i="4" s="1"/>
  <c r="B72" i="4" s="1"/>
  <c r="B73" i="4" s="1"/>
  <c r="B74" i="4" s="1"/>
  <c r="B75" i="4" s="1"/>
  <c r="B76" i="4" s="1"/>
  <c r="B77" i="4" s="1"/>
  <c r="B78" i="4" s="1"/>
  <c r="S58" i="4"/>
  <c r="T58" i="4" s="1"/>
  <c r="S57" i="4"/>
  <c r="T57" i="4" s="1"/>
  <c r="R56" i="4"/>
  <c r="Q56" i="4"/>
  <c r="P56" i="4"/>
  <c r="O56" i="4"/>
  <c r="N56" i="4"/>
  <c r="M56" i="4"/>
  <c r="L56" i="4"/>
  <c r="K56" i="4"/>
  <c r="J56" i="4"/>
  <c r="I56" i="4"/>
  <c r="H56" i="4"/>
  <c r="G56" i="4"/>
  <c r="S56" i="4" s="1"/>
  <c r="F56" i="4"/>
  <c r="E56" i="4"/>
  <c r="S55" i="4"/>
  <c r="T55" i="4" s="1"/>
  <c r="S54" i="4"/>
  <c r="T54" i="4" s="1"/>
  <c r="S53" i="4"/>
  <c r="T53" i="4" s="1"/>
  <c r="S52" i="4"/>
  <c r="T52" i="4" s="1"/>
  <c r="S51" i="4"/>
  <c r="T51" i="4" s="1"/>
  <c r="S50" i="4"/>
  <c r="T50" i="4" s="1"/>
  <c r="S49" i="4"/>
  <c r="T49" i="4" s="1"/>
  <c r="S48" i="4"/>
  <c r="T48" i="4" s="1"/>
  <c r="S47" i="4"/>
  <c r="T47" i="4" s="1"/>
  <c r="S46" i="4"/>
  <c r="T46" i="4" s="1"/>
  <c r="S45" i="4"/>
  <c r="T45" i="4" s="1"/>
  <c r="S44" i="4"/>
  <c r="T44" i="4" s="1"/>
  <c r="R43" i="4"/>
  <c r="Q43" i="4"/>
  <c r="P43" i="4"/>
  <c r="O43" i="4"/>
  <c r="N43" i="4"/>
  <c r="M43" i="4"/>
  <c r="L43" i="4"/>
  <c r="K43" i="4"/>
  <c r="J43" i="4"/>
  <c r="I43" i="4"/>
  <c r="H43" i="4"/>
  <c r="G43" i="4"/>
  <c r="S43" i="4" s="1"/>
  <c r="F43" i="4"/>
  <c r="E43" i="4"/>
  <c r="T43" i="4" s="1"/>
  <c r="D43" i="4"/>
  <c r="S42" i="4"/>
  <c r="T42" i="4" s="1"/>
  <c r="T41" i="4"/>
  <c r="S41" i="4"/>
  <c r="S40" i="4"/>
  <c r="T40" i="4" s="1"/>
  <c r="S39" i="4"/>
  <c r="T39" i="4" s="1"/>
  <c r="S38" i="4"/>
  <c r="T38" i="4" s="1"/>
  <c r="T37" i="4"/>
  <c r="S37" i="4"/>
  <c r="S36" i="4"/>
  <c r="T36" i="4" s="1"/>
  <c r="T35" i="4"/>
  <c r="S35" i="4"/>
  <c r="S34" i="4"/>
  <c r="T34" i="4" s="1"/>
  <c r="S33" i="4"/>
  <c r="T33" i="4" s="1"/>
  <c r="S32" i="4"/>
  <c r="T32" i="4" s="1"/>
  <c r="T31" i="4"/>
  <c r="S31" i="4"/>
  <c r="H30" i="4"/>
  <c r="I30" i="4" s="1"/>
  <c r="J30" i="4" s="1"/>
  <c r="K30" i="4" s="1"/>
  <c r="L30" i="4" s="1"/>
  <c r="M30" i="4" s="1"/>
  <c r="N30" i="4" s="1"/>
  <c r="O30" i="4" s="1"/>
  <c r="P30" i="4" s="1"/>
  <c r="Q30" i="4" s="1"/>
  <c r="R30" i="4" s="1"/>
  <c r="E3" i="4"/>
  <c r="F3" i="4" s="1"/>
  <c r="G3" i="4" s="1"/>
  <c r="H3" i="4" s="1"/>
  <c r="I3" i="4" s="1"/>
  <c r="J3" i="4" s="1"/>
  <c r="K3" i="4" s="1"/>
  <c r="L3" i="4" s="1"/>
  <c r="M3" i="4" s="1"/>
  <c r="N3" i="4" s="1"/>
  <c r="O3" i="4" s="1"/>
  <c r="Q3" i="4" s="1"/>
  <c r="R3" i="4" s="1"/>
  <c r="S3" i="4" s="1"/>
  <c r="T3" i="4" s="1"/>
  <c r="U3" i="4" s="1"/>
  <c r="V3" i="4" s="1"/>
  <c r="W3" i="4" s="1"/>
  <c r="X3" i="4" s="1"/>
  <c r="Y3" i="4" s="1"/>
  <c r="L71" i="3"/>
  <c r="J71" i="3"/>
  <c r="I71" i="3"/>
  <c r="H71" i="3"/>
  <c r="L38" i="3"/>
  <c r="J38" i="3"/>
  <c r="I38" i="3"/>
  <c r="H38" i="3"/>
  <c r="G38" i="3"/>
  <c r="G71" i="3"/>
  <c r="E38" i="3"/>
  <c r="E71" i="3" s="1"/>
  <c r="D38" i="3"/>
  <c r="D71" i="3" s="1"/>
  <c r="J71" i="2"/>
  <c r="I71" i="2"/>
  <c r="J38" i="2"/>
  <c r="I38" i="2"/>
  <c r="H38" i="2"/>
  <c r="H71" i="2" s="1"/>
  <c r="G38" i="2"/>
  <c r="E38" i="2"/>
  <c r="E71" i="2" s="1"/>
  <c r="D38" i="2"/>
  <c r="D71" i="2" s="1"/>
  <c r="L38" i="2"/>
  <c r="L71" i="2" s="1"/>
  <c r="G71" i="2"/>
  <c r="T56" i="4" l="1"/>
</calcChain>
</file>

<file path=xl/sharedStrings.xml><?xml version="1.0" encoding="utf-8"?>
<sst xmlns="http://schemas.openxmlformats.org/spreadsheetml/2006/main" count="290" uniqueCount="108">
  <si>
    <t>Régime agricole</t>
  </si>
  <si>
    <t>Non-Salariés agricoles</t>
  </si>
  <si>
    <t>Salariés agricoles</t>
  </si>
  <si>
    <r>
      <t xml:space="preserve">Séries  en date de remboursement CVS-CJO </t>
    </r>
    <r>
      <rPr>
        <b/>
        <sz val="10"/>
        <color rgb="FF0000FF"/>
        <rFont val="Cambria"/>
        <family val="1"/>
      </rPr>
      <t>, France métropolitaine - Risques Maladie-Maternité-AT</t>
    </r>
  </si>
  <si>
    <t>Attention, les échelles ne sont pas toujours comparables selon les graphiques</t>
  </si>
  <si>
    <t>Séries indicées;Base 100 = Moyenne 2016</t>
  </si>
  <si>
    <t xml:space="preserve">TOTAL SOINS DE VILLE </t>
  </si>
  <si>
    <t>Données mensuelles</t>
  </si>
  <si>
    <t>TOTAL Infirmiers</t>
  </si>
  <si>
    <t>TOTAL Laboratoires</t>
  </si>
  <si>
    <t>IJ maladie</t>
  </si>
  <si>
    <t>Médicaments de ville</t>
  </si>
  <si>
    <t>TOTAL médicaments</t>
  </si>
  <si>
    <r>
      <t xml:space="preserve">Régime agricole - Métropole
Tous risques
Séries en date de remboursements
</t>
    </r>
    <r>
      <rPr>
        <b/>
        <sz val="9"/>
        <color theme="1"/>
        <rFont val="Cambria"/>
        <family val="1"/>
      </rPr>
      <t>Montants remboursés en millions d'euros</t>
    </r>
  </si>
  <si>
    <t>Données annuelles</t>
  </si>
  <si>
    <t>Evolution PCAP</t>
  </si>
  <si>
    <t>Données brutes</t>
  </si>
  <si>
    <t>Données
CVS-CJO</t>
  </si>
  <si>
    <t>Total soins de ville</t>
  </si>
  <si>
    <t>Total soins de ville hors produits de santé</t>
  </si>
  <si>
    <t>Honoraires des médecins et dentistes libéraux</t>
  </si>
  <si>
    <t>- Médecins généralistes</t>
  </si>
  <si>
    <t>- Médecins spécialistes</t>
  </si>
  <si>
    <t>- Dentistes</t>
  </si>
  <si>
    <t>Soins d'auxiliaires médicaux libéraux</t>
  </si>
  <si>
    <t>- Masseurs-kinésithérapeutes</t>
  </si>
  <si>
    <t>- Infirmiers</t>
  </si>
  <si>
    <t>Laboratoires</t>
  </si>
  <si>
    <t>Frais de transports</t>
  </si>
  <si>
    <t>Indemnités journalières (IJ)</t>
  </si>
  <si>
    <t>- IJ maladie</t>
  </si>
  <si>
    <t>- IJ ATMP</t>
  </si>
  <si>
    <t>Produits de santé (médicaments + LPP)</t>
  </si>
  <si>
    <t>Médicaments :</t>
  </si>
  <si>
    <t>- Médicaments délivrés en ville</t>
  </si>
  <si>
    <t>- Médicaments rétrocédés</t>
  </si>
  <si>
    <t>LPP</t>
  </si>
  <si>
    <t>Total soins de ville hors indemnités journalières</t>
  </si>
  <si>
    <t>OD Médecine Chirurgie Obstétrique (MCO)</t>
  </si>
  <si>
    <t>- dont Part tarif</t>
  </si>
  <si>
    <t>- dont Médicaments en sus</t>
  </si>
  <si>
    <t>- dont Dispositifs médicaux implantables en sus</t>
  </si>
  <si>
    <r>
      <t xml:space="preserve">Non-salariés agricoles - Métropole
Tous risques
Séries en date de remboursements
</t>
    </r>
    <r>
      <rPr>
        <b/>
        <sz val="9"/>
        <color theme="1"/>
        <rFont val="Cambria"/>
        <family val="1"/>
      </rPr>
      <t>Montants remboursés en millions d'euros</t>
    </r>
  </si>
  <si>
    <r>
      <t xml:space="preserve">Salariés agricoles - Métropole
Tous risques
Séries en date de remboursements
</t>
    </r>
    <r>
      <rPr>
        <b/>
        <sz val="9"/>
        <color theme="1"/>
        <rFont val="Cambria"/>
        <family val="1"/>
      </rPr>
      <t>Montants remboursés en millions d'euros</t>
    </r>
  </si>
  <si>
    <t>Source : MSA</t>
  </si>
  <si>
    <t>Champ :</t>
  </si>
  <si>
    <t>Les résultats présentés sont issus des données statistiques sur la France métropolitaine. Ils recouvrent les risques maladie, maternité, accidents du travail et maladies professionnelles. Ne sont pas pris en compte les montants directement payés par la caisse centrale de la MSA, comme le Fonds d’intervention régional (Fir), la rémunération sur objectifs de santé publique (Rosp), les prises en charge de cotisations des praticiens et auxiliaires médicaux, les remises conventionnelles des laboratoires pharmaceutiques, le forfait patientèle, etc. Les indemnités journalières maternité et paternité, qui ne font pas partie de l’objectif national des dépenses de l’assurance maladie (Ondam), sont également exclues.</t>
  </si>
  <si>
    <r>
      <t xml:space="preserve">Régime agricole - Métropole
Tous risques
Séries en date de soins
</t>
    </r>
    <r>
      <rPr>
        <b/>
        <sz val="9"/>
        <color theme="1"/>
        <rFont val="Cambria"/>
        <family val="1"/>
      </rPr>
      <t>Montants remboursés en millions d'euros</t>
    </r>
  </si>
  <si>
    <r>
      <t xml:space="preserve">Non-salariés agricoles - Métropole
Tous risques
Séries en date de soins
</t>
    </r>
    <r>
      <rPr>
        <b/>
        <sz val="9"/>
        <color theme="1"/>
        <rFont val="Cambria"/>
        <family val="1"/>
      </rPr>
      <t>Montants remboursés en millions d'euros</t>
    </r>
  </si>
  <si>
    <r>
      <t xml:space="preserve">Salariés agricoles - Métropole
Tous risques
Séries en date de soins
</t>
    </r>
    <r>
      <rPr>
        <b/>
        <sz val="9"/>
        <color theme="1"/>
        <rFont val="Cambria"/>
        <family val="1"/>
      </rPr>
      <t>Montants remboursés en millions d'euros</t>
    </r>
  </si>
  <si>
    <t xml:space="preserve">Tableau 1 : Taux de révision de séries de remboursements de soins de ville (en date de soins) par rapport aux données publiées ce mois-ci </t>
  </si>
  <si>
    <r>
      <t xml:space="preserve">Révision du dernier mois
</t>
    </r>
    <r>
      <rPr>
        <i/>
        <sz val="10"/>
        <color theme="1"/>
        <rFont val="Arial"/>
        <family val="2"/>
      </rPr>
      <t>(en millions d'euros)</t>
    </r>
  </si>
  <si>
    <t>Cumul 2024</t>
  </si>
  <si>
    <t>SOINS DE VILLE HORS PRODUITS DE SANTE</t>
  </si>
  <si>
    <t xml:space="preserve">  Honoraires des médecins et dentistes libéraux </t>
  </si>
  <si>
    <t xml:space="preserve">            - Médecins généralistes </t>
  </si>
  <si>
    <t xml:space="preserve">            - Médecins spécialistes </t>
  </si>
  <si>
    <t xml:space="preserve">            - Dentistes </t>
  </si>
  <si>
    <t xml:space="preserve"> </t>
  </si>
  <si>
    <t xml:space="preserve">  Soins d'auxiliaires médicaux libéraux  </t>
  </si>
  <si>
    <t xml:space="preserve">            - Masseurs-kinésithérapeutes </t>
  </si>
  <si>
    <t xml:space="preserve">            - Infirmiers </t>
  </si>
  <si>
    <t xml:space="preserve">  Laboratoires</t>
  </si>
  <si>
    <t xml:space="preserve">  Frais de transports</t>
  </si>
  <si>
    <t xml:space="preserve">  Indemnités journalières (IJ)</t>
  </si>
  <si>
    <t xml:space="preserve">            - IJ maladie</t>
  </si>
  <si>
    <t xml:space="preserve">            - IJ AT</t>
  </si>
  <si>
    <t>PRODUITS DE SANTE</t>
  </si>
  <si>
    <t xml:space="preserve">  Médicaments</t>
  </si>
  <si>
    <t xml:space="preserve">            - Médicaments délivrés en ville</t>
  </si>
  <si>
    <t xml:space="preserve">            - Médicaments rétrocédés</t>
  </si>
  <si>
    <t xml:space="preserve">  LPP</t>
  </si>
  <si>
    <t>Tableau 2 : Détail de la révision des données en date de soins</t>
  </si>
  <si>
    <t>Révision des mois en date de soins selon les données liquidées jusqu'en décembre 2025</t>
  </si>
  <si>
    <t>Date de révision (montants en millions d'euros)</t>
  </si>
  <si>
    <t>Date de soins</t>
  </si>
  <si>
    <t>Référence</t>
  </si>
  <si>
    <t>2022</t>
  </si>
  <si>
    <t>2023</t>
  </si>
  <si>
    <t>2024</t>
  </si>
  <si>
    <t>2025</t>
  </si>
  <si>
    <t>TOTAL</t>
  </si>
  <si>
    <t>Total 2022</t>
  </si>
  <si>
    <t>Total 2023</t>
  </si>
  <si>
    <t>Total 2024</t>
  </si>
  <si>
    <t>Données brutes  décembre 2025</t>
  </si>
  <si>
    <t>Taux de croissance  dec 2025 / dec 2024</t>
  </si>
  <si>
    <t>Taux de croissance  dec 2025 / nov 2025</t>
  </si>
  <si>
    <t>Rappel :
Taux ACM CVS-CJO à fin décembre 2024</t>
  </si>
  <si>
    <t>Données brutes janv 2025 - dec 2025</t>
  </si>
  <si>
    <t>Taux ACM (janv 2025 - dec 2025 / janv 2024 - dec 2024)</t>
  </si>
  <si>
    <t>( janv à dec 2025 ) /
( janv à dec 2024 )</t>
  </si>
  <si>
    <t>Données brutes  oct 2025</t>
  </si>
  <si>
    <t>Taux de croissance  oct 2025 / oct 2024</t>
  </si>
  <si>
    <t>Taux de croissance  oct 2025 / sept 2025</t>
  </si>
  <si>
    <t>Rappel :
Taux ACM CVS-CJO à fin oct 2024</t>
  </si>
  <si>
    <t>Données brutes nov 2024 - oct 2025</t>
  </si>
  <si>
    <t>Taux ACM (nov 2024 - oct 2025 / nov 2023 - oct 2024)</t>
  </si>
  <si>
    <t>( janv à oct 2025 ) /
( janv à oct 2024 )</t>
  </si>
  <si>
    <t>TOTAL généralistes</t>
  </si>
  <si>
    <t>TOTAL spécialistes</t>
  </si>
  <si>
    <t>Honoraires de dentistes</t>
  </si>
  <si>
    <t>Montants masseurs-kiné</t>
  </si>
  <si>
    <t>TOTAL transports</t>
  </si>
  <si>
    <t>IJ AT</t>
  </si>
  <si>
    <t>Médicaments rétrocédés</t>
  </si>
  <si>
    <t>Produits de LPP</t>
  </si>
  <si>
    <t xml:space="preserve"> 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</si>
</sst>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_-* #,##0.00\ _€_-;\-* #,##0.00\ _€_-;_-* &quot;-&quot;??\ _€_-;_-@_-"/>
    <numFmt numFmtId="166" formatCode="#,##0.0"/>
    <numFmt numFmtId="167" formatCode="#,##0.0_ ;\-#,##0.0\ "/>
    <numFmt numFmtId="168" formatCode="_-* #,##0.0\ _€_-;\-* #,##0.0\ _€_-;_-* &quot;-&quot;??\ _€_-;_-@_-"/>
    <numFmt numFmtId="169" formatCode="[$-40C]mmm\-yy;@"/>
    <numFmt numFmtId="170" formatCode="[$-40C]mmmm\-yy;@"/>
  </numFmts>
  <fonts count="31" x14ac:knownFonts="1">
    <font>
      <sz val="11"/>
      <color theme="1"/>
      <name val="Calibri"/>
      <family val="2"/>
      <scheme val="minor"/>
    </font>
    <font>
      <sz val="11"/>
      <color theme="1"/>
      <name val="Calibri"/>
      <family val="2"/>
      <scheme val="minor"/>
    </font>
    <font>
      <sz val="10"/>
      <name val="Arial"/>
      <family val="2"/>
    </font>
    <font>
      <b/>
      <sz val="12"/>
      <color rgb="FF0000FF"/>
      <name val="Cambria"/>
      <family val="1"/>
    </font>
    <font>
      <b/>
      <sz val="10"/>
      <color rgb="FF0000FF"/>
      <name val="Cambria"/>
      <family val="1"/>
    </font>
    <font>
      <b/>
      <sz val="10"/>
      <name val="Cambria"/>
      <family val="1"/>
    </font>
    <font>
      <b/>
      <sz val="9"/>
      <color theme="0" tint="-0.499984740745262"/>
      <name val="Cambria"/>
      <family val="1"/>
    </font>
    <font>
      <b/>
      <sz val="10"/>
      <color theme="1"/>
      <name val="Cambria"/>
      <family val="1"/>
    </font>
    <font>
      <sz val="9"/>
      <color theme="1"/>
      <name val="Cambria"/>
      <family val="1"/>
    </font>
    <font>
      <sz val="10"/>
      <name val="Cambria"/>
      <family val="1"/>
    </font>
    <font>
      <sz val="9"/>
      <name val="Cambria"/>
      <family val="1"/>
    </font>
    <font>
      <b/>
      <sz val="10"/>
      <color rgb="FFFF0000"/>
      <name val="Cambria"/>
      <family val="1"/>
    </font>
    <font>
      <sz val="9"/>
      <color rgb="FFFF00FF"/>
      <name val="Cambria"/>
      <family val="1"/>
    </font>
    <font>
      <b/>
      <sz val="11"/>
      <color theme="1"/>
      <name val="Cambria"/>
      <family val="1"/>
    </font>
    <font>
      <b/>
      <sz val="9"/>
      <color theme="1"/>
      <name val="Cambria"/>
      <family val="1"/>
    </font>
    <font>
      <b/>
      <sz val="11"/>
      <color theme="0"/>
      <name val="Cambria"/>
      <family val="1"/>
    </font>
    <font>
      <b/>
      <sz val="9"/>
      <name val="Cambria"/>
      <family val="1"/>
    </font>
    <font>
      <b/>
      <sz val="10"/>
      <color theme="0"/>
      <name val="Cambria"/>
      <family val="1"/>
    </font>
    <font>
      <b/>
      <i/>
      <sz val="8"/>
      <name val="Cambria"/>
      <family val="1"/>
    </font>
    <font>
      <sz val="8"/>
      <name val="Cambria"/>
      <family val="1"/>
    </font>
    <font>
      <b/>
      <sz val="12"/>
      <color rgb="FFFFFFFF"/>
      <name val="Arial"/>
      <family val="2"/>
    </font>
    <font>
      <sz val="10"/>
      <color theme="1"/>
      <name val="Arial"/>
      <family val="2"/>
    </font>
    <font>
      <sz val="11"/>
      <color theme="1"/>
      <name val="Arial"/>
      <family val="2"/>
    </font>
    <font>
      <b/>
      <sz val="11"/>
      <color theme="1"/>
      <name val="Arial"/>
      <family val="2"/>
    </font>
    <font>
      <i/>
      <sz val="10"/>
      <color theme="1"/>
      <name val="Arial"/>
      <family val="2"/>
    </font>
    <font>
      <b/>
      <sz val="11"/>
      <color theme="0"/>
      <name val="Arial"/>
      <family val="2"/>
    </font>
    <font>
      <b/>
      <sz val="10.5"/>
      <color theme="8" tint="-0.249977111117893"/>
      <name val="Arial"/>
      <family val="2"/>
    </font>
    <font>
      <sz val="11"/>
      <color theme="8" tint="-0.249977111117893"/>
      <name val="Arial"/>
      <family val="2"/>
    </font>
    <font>
      <b/>
      <sz val="11"/>
      <name val="Arial"/>
      <family val="2"/>
    </font>
    <font>
      <sz val="11"/>
      <name val="Arial"/>
      <family val="2"/>
    </font>
    <font>
      <i/>
      <sz val="11"/>
      <color theme="1"/>
      <name val="Arial"/>
      <family val="2"/>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6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rgb="FF92CDDC"/>
        <bgColor indexed="64"/>
      </patternFill>
    </fill>
  </fills>
  <borders count="3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top style="hair">
        <color indexed="64"/>
      </top>
      <bottom/>
      <diagonal/>
    </border>
    <border>
      <left/>
      <right style="thin">
        <color indexed="64"/>
      </right>
      <top style="hair">
        <color indexed="64"/>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7">
    <xf numFmtId="0" fontId="0"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21" fillId="0" borderId="0"/>
    <xf numFmtId="0" fontId="1" fillId="0" borderId="0"/>
    <xf numFmtId="0" fontId="1" fillId="0" borderId="0"/>
    <xf numFmtId="9" fontId="2" fillId="0" borderId="0" applyFont="0" applyFill="0" applyBorder="0" applyAlignment="0" applyProtection="0"/>
  </cellStyleXfs>
  <cellXfs count="253">
    <xf numFmtId="0" fontId="0" fillId="0" borderId="0" xfId="0"/>
    <xf numFmtId="0" fontId="3" fillId="2" borderId="0" xfId="2" applyFont="1" applyFill="1" applyAlignment="1">
      <alignment vertical="center"/>
    </xf>
    <xf numFmtId="0" fontId="3" fillId="2" borderId="0" xfId="2" applyFont="1" applyFill="1" applyAlignment="1">
      <alignment horizontal="left" vertical="center"/>
    </xf>
    <xf numFmtId="0" fontId="5" fillId="2" borderId="0" xfId="2" applyFont="1" applyFill="1" applyAlignment="1">
      <alignment horizontal="centerContinuous" vertical="center"/>
    </xf>
    <xf numFmtId="0" fontId="5" fillId="2" borderId="0" xfId="2" applyFont="1" applyFill="1" applyAlignment="1">
      <alignment vertical="center"/>
    </xf>
    <xf numFmtId="0" fontId="5" fillId="2" borderId="0" xfId="2" applyFont="1" applyFill="1" applyAlignment="1">
      <alignment horizontal="left" vertical="center"/>
    </xf>
    <xf numFmtId="0" fontId="5" fillId="2" borderId="0" xfId="2" applyFont="1" applyFill="1" applyAlignment="1">
      <alignment horizontal="center" vertical="center"/>
    </xf>
    <xf numFmtId="0" fontId="6" fillId="2" borderId="0" xfId="2" applyFont="1" applyFill="1" applyAlignment="1">
      <alignment vertical="center"/>
    </xf>
    <xf numFmtId="0" fontId="5" fillId="2" borderId="0" xfId="2" applyFont="1" applyFill="1" applyAlignment="1">
      <alignment horizontal="right" vertical="center"/>
    </xf>
    <xf numFmtId="0" fontId="7" fillId="2" borderId="0" xfId="2" applyFont="1" applyFill="1" applyAlignment="1">
      <alignment vertical="center"/>
    </xf>
    <xf numFmtId="0" fontId="8" fillId="2" borderId="0" xfId="2" applyFont="1" applyFill="1" applyAlignment="1">
      <alignment vertical="center"/>
    </xf>
    <xf numFmtId="0" fontId="9" fillId="2" borderId="0" xfId="2" applyFont="1" applyFill="1" applyAlignment="1">
      <alignment vertical="center"/>
    </xf>
    <xf numFmtId="0" fontId="5" fillId="0" borderId="0" xfId="2" applyFont="1"/>
    <xf numFmtId="0" fontId="10" fillId="2" borderId="0" xfId="2" applyFont="1" applyFill="1" applyAlignment="1">
      <alignment vertical="center"/>
    </xf>
    <xf numFmtId="0" fontId="5" fillId="0" borderId="0" xfId="2" applyFont="1" applyAlignment="1">
      <alignment vertical="center"/>
    </xf>
    <xf numFmtId="2" fontId="5" fillId="2" borderId="0" xfId="1" applyNumberFormat="1" applyFont="1" applyFill="1" applyBorder="1" applyAlignment="1">
      <alignment horizontal="right" vertical="center" wrapText="1"/>
    </xf>
    <xf numFmtId="164" fontId="5" fillId="2" borderId="0" xfId="1" applyNumberFormat="1" applyFont="1" applyFill="1" applyBorder="1" applyAlignment="1">
      <alignment horizontal="right" vertical="center" wrapText="1"/>
    </xf>
    <xf numFmtId="9" fontId="11" fillId="2" borderId="0" xfId="1" applyFont="1" applyFill="1" applyAlignment="1">
      <alignment vertical="center"/>
    </xf>
    <xf numFmtId="9" fontId="11" fillId="2" borderId="0" xfId="1" applyFont="1" applyFill="1" applyBorder="1" applyAlignment="1">
      <alignment vertical="center"/>
    </xf>
    <xf numFmtId="0" fontId="5" fillId="2" borderId="0" xfId="2" applyFont="1" applyFill="1"/>
    <xf numFmtId="165" fontId="5" fillId="2" borderId="0" xfId="3" applyFont="1" applyFill="1" applyBorder="1" applyAlignment="1">
      <alignment horizontal="right" vertical="center" wrapText="1"/>
    </xf>
    <xf numFmtId="0" fontId="10" fillId="2" borderId="0" xfId="4" applyFont="1" applyFill="1"/>
    <xf numFmtId="0" fontId="10" fillId="3" borderId="0" xfId="4" applyFont="1" applyFill="1"/>
    <xf numFmtId="166" fontId="12" fillId="2" borderId="0" xfId="4" applyNumberFormat="1" applyFont="1" applyFill="1" applyAlignment="1">
      <alignment vertical="center"/>
    </xf>
    <xf numFmtId="0" fontId="10" fillId="4" borderId="0" xfId="4" applyFont="1" applyFill="1"/>
    <xf numFmtId="0" fontId="10" fillId="3" borderId="0" xfId="4" applyFont="1" applyFill="1" applyAlignment="1">
      <alignment horizontal="center"/>
    </xf>
    <xf numFmtId="0" fontId="10" fillId="4" borderId="0" xfId="4" applyFont="1" applyFill="1" applyAlignment="1">
      <alignment horizontal="center"/>
    </xf>
    <xf numFmtId="0" fontId="7" fillId="5" borderId="7"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15" fillId="6" borderId="7" xfId="5" applyFont="1" applyFill="1" applyBorder="1" applyAlignment="1">
      <alignment horizontal="left" vertical="center"/>
    </xf>
    <xf numFmtId="167" fontId="15" fillId="6" borderId="7" xfId="7" applyNumberFormat="1" applyFont="1" applyFill="1" applyBorder="1" applyAlignment="1">
      <alignment horizontal="right" vertical="center" indent="1"/>
    </xf>
    <xf numFmtId="164" fontId="15" fillId="6" borderId="7" xfId="8" applyNumberFormat="1" applyFont="1" applyFill="1" applyBorder="1" applyAlignment="1">
      <alignment horizontal="center" vertical="center"/>
    </xf>
    <xf numFmtId="164" fontId="15" fillId="6" borderId="2" xfId="1" applyNumberFormat="1" applyFont="1" applyFill="1" applyBorder="1" applyAlignment="1">
      <alignment horizontal="center" vertical="center"/>
    </xf>
    <xf numFmtId="164" fontId="15" fillId="6" borderId="7" xfId="1" applyNumberFormat="1" applyFont="1" applyFill="1" applyBorder="1" applyAlignment="1">
      <alignment horizontal="center" vertical="center"/>
    </xf>
    <xf numFmtId="164" fontId="15" fillId="6" borderId="4" xfId="8" applyNumberFormat="1" applyFont="1" applyFill="1" applyBorder="1" applyAlignment="1">
      <alignment horizontal="center" vertical="center"/>
    </xf>
    <xf numFmtId="167" fontId="15" fillId="6" borderId="4" xfId="7" applyNumberFormat="1" applyFont="1" applyFill="1" applyBorder="1" applyAlignment="1">
      <alignment horizontal="center" vertical="center"/>
    </xf>
    <xf numFmtId="0" fontId="16" fillId="4" borderId="14" xfId="4" applyFont="1" applyFill="1" applyBorder="1" applyAlignment="1">
      <alignment vertical="center"/>
    </xf>
    <xf numFmtId="166" fontId="16" fillId="2" borderId="5" xfId="4" applyNumberFormat="1" applyFont="1" applyFill="1" applyBorder="1" applyAlignment="1">
      <alignment horizontal="right" vertical="center" indent="1"/>
    </xf>
    <xf numFmtId="164" fontId="16" fillId="2" borderId="15" xfId="4" applyNumberFormat="1" applyFont="1" applyFill="1" applyBorder="1" applyAlignment="1">
      <alignment horizontal="right" vertical="center" indent="1"/>
    </xf>
    <xf numFmtId="164" fontId="16" fillId="2" borderId="0" xfId="4" applyNumberFormat="1" applyFont="1" applyFill="1" applyAlignment="1">
      <alignment horizontal="right" vertical="center" indent="1"/>
    </xf>
    <xf numFmtId="164" fontId="16" fillId="2" borderId="5" xfId="4" applyNumberFormat="1" applyFont="1" applyFill="1" applyBorder="1" applyAlignment="1">
      <alignment horizontal="right" vertical="center" indent="1"/>
    </xf>
    <xf numFmtId="164" fontId="16" fillId="2" borderId="8" xfId="4" applyNumberFormat="1" applyFont="1" applyFill="1" applyBorder="1" applyAlignment="1">
      <alignment horizontal="center" vertical="center"/>
    </xf>
    <xf numFmtId="166" fontId="16" fillId="2" borderId="0" xfId="4" applyNumberFormat="1" applyFont="1" applyFill="1" applyAlignment="1">
      <alignment horizontal="right" vertical="center" indent="1"/>
    </xf>
    <xf numFmtId="0" fontId="10" fillId="4" borderId="14" xfId="4" applyFont="1" applyFill="1" applyBorder="1" applyAlignment="1">
      <alignment horizontal="left" vertical="center" indent="1"/>
    </xf>
    <xf numFmtId="166"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right" vertical="center" indent="1"/>
    </xf>
    <xf numFmtId="164" fontId="10" fillId="2" borderId="0" xfId="4" applyNumberFormat="1" applyFont="1" applyFill="1" applyAlignment="1">
      <alignment horizontal="right" vertical="center" indent="1"/>
    </xf>
    <xf numFmtId="164" fontId="10" fillId="2" borderId="5" xfId="4" applyNumberFormat="1" applyFont="1" applyFill="1" applyBorder="1" applyAlignment="1">
      <alignment horizontal="right" vertical="center" indent="1"/>
    </xf>
    <xf numFmtId="164" fontId="10" fillId="2" borderId="15" xfId="4" applyNumberFormat="1" applyFont="1" applyFill="1" applyBorder="1" applyAlignment="1">
      <alignment horizontal="center" vertical="center"/>
    </xf>
    <xf numFmtId="166" fontId="10" fillId="2" borderId="0" xfId="4" applyNumberFormat="1" applyFont="1" applyFill="1" applyAlignment="1">
      <alignment horizontal="right" vertical="center" indent="1"/>
    </xf>
    <xf numFmtId="49" fontId="10" fillId="4" borderId="14" xfId="4" applyNumberFormat="1" applyFont="1" applyFill="1" applyBorder="1" applyAlignment="1">
      <alignment horizontal="left" vertical="center" indent="3"/>
    </xf>
    <xf numFmtId="49" fontId="8" fillId="4" borderId="14" xfId="4" applyNumberFormat="1" applyFont="1" applyFill="1" applyBorder="1" applyAlignment="1">
      <alignment horizontal="left" vertical="center" indent="3"/>
    </xf>
    <xf numFmtId="0" fontId="9" fillId="4" borderId="0" xfId="4" applyFont="1" applyFill="1"/>
    <xf numFmtId="49" fontId="10" fillId="4" borderId="14" xfId="4" applyNumberFormat="1" applyFont="1" applyFill="1" applyBorder="1" applyAlignment="1">
      <alignment horizontal="left" indent="1"/>
    </xf>
    <xf numFmtId="49" fontId="10" fillId="4" borderId="14" xfId="4" applyNumberFormat="1" applyFont="1" applyFill="1" applyBorder="1" applyAlignment="1">
      <alignment horizontal="left" indent="3"/>
    </xf>
    <xf numFmtId="0" fontId="10" fillId="4" borderId="14" xfId="4" applyFont="1" applyFill="1" applyBorder="1" applyAlignment="1">
      <alignment horizontal="left" indent="1"/>
    </xf>
    <xf numFmtId="164" fontId="8" fillId="2" borderId="15" xfId="4" applyNumberFormat="1" applyFont="1" applyFill="1" applyBorder="1" applyAlignment="1">
      <alignment horizontal="center" vertical="center"/>
    </xf>
    <xf numFmtId="164" fontId="8" fillId="2" borderId="5" xfId="4" applyNumberFormat="1" applyFont="1" applyFill="1" applyBorder="1" applyAlignment="1">
      <alignment horizontal="right" vertical="center" indent="1"/>
    </xf>
    <xf numFmtId="0" fontId="16" fillId="4" borderId="5" xfId="4" applyFont="1" applyFill="1" applyBorder="1" applyAlignment="1">
      <alignment vertical="center"/>
    </xf>
    <xf numFmtId="164" fontId="16" fillId="2" borderId="15" xfId="4" applyNumberFormat="1" applyFont="1" applyFill="1" applyBorder="1" applyAlignment="1">
      <alignment horizontal="center" vertical="center"/>
    </xf>
    <xf numFmtId="0" fontId="10" fillId="4" borderId="5" xfId="4" applyFont="1" applyFill="1" applyBorder="1" applyAlignment="1">
      <alignment horizontal="left" vertical="center" indent="1"/>
    </xf>
    <xf numFmtId="49" fontId="10" fillId="4" borderId="5" xfId="4" applyNumberFormat="1" applyFont="1" applyFill="1" applyBorder="1" applyAlignment="1">
      <alignment horizontal="left" indent="3"/>
    </xf>
    <xf numFmtId="166" fontId="9" fillId="2" borderId="5" xfId="4" applyNumberFormat="1" applyFont="1" applyFill="1" applyBorder="1" applyAlignment="1">
      <alignment horizontal="right" vertical="center" indent="1"/>
    </xf>
    <xf numFmtId="0" fontId="16" fillId="4" borderId="16" xfId="4" applyFont="1" applyFill="1" applyBorder="1" applyAlignment="1">
      <alignment vertical="center"/>
    </xf>
    <xf numFmtId="166" fontId="10" fillId="2" borderId="17" xfId="4" applyNumberFormat="1" applyFont="1" applyFill="1" applyBorder="1" applyAlignment="1">
      <alignment horizontal="right" vertical="center" indent="1"/>
    </xf>
    <xf numFmtId="164" fontId="10" fillId="2" borderId="18" xfId="4" applyNumberFormat="1" applyFont="1" applyFill="1" applyBorder="1" applyAlignment="1">
      <alignment horizontal="right" vertical="center" indent="1"/>
    </xf>
    <xf numFmtId="164" fontId="10" fillId="2" borderId="19" xfId="4" applyNumberFormat="1" applyFont="1" applyFill="1" applyBorder="1" applyAlignment="1">
      <alignment horizontal="right" vertical="center" indent="1"/>
    </xf>
    <xf numFmtId="164" fontId="10" fillId="2" borderId="17" xfId="4" applyNumberFormat="1" applyFont="1" applyFill="1" applyBorder="1" applyAlignment="1">
      <alignment horizontal="right" vertical="center" indent="1"/>
    </xf>
    <xf numFmtId="164" fontId="10" fillId="2" borderId="20" xfId="4" applyNumberFormat="1" applyFont="1" applyFill="1" applyBorder="1" applyAlignment="1">
      <alignment horizontal="center" vertical="center"/>
    </xf>
    <xf numFmtId="166" fontId="10" fillId="2" borderId="19" xfId="4" applyNumberFormat="1" applyFont="1" applyFill="1" applyBorder="1" applyAlignment="1">
      <alignment horizontal="right" vertical="center" indent="1"/>
    </xf>
    <xf numFmtId="164" fontId="10" fillId="3" borderId="12" xfId="4" applyNumberFormat="1" applyFont="1" applyFill="1" applyBorder="1" applyAlignment="1">
      <alignment horizontal="center" vertical="center"/>
    </xf>
    <xf numFmtId="166" fontId="10" fillId="3" borderId="0" xfId="4" applyNumberFormat="1" applyFont="1" applyFill="1" applyAlignment="1">
      <alignment horizontal="right" vertical="center" indent="1"/>
    </xf>
    <xf numFmtId="164" fontId="10" fillId="3" borderId="5" xfId="4" applyNumberFormat="1" applyFont="1" applyFill="1" applyBorder="1" applyAlignment="1">
      <alignment horizontal="right" vertical="center" indent="1"/>
    </xf>
    <xf numFmtId="164" fontId="10" fillId="3" borderId="0" xfId="4" applyNumberFormat="1" applyFont="1" applyFill="1" applyAlignment="1">
      <alignment horizontal="right" vertical="center" indent="1"/>
    </xf>
    <xf numFmtId="0" fontId="15" fillId="6" borderId="2" xfId="5" applyFont="1" applyFill="1" applyBorder="1" applyAlignment="1">
      <alignment horizontal="left" vertical="center"/>
    </xf>
    <xf numFmtId="164" fontId="15" fillId="6" borderId="2" xfId="8" applyNumberFormat="1" applyFont="1" applyFill="1" applyBorder="1" applyAlignment="1">
      <alignment horizontal="center" vertical="center"/>
    </xf>
    <xf numFmtId="167" fontId="15" fillId="6" borderId="4" xfId="7" applyNumberFormat="1" applyFont="1" applyFill="1" applyBorder="1" applyAlignment="1">
      <alignment horizontal="right" vertical="center" indent="1"/>
    </xf>
    <xf numFmtId="164" fontId="15" fillId="6" borderId="3" xfId="8" applyNumberFormat="1" applyFont="1" applyFill="1" applyBorder="1" applyAlignment="1">
      <alignment horizontal="center" vertical="center"/>
    </xf>
    <xf numFmtId="0" fontId="10" fillId="2" borderId="5" xfId="4" applyFont="1" applyFill="1" applyBorder="1" applyAlignment="1">
      <alignment horizontal="left" vertical="center" indent="1"/>
    </xf>
    <xf numFmtId="166" fontId="10" fillId="2" borderId="1" xfId="4" applyNumberFormat="1" applyFont="1" applyFill="1" applyBorder="1" applyAlignment="1">
      <alignment horizontal="right" vertical="center" indent="1"/>
    </xf>
    <xf numFmtId="164" fontId="10" fillId="2" borderId="14" xfId="4" applyNumberFormat="1" applyFont="1" applyFill="1" applyBorder="1" applyAlignment="1">
      <alignment horizontal="right" vertical="center" indent="1"/>
    </xf>
    <xf numFmtId="164" fontId="10" fillId="2" borderId="1" xfId="4" applyNumberFormat="1" applyFont="1" applyFill="1" applyBorder="1" applyAlignment="1">
      <alignment horizontal="right" vertical="center" indent="1"/>
    </xf>
    <xf numFmtId="166" fontId="10" fillId="2" borderId="15" xfId="4" applyNumberFormat="1" applyFont="1" applyFill="1" applyBorder="1" applyAlignment="1">
      <alignment horizontal="right" vertical="center" indent="1"/>
    </xf>
    <xf numFmtId="166" fontId="10" fillId="4" borderId="0" xfId="4" applyNumberFormat="1" applyFont="1" applyFill="1"/>
    <xf numFmtId="0" fontId="10" fillId="2" borderId="14" xfId="2" applyFont="1" applyFill="1" applyBorder="1" applyAlignment="1">
      <alignment horizontal="left" vertical="center" indent="3"/>
    </xf>
    <xf numFmtId="0" fontId="10" fillId="2" borderId="11" xfId="2" applyFont="1" applyFill="1" applyBorder="1" applyAlignment="1">
      <alignment horizontal="left" vertical="center" indent="3"/>
    </xf>
    <xf numFmtId="166" fontId="10" fillId="2" borderId="10" xfId="4" applyNumberFormat="1" applyFont="1" applyFill="1" applyBorder="1" applyAlignment="1">
      <alignment horizontal="right" vertical="center" indent="1"/>
    </xf>
    <xf numFmtId="164" fontId="10" fillId="2" borderId="10" xfId="4" applyNumberFormat="1" applyFont="1" applyFill="1" applyBorder="1" applyAlignment="1">
      <alignment horizontal="right" vertical="center" indent="1"/>
    </xf>
    <xf numFmtId="164" fontId="10" fillId="2" borderId="11" xfId="4" applyNumberFormat="1" applyFont="1" applyFill="1" applyBorder="1" applyAlignment="1">
      <alignment horizontal="right" vertical="center" indent="1"/>
    </xf>
    <xf numFmtId="164" fontId="10" fillId="2" borderId="12" xfId="4" applyNumberFormat="1" applyFont="1" applyFill="1" applyBorder="1" applyAlignment="1">
      <alignment horizontal="right" vertical="center" indent="1"/>
    </xf>
    <xf numFmtId="166" fontId="10" fillId="2" borderId="12" xfId="4" applyNumberFormat="1" applyFont="1" applyFill="1" applyBorder="1" applyAlignment="1">
      <alignment horizontal="right" vertical="center" indent="1"/>
    </xf>
    <xf numFmtId="0" fontId="10" fillId="4" borderId="0" xfId="4" applyFont="1" applyFill="1" applyAlignment="1">
      <alignment horizontal="left" vertical="center" indent="1"/>
    </xf>
    <xf numFmtId="0" fontId="10" fillId="4" borderId="0" xfId="4" applyFont="1" applyFill="1" applyAlignment="1">
      <alignment horizontal="left" indent="1"/>
    </xf>
    <xf numFmtId="164" fontId="10" fillId="4" borderId="0" xfId="4" applyNumberFormat="1" applyFont="1" applyFill="1" applyAlignment="1">
      <alignment horizontal="center" vertical="center"/>
    </xf>
    <xf numFmtId="166" fontId="10" fillId="4" borderId="0" xfId="4" applyNumberFormat="1" applyFont="1" applyFill="1" applyAlignment="1">
      <alignment horizontal="center" vertical="center"/>
    </xf>
    <xf numFmtId="167" fontId="17" fillId="6" borderId="4" xfId="7" applyNumberFormat="1" applyFont="1" applyFill="1" applyBorder="1" applyAlignment="1">
      <alignment horizontal="right" vertical="center" indent="1"/>
    </xf>
    <xf numFmtId="166" fontId="9" fillId="4" borderId="0" xfId="4" applyNumberFormat="1" applyFont="1" applyFill="1" applyAlignment="1">
      <alignment horizontal="center" vertical="center"/>
    </xf>
    <xf numFmtId="164" fontId="10" fillId="2" borderId="0" xfId="4" applyNumberFormat="1" applyFont="1" applyFill="1" applyAlignment="1">
      <alignment horizontal="right" vertical="center"/>
    </xf>
    <xf numFmtId="0" fontId="18" fillId="0" borderId="0" xfId="2" applyFont="1" applyAlignment="1">
      <alignment vertical="center"/>
    </xf>
    <xf numFmtId="0" fontId="10" fillId="3" borderId="15" xfId="4" applyFont="1" applyFill="1" applyBorder="1"/>
    <xf numFmtId="0" fontId="16" fillId="2" borderId="0" xfId="4" applyFont="1" applyFill="1"/>
    <xf numFmtId="0" fontId="7" fillId="5" borderId="7" xfId="9" applyFont="1" applyFill="1" applyBorder="1" applyAlignment="1">
      <alignment horizontal="center" vertical="center" wrapText="1"/>
    </xf>
    <xf numFmtId="0" fontId="16" fillId="2" borderId="0" xfId="4" applyFont="1" applyFill="1" applyAlignment="1">
      <alignment wrapText="1"/>
    </xf>
    <xf numFmtId="0" fontId="15" fillId="6" borderId="7" xfId="9" applyFont="1" applyFill="1" applyBorder="1" applyAlignment="1">
      <alignment horizontal="left" vertical="center"/>
    </xf>
    <xf numFmtId="167" fontId="15" fillId="6" borderId="7" xfId="11" applyNumberFormat="1" applyFont="1" applyFill="1" applyBorder="1" applyAlignment="1">
      <alignment horizontal="right" vertical="center" indent="1"/>
    </xf>
    <xf numFmtId="164" fontId="15" fillId="6" borderId="7" xfId="12" applyNumberFormat="1" applyFont="1" applyFill="1" applyBorder="1" applyAlignment="1">
      <alignment horizontal="center" vertical="center"/>
    </xf>
    <xf numFmtId="164" fontId="15" fillId="6" borderId="4" xfId="12" applyNumberFormat="1" applyFont="1" applyFill="1" applyBorder="1" applyAlignment="1">
      <alignment horizontal="center" vertical="center"/>
    </xf>
    <xf numFmtId="167" fontId="17" fillId="6" borderId="4" xfId="11" applyNumberFormat="1" applyFont="1" applyFill="1" applyBorder="1" applyAlignment="1">
      <alignment horizontal="right" vertical="center" indent="1"/>
    </xf>
    <xf numFmtId="164" fontId="16" fillId="3" borderId="8" xfId="4" applyNumberFormat="1" applyFont="1" applyFill="1" applyBorder="1" applyAlignment="1">
      <alignment horizontal="center" vertical="center"/>
    </xf>
    <xf numFmtId="166" fontId="16" fillId="3" borderId="0" xfId="4" applyNumberFormat="1" applyFont="1" applyFill="1" applyAlignment="1">
      <alignment horizontal="right" vertical="center" indent="1"/>
    </xf>
    <xf numFmtId="164" fontId="16" fillId="3" borderId="5" xfId="4" applyNumberFormat="1" applyFont="1" applyFill="1" applyBorder="1" applyAlignment="1">
      <alignment horizontal="right" vertical="center" indent="1"/>
    </xf>
    <xf numFmtId="164" fontId="16" fillId="3" borderId="0" xfId="4" applyNumberFormat="1" applyFont="1" applyFill="1" applyAlignment="1">
      <alignment horizontal="right" vertical="center" indent="1"/>
    </xf>
    <xf numFmtId="164" fontId="10" fillId="3" borderId="15" xfId="4" applyNumberFormat="1" applyFont="1" applyFill="1" applyBorder="1" applyAlignment="1">
      <alignment horizontal="center" vertical="center"/>
    </xf>
    <xf numFmtId="0" fontId="9" fillId="2" borderId="0" xfId="4" applyFont="1" applyFill="1" applyAlignment="1">
      <alignment wrapText="1"/>
    </xf>
    <xf numFmtId="49" fontId="10" fillId="4" borderId="6" xfId="4" applyNumberFormat="1" applyFont="1" applyFill="1" applyBorder="1" applyAlignment="1">
      <alignment horizontal="left" indent="1"/>
    </xf>
    <xf numFmtId="164" fontId="10" fillId="2" borderId="8" xfId="4" applyNumberFormat="1" applyFont="1" applyFill="1" applyBorder="1" applyAlignment="1">
      <alignment horizontal="right" vertical="center" indent="1"/>
    </xf>
    <xf numFmtId="164" fontId="10" fillId="2" borderId="9" xfId="4" applyNumberFormat="1" applyFont="1" applyFill="1" applyBorder="1" applyAlignment="1">
      <alignment horizontal="right" vertical="center" indent="1"/>
    </xf>
    <xf numFmtId="164" fontId="10" fillId="3" borderId="8" xfId="4" applyNumberFormat="1" applyFont="1" applyFill="1" applyBorder="1" applyAlignment="1">
      <alignment horizontal="center" vertical="center"/>
    </xf>
    <xf numFmtId="166" fontId="10" fillId="3" borderId="9" xfId="4" applyNumberFormat="1" applyFont="1" applyFill="1" applyBorder="1" applyAlignment="1">
      <alignment horizontal="right" vertical="center" indent="1"/>
    </xf>
    <xf numFmtId="164" fontId="10" fillId="3" borderId="1" xfId="4" applyNumberFormat="1" applyFont="1" applyFill="1" applyBorder="1" applyAlignment="1">
      <alignment horizontal="right" vertical="center" indent="1"/>
    </xf>
    <xf numFmtId="164" fontId="10" fillId="3" borderId="9" xfId="4" applyNumberFormat="1" applyFont="1" applyFill="1" applyBorder="1" applyAlignment="1">
      <alignment horizontal="right" vertical="center" indent="1"/>
    </xf>
    <xf numFmtId="0" fontId="5" fillId="2" borderId="0" xfId="4" applyFont="1" applyFill="1" applyAlignment="1">
      <alignment wrapText="1"/>
    </xf>
    <xf numFmtId="49" fontId="10" fillId="4" borderId="11" xfId="4" applyNumberFormat="1" applyFont="1" applyFill="1" applyBorder="1" applyAlignment="1">
      <alignment horizontal="left" indent="3"/>
    </xf>
    <xf numFmtId="164" fontId="10" fillId="2" borderId="13" xfId="4" applyNumberFormat="1" applyFont="1" applyFill="1" applyBorder="1" applyAlignment="1">
      <alignment horizontal="right" vertical="center" indent="1"/>
    </xf>
    <xf numFmtId="166" fontId="10" fillId="3" borderId="13" xfId="4" applyNumberFormat="1" applyFont="1" applyFill="1" applyBorder="1" applyAlignment="1">
      <alignment horizontal="right" vertical="center" indent="1"/>
    </xf>
    <xf numFmtId="164" fontId="10" fillId="3" borderId="10" xfId="4" applyNumberFormat="1" applyFont="1" applyFill="1" applyBorder="1" applyAlignment="1">
      <alignment horizontal="right" vertical="center" indent="1"/>
    </xf>
    <xf numFmtId="164" fontId="10" fillId="3" borderId="13" xfId="4" applyNumberFormat="1" applyFont="1" applyFill="1" applyBorder="1" applyAlignment="1">
      <alignment horizontal="right" vertical="center" indent="1"/>
    </xf>
    <xf numFmtId="0" fontId="10" fillId="4" borderId="6" xfId="4" applyFont="1" applyFill="1" applyBorder="1" applyAlignment="1">
      <alignment horizontal="left" indent="1"/>
    </xf>
    <xf numFmtId="0" fontId="10" fillId="4" borderId="11" xfId="4" applyFont="1" applyFill="1" applyBorder="1" applyAlignment="1">
      <alignment horizontal="left" vertical="center" indent="1"/>
    </xf>
    <xf numFmtId="164" fontId="8" fillId="3" borderId="12" xfId="4" applyNumberFormat="1" applyFont="1" applyFill="1" applyBorder="1" applyAlignment="1">
      <alignment horizontal="center" vertical="center"/>
    </xf>
    <xf numFmtId="164" fontId="8" fillId="3" borderId="10" xfId="4" applyNumberFormat="1" applyFont="1" applyFill="1" applyBorder="1" applyAlignment="1">
      <alignment horizontal="right" vertical="center" indent="1"/>
    </xf>
    <xf numFmtId="0" fontId="16" fillId="4" borderId="1" xfId="4" applyFont="1" applyFill="1" applyBorder="1" applyAlignment="1">
      <alignment vertical="center"/>
    </xf>
    <xf numFmtId="166" fontId="16" fillId="2" borderId="1" xfId="4" applyNumberFormat="1" applyFont="1" applyFill="1" applyBorder="1" applyAlignment="1">
      <alignment horizontal="right" vertical="center" indent="1"/>
    </xf>
    <xf numFmtId="164" fontId="16" fillId="2" borderId="8" xfId="4" applyNumberFormat="1" applyFont="1" applyFill="1" applyBorder="1" applyAlignment="1">
      <alignment horizontal="right" vertical="center" indent="1"/>
    </xf>
    <xf numFmtId="164" fontId="16" fillId="2" borderId="9" xfId="4" applyNumberFormat="1" applyFont="1" applyFill="1" applyBorder="1" applyAlignment="1">
      <alignment horizontal="right" vertical="center" indent="1"/>
    </xf>
    <xf numFmtId="164" fontId="16" fillId="2" borderId="1" xfId="4" applyNumberFormat="1" applyFont="1" applyFill="1" applyBorder="1" applyAlignment="1">
      <alignment horizontal="right" vertical="center" indent="1"/>
    </xf>
    <xf numFmtId="166" fontId="16" fillId="3" borderId="9" xfId="4" applyNumberFormat="1" applyFont="1" applyFill="1" applyBorder="1" applyAlignment="1">
      <alignment horizontal="right" vertical="center" indent="1"/>
    </xf>
    <xf numFmtId="164" fontId="16" fillId="3" borderId="1" xfId="4" applyNumberFormat="1" applyFont="1" applyFill="1" applyBorder="1" applyAlignment="1">
      <alignment horizontal="right" vertical="center" indent="1"/>
    </xf>
    <xf numFmtId="164" fontId="16" fillId="3" borderId="9" xfId="4" applyNumberFormat="1" applyFont="1" applyFill="1" applyBorder="1" applyAlignment="1">
      <alignment horizontal="right" vertical="center" indent="1"/>
    </xf>
    <xf numFmtId="0" fontId="10" fillId="4" borderId="10" xfId="4" applyFont="1" applyFill="1" applyBorder="1" applyAlignment="1">
      <alignment horizontal="left" vertical="center" indent="1"/>
    </xf>
    <xf numFmtId="0" fontId="10" fillId="2" borderId="0" xfId="4" applyFont="1" applyFill="1" applyAlignment="1">
      <alignment horizontal="left" vertical="center" indent="1"/>
    </xf>
    <xf numFmtId="0" fontId="7" fillId="2" borderId="0" xfId="9" applyFont="1" applyFill="1" applyAlignment="1">
      <alignment horizontal="center" vertical="center" wrapText="1"/>
    </xf>
    <xf numFmtId="0" fontId="7" fillId="2" borderId="5" xfId="9" applyFont="1" applyFill="1" applyBorder="1" applyAlignment="1">
      <alignment horizontal="center" vertical="center" wrapText="1"/>
    </xf>
    <xf numFmtId="0" fontId="15" fillId="6" borderId="2" xfId="9" applyFont="1" applyFill="1" applyBorder="1" applyAlignment="1">
      <alignment horizontal="left" vertical="center"/>
    </xf>
    <xf numFmtId="164" fontId="15" fillId="6" borderId="2" xfId="12" applyNumberFormat="1" applyFont="1" applyFill="1" applyBorder="1" applyAlignment="1">
      <alignment horizontal="center" vertical="center"/>
    </xf>
    <xf numFmtId="167" fontId="15" fillId="6" borderId="4" xfId="11" applyNumberFormat="1" applyFont="1" applyFill="1" applyBorder="1" applyAlignment="1">
      <alignment horizontal="right" vertical="center" indent="1"/>
    </xf>
    <xf numFmtId="164" fontId="15" fillId="6" borderId="3" xfId="12" applyNumberFormat="1" applyFont="1" applyFill="1" applyBorder="1" applyAlignment="1">
      <alignment horizontal="center" vertical="center"/>
    </xf>
    <xf numFmtId="164" fontId="10" fillId="2" borderId="6" xfId="4" applyNumberFormat="1" applyFont="1" applyFill="1" applyBorder="1" applyAlignment="1">
      <alignment horizontal="right" vertical="center" indent="1"/>
    </xf>
    <xf numFmtId="0" fontId="9" fillId="0" borderId="0" xfId="2" applyFont="1"/>
    <xf numFmtId="0" fontId="7" fillId="5" borderId="2" xfId="9" applyFont="1" applyFill="1" applyBorder="1" applyAlignment="1">
      <alignment horizontal="center" vertical="center" wrapText="1"/>
    </xf>
    <xf numFmtId="0" fontId="10" fillId="2" borderId="10" xfId="2" applyFont="1" applyFill="1" applyBorder="1" applyAlignment="1">
      <alignment horizontal="left" vertical="center" indent="3"/>
    </xf>
    <xf numFmtId="168" fontId="15" fillId="2" borderId="9" xfId="11" applyNumberFormat="1" applyFont="1" applyFill="1" applyBorder="1" applyAlignment="1">
      <alignment horizontal="center" vertical="center"/>
    </xf>
    <xf numFmtId="164" fontId="15" fillId="2" borderId="9" xfId="12" applyNumberFormat="1" applyFont="1" applyFill="1" applyBorder="1" applyAlignment="1">
      <alignment horizontal="center" vertical="center"/>
    </xf>
    <xf numFmtId="0" fontId="18" fillId="0" borderId="0" xfId="4" applyFont="1" applyAlignment="1">
      <alignment vertical="center"/>
    </xf>
    <xf numFmtId="0" fontId="20" fillId="6" borderId="0" xfId="2" applyFont="1" applyFill="1" applyAlignment="1">
      <alignment horizontal="left" vertical="center" indent="1"/>
    </xf>
    <xf numFmtId="0" fontId="22" fillId="6" borderId="0" xfId="13" applyFont="1" applyFill="1"/>
    <xf numFmtId="0" fontId="22" fillId="0" borderId="0" xfId="13" applyFont="1"/>
    <xf numFmtId="17" fontId="23" fillId="5" borderId="1" xfId="14" applyNumberFormat="1" applyFont="1" applyFill="1" applyBorder="1" applyAlignment="1">
      <alignment horizontal="center" vertical="center" wrapText="1"/>
    </xf>
    <xf numFmtId="0" fontId="25" fillId="6" borderId="2" xfId="15" applyFont="1" applyFill="1" applyBorder="1" applyAlignment="1">
      <alignment horizontal="left" vertical="center"/>
    </xf>
    <xf numFmtId="0" fontId="25" fillId="6" borderId="4" xfId="15" applyFont="1" applyFill="1" applyBorder="1" applyAlignment="1">
      <alignment horizontal="left" vertical="center"/>
    </xf>
    <xf numFmtId="164" fontId="25" fillId="6" borderId="7" xfId="16" applyNumberFormat="1" applyFont="1" applyFill="1" applyBorder="1" applyAlignment="1">
      <alignment horizontal="center" vertical="center"/>
    </xf>
    <xf numFmtId="4" fontId="23" fillId="2" borderId="7" xfId="13" applyNumberFormat="1" applyFont="1" applyFill="1" applyBorder="1" applyAlignment="1">
      <alignment horizontal="center"/>
    </xf>
    <xf numFmtId="0" fontId="26" fillId="2" borderId="14" xfId="15" applyFont="1" applyFill="1" applyBorder="1"/>
    <xf numFmtId="0" fontId="27" fillId="2" borderId="15" xfId="15" applyFont="1" applyFill="1" applyBorder="1"/>
    <xf numFmtId="164" fontId="28" fillId="2" borderId="5" xfId="16" applyNumberFormat="1" applyFont="1" applyFill="1" applyBorder="1" applyAlignment="1">
      <alignment horizontal="center" vertical="center"/>
    </xf>
    <xf numFmtId="4" fontId="23" fillId="2" borderId="5" xfId="13" applyNumberFormat="1" applyFont="1" applyFill="1" applyBorder="1" applyAlignment="1">
      <alignment horizontal="center"/>
    </xf>
    <xf numFmtId="0" fontId="29" fillId="0" borderId="14" xfId="14" applyFont="1" applyBorder="1"/>
    <xf numFmtId="0" fontId="29" fillId="0" borderId="15" xfId="14" applyFont="1" applyBorder="1"/>
    <xf numFmtId="164" fontId="29" fillId="0" borderId="5" xfId="16" applyNumberFormat="1" applyFont="1" applyFill="1" applyBorder="1" applyAlignment="1">
      <alignment horizontal="center" vertical="center"/>
    </xf>
    <xf numFmtId="4" fontId="22" fillId="2" borderId="5" xfId="13" applyNumberFormat="1" applyFont="1" applyFill="1" applyBorder="1" applyAlignment="1">
      <alignment horizontal="center"/>
    </xf>
    <xf numFmtId="0" fontId="22" fillId="0" borderId="14" xfId="14" applyFont="1" applyBorder="1"/>
    <xf numFmtId="0" fontId="22" fillId="0" borderId="15" xfId="14" applyFont="1" applyBorder="1"/>
    <xf numFmtId="164" fontId="29" fillId="0" borderId="21" xfId="16" applyNumberFormat="1" applyFont="1" applyFill="1" applyBorder="1" applyAlignment="1">
      <alignment horizontal="center" vertical="center"/>
    </xf>
    <xf numFmtId="0" fontId="26" fillId="0" borderId="22" xfId="15" applyFont="1" applyBorder="1"/>
    <xf numFmtId="0" fontId="27" fillId="0" borderId="23" xfId="15" applyFont="1" applyBorder="1"/>
    <xf numFmtId="164" fontId="28" fillId="0" borderId="5" xfId="16" applyNumberFormat="1" applyFont="1" applyFill="1" applyBorder="1" applyAlignment="1">
      <alignment horizontal="center" vertical="center"/>
    </xf>
    <xf numFmtId="4" fontId="23" fillId="2" borderId="1" xfId="13" applyNumberFormat="1" applyFont="1" applyFill="1" applyBorder="1" applyAlignment="1">
      <alignment horizontal="center"/>
    </xf>
    <xf numFmtId="0" fontId="22" fillId="0" borderId="11" xfId="14" applyFont="1" applyBorder="1"/>
    <xf numFmtId="0" fontId="22" fillId="0" borderId="12" xfId="14" applyFont="1" applyBorder="1"/>
    <xf numFmtId="164" fontId="29" fillId="0" borderId="10" xfId="16" applyNumberFormat="1" applyFont="1" applyFill="1" applyBorder="1" applyAlignment="1">
      <alignment horizontal="center" vertical="center"/>
    </xf>
    <xf numFmtId="4" fontId="22" fillId="2" borderId="10" xfId="13" applyNumberFormat="1" applyFont="1" applyFill="1" applyBorder="1" applyAlignment="1">
      <alignment horizontal="center"/>
    </xf>
    <xf numFmtId="0" fontId="22" fillId="0" borderId="0" xfId="14" applyFont="1"/>
    <xf numFmtId="166" fontId="22" fillId="0" borderId="0" xfId="13" applyNumberFormat="1" applyFont="1"/>
    <xf numFmtId="0" fontId="22" fillId="0" borderId="0" xfId="13" applyFont="1" applyAlignment="1">
      <alignment horizontal="right"/>
    </xf>
    <xf numFmtId="0" fontId="22" fillId="2" borderId="0" xfId="13" applyFont="1" applyFill="1"/>
    <xf numFmtId="0" fontId="23" fillId="2" borderId="0" xfId="13" applyFont="1" applyFill="1"/>
    <xf numFmtId="0" fontId="23" fillId="0" borderId="0" xfId="13" applyFont="1"/>
    <xf numFmtId="0" fontId="23" fillId="2" borderId="0" xfId="13" applyFont="1" applyFill="1" applyAlignment="1">
      <alignment vertical="center"/>
    </xf>
    <xf numFmtId="3" fontId="22" fillId="0" borderId="0" xfId="13" applyNumberFormat="1" applyFont="1"/>
    <xf numFmtId="0" fontId="23" fillId="5" borderId="24" xfId="13" applyFont="1" applyFill="1" applyBorder="1" applyAlignment="1">
      <alignment horizontal="center" vertical="center"/>
    </xf>
    <xf numFmtId="0" fontId="22" fillId="2" borderId="27" xfId="13" applyFont="1" applyFill="1" applyBorder="1" applyAlignment="1">
      <alignment horizontal="center" vertical="center"/>
    </xf>
    <xf numFmtId="169" fontId="23" fillId="5" borderId="28" xfId="13" quotePrefix="1" applyNumberFormat="1" applyFont="1" applyFill="1" applyBorder="1" applyAlignment="1">
      <alignment horizontal="center" vertical="center"/>
    </xf>
    <xf numFmtId="169" fontId="22" fillId="5" borderId="29" xfId="13" applyNumberFormat="1" applyFont="1" applyFill="1" applyBorder="1" applyAlignment="1">
      <alignment horizontal="center" vertical="center"/>
    </xf>
    <xf numFmtId="169" fontId="23" fillId="5" borderId="30" xfId="13" quotePrefix="1" applyNumberFormat="1" applyFont="1" applyFill="1" applyBorder="1" applyAlignment="1">
      <alignment horizontal="center" vertical="center"/>
    </xf>
    <xf numFmtId="3" fontId="22" fillId="2" borderId="0" xfId="13" applyNumberFormat="1" applyFont="1" applyFill="1"/>
    <xf numFmtId="170" fontId="30" fillId="5" borderId="31" xfId="13" applyNumberFormat="1" applyFont="1" applyFill="1" applyBorder="1" applyAlignment="1">
      <alignment horizontal="right"/>
    </xf>
    <xf numFmtId="2" fontId="22" fillId="0" borderId="32" xfId="13" applyNumberFormat="1" applyFont="1" applyBorder="1" applyAlignment="1">
      <alignment horizontal="center"/>
    </xf>
    <xf numFmtId="2" fontId="22" fillId="0" borderId="33" xfId="13" applyNumberFormat="1" applyFont="1" applyBorder="1"/>
    <xf numFmtId="2" fontId="22" fillId="0" borderId="11" xfId="13" applyNumberFormat="1" applyFont="1" applyBorder="1"/>
    <xf numFmtId="2" fontId="22" fillId="0" borderId="34" xfId="13" applyNumberFormat="1" applyFont="1" applyBorder="1"/>
    <xf numFmtId="2" fontId="22" fillId="0" borderId="33" xfId="13" applyNumberFormat="1" applyFont="1" applyBorder="1" applyAlignment="1">
      <alignment horizontal="center"/>
    </xf>
    <xf numFmtId="2" fontId="23" fillId="0" borderId="27" xfId="13" applyNumberFormat="1" applyFont="1" applyBorder="1" applyAlignment="1">
      <alignment vertical="center"/>
    </xf>
    <xf numFmtId="2" fontId="23" fillId="0" borderId="35" xfId="13" applyNumberFormat="1" applyFont="1" applyBorder="1" applyAlignment="1">
      <alignment vertical="center"/>
    </xf>
    <xf numFmtId="2" fontId="23" fillId="0" borderId="26" xfId="13" applyNumberFormat="1" applyFont="1" applyBorder="1" applyAlignment="1">
      <alignment vertical="center"/>
    </xf>
    <xf numFmtId="0" fontId="23" fillId="0" borderId="0" xfId="13" applyFont="1" applyAlignment="1">
      <alignment vertical="center"/>
    </xf>
    <xf numFmtId="2" fontId="22" fillId="0" borderId="28" xfId="13" applyNumberFormat="1" applyFont="1" applyBorder="1" applyAlignment="1">
      <alignment horizontal="center"/>
    </xf>
    <xf numFmtId="0" fontId="22" fillId="0" borderId="0" xfId="13" applyFont="1" applyAlignment="1">
      <alignment vertical="center"/>
    </xf>
    <xf numFmtId="0" fontId="3" fillId="2" borderId="0" xfId="2" applyFont="1" applyFill="1" applyAlignment="1">
      <alignment horizontal="center" vertical="center"/>
    </xf>
    <xf numFmtId="0" fontId="19" fillId="2" borderId="0" xfId="2" applyFont="1" applyFill="1" applyAlignment="1">
      <alignment horizontal="left" vertical="center" wrapText="1"/>
    </xf>
    <xf numFmtId="0" fontId="13" fillId="5" borderId="1" xfId="5" applyFont="1" applyFill="1" applyBorder="1" applyAlignment="1">
      <alignment horizontal="center" vertical="center" wrapText="1"/>
    </xf>
    <xf numFmtId="0" fontId="13" fillId="5" borderId="5" xfId="5" applyFont="1" applyFill="1" applyBorder="1" applyAlignment="1">
      <alignment horizontal="center" vertical="center" wrapText="1"/>
    </xf>
    <xf numFmtId="0" fontId="13" fillId="5" borderId="10" xfId="5" applyFont="1" applyFill="1" applyBorder="1" applyAlignment="1">
      <alignment horizontal="center" vertical="center" wrapText="1"/>
    </xf>
    <xf numFmtId="0" fontId="13" fillId="5" borderId="2" xfId="6" applyFont="1" applyFill="1" applyBorder="1" applyAlignment="1">
      <alignment horizontal="center" vertical="center"/>
    </xf>
    <xf numFmtId="0" fontId="13" fillId="5" borderId="3" xfId="6" applyFont="1" applyFill="1" applyBorder="1" applyAlignment="1">
      <alignment horizontal="center" vertical="center"/>
    </xf>
    <xf numFmtId="0" fontId="13" fillId="5" borderId="4" xfId="6" applyFont="1" applyFill="1" applyBorder="1" applyAlignment="1">
      <alignment horizontal="center" vertical="center"/>
    </xf>
    <xf numFmtId="0" fontId="7" fillId="5" borderId="6" xfId="5" applyFont="1" applyFill="1" applyBorder="1" applyAlignment="1">
      <alignment horizontal="center" vertical="center" wrapText="1"/>
    </xf>
    <xf numFmtId="0" fontId="7" fillId="5" borderId="11" xfId="5" applyFont="1" applyFill="1" applyBorder="1" applyAlignment="1">
      <alignment horizontal="center" vertical="center" wrapText="1"/>
    </xf>
    <xf numFmtId="0" fontId="7" fillId="5" borderId="2" xfId="5" applyFont="1" applyFill="1" applyBorder="1" applyAlignment="1">
      <alignment horizontal="center" vertical="center" wrapText="1"/>
    </xf>
    <xf numFmtId="0" fontId="7" fillId="5" borderId="3" xfId="5" applyFont="1" applyFill="1" applyBorder="1" applyAlignment="1">
      <alignment horizontal="center" vertical="center" wrapText="1"/>
    </xf>
    <xf numFmtId="0" fontId="7" fillId="5" borderId="8" xfId="5" applyFont="1" applyFill="1" applyBorder="1" applyAlignment="1">
      <alignment horizontal="center" vertical="center" wrapText="1"/>
    </xf>
    <xf numFmtId="0" fontId="7" fillId="5" borderId="12" xfId="5" applyFont="1" applyFill="1" applyBorder="1" applyAlignment="1">
      <alignment horizontal="center" vertical="center" wrapText="1"/>
    </xf>
    <xf numFmtId="0" fontId="7" fillId="5" borderId="9" xfId="5" applyFont="1" applyFill="1" applyBorder="1" applyAlignment="1">
      <alignment horizontal="center" vertical="center" wrapText="1"/>
    </xf>
    <xf numFmtId="0" fontId="7" fillId="5" borderId="13" xfId="5" applyFont="1" applyFill="1" applyBorder="1" applyAlignment="1">
      <alignment horizontal="center" vertical="center" wrapText="1"/>
    </xf>
    <xf numFmtId="0" fontId="7" fillId="5" borderId="4" xfId="5" applyFont="1" applyFill="1" applyBorder="1" applyAlignment="1">
      <alignment horizontal="center" vertical="center" wrapText="1"/>
    </xf>
    <xf numFmtId="0" fontId="7" fillId="7" borderId="2" xfId="5" applyFont="1" applyFill="1" applyBorder="1" applyAlignment="1">
      <alignment horizontal="center" vertical="center" wrapText="1"/>
    </xf>
    <xf numFmtId="0" fontId="7" fillId="7" borderId="3" xfId="5" applyFont="1" applyFill="1" applyBorder="1" applyAlignment="1">
      <alignment horizontal="center" vertical="center" wrapText="1"/>
    </xf>
    <xf numFmtId="0" fontId="7" fillId="7" borderId="4" xfId="5" applyFont="1" applyFill="1" applyBorder="1" applyAlignment="1">
      <alignment horizontal="center" vertical="center" wrapText="1"/>
    </xf>
    <xf numFmtId="0" fontId="14" fillId="5" borderId="3" xfId="5" applyFont="1" applyFill="1" applyBorder="1" applyAlignment="1">
      <alignment horizontal="center" vertical="center" wrapText="1"/>
    </xf>
    <xf numFmtId="0" fontId="9" fillId="0" borderId="4" xfId="2" applyFont="1" applyBorder="1" applyAlignment="1">
      <alignment horizontal="center" vertical="center" wrapText="1"/>
    </xf>
    <xf numFmtId="0" fontId="19" fillId="2" borderId="0" xfId="4" applyFont="1" applyFill="1" applyAlignment="1">
      <alignment horizontal="left" vertical="center" wrapText="1"/>
    </xf>
    <xf numFmtId="0" fontId="13" fillId="5" borderId="1" xfId="9" applyFont="1" applyFill="1" applyBorder="1" applyAlignment="1">
      <alignment horizontal="center" vertical="center" wrapText="1"/>
    </xf>
    <xf numFmtId="0" fontId="13" fillId="5" borderId="5" xfId="9" applyFont="1" applyFill="1" applyBorder="1" applyAlignment="1">
      <alignment horizontal="center" vertical="center" wrapText="1"/>
    </xf>
    <xf numFmtId="0" fontId="13" fillId="5" borderId="10" xfId="9" applyFont="1" applyFill="1" applyBorder="1" applyAlignment="1">
      <alignment horizontal="center" vertical="center" wrapText="1"/>
    </xf>
    <xf numFmtId="0" fontId="13" fillId="5" borderId="2" xfId="10" applyFont="1" applyFill="1" applyBorder="1" applyAlignment="1">
      <alignment horizontal="center" vertical="center"/>
    </xf>
    <xf numFmtId="0" fontId="13" fillId="5" borderId="3" xfId="10" applyFont="1" applyFill="1" applyBorder="1" applyAlignment="1">
      <alignment horizontal="center" vertical="center"/>
    </xf>
    <xf numFmtId="0" fontId="13" fillId="5" borderId="4" xfId="10" applyFont="1" applyFill="1" applyBorder="1" applyAlignment="1">
      <alignment horizontal="center" vertical="center"/>
    </xf>
    <xf numFmtId="0" fontId="7" fillId="5" borderId="6" xfId="9" applyFont="1" applyFill="1" applyBorder="1" applyAlignment="1">
      <alignment horizontal="center" vertical="center" wrapText="1"/>
    </xf>
    <xf numFmtId="0" fontId="7" fillId="5" borderId="11" xfId="9" applyFont="1" applyFill="1" applyBorder="1" applyAlignment="1">
      <alignment horizontal="center" vertical="center" wrapText="1"/>
    </xf>
    <xf numFmtId="0" fontId="7" fillId="5" borderId="2" xfId="9" applyFont="1" applyFill="1" applyBorder="1" applyAlignment="1">
      <alignment horizontal="center" vertical="center" wrapText="1"/>
    </xf>
    <xf numFmtId="0" fontId="7" fillId="5" borderId="3" xfId="9" applyFont="1" applyFill="1" applyBorder="1" applyAlignment="1">
      <alignment horizontal="center" vertical="center" wrapText="1"/>
    </xf>
    <xf numFmtId="0" fontId="7" fillId="5" borderId="8" xfId="9" applyFont="1" applyFill="1" applyBorder="1" applyAlignment="1">
      <alignment horizontal="center" vertical="center" wrapText="1"/>
    </xf>
    <xf numFmtId="0" fontId="7" fillId="5" borderId="12" xfId="9" applyFont="1" applyFill="1" applyBorder="1" applyAlignment="1">
      <alignment horizontal="center" vertical="center" wrapText="1"/>
    </xf>
    <xf numFmtId="0" fontId="7" fillId="5" borderId="9" xfId="9" applyFont="1" applyFill="1" applyBorder="1" applyAlignment="1">
      <alignment horizontal="center" vertical="center" wrapText="1"/>
    </xf>
    <xf numFmtId="0" fontId="7" fillId="5" borderId="13" xfId="9" applyFont="1" applyFill="1" applyBorder="1" applyAlignment="1">
      <alignment horizontal="center" vertical="center" wrapText="1"/>
    </xf>
    <xf numFmtId="0" fontId="7" fillId="5" borderId="4" xfId="9" applyFont="1" applyFill="1" applyBorder="1" applyAlignment="1">
      <alignment horizontal="center" vertical="center" wrapText="1"/>
    </xf>
    <xf numFmtId="0" fontId="14" fillId="5" borderId="3" xfId="9" applyFont="1" applyFill="1" applyBorder="1" applyAlignment="1">
      <alignment horizontal="center" vertical="center" wrapText="1"/>
    </xf>
    <xf numFmtId="0" fontId="9" fillId="0" borderId="4" xfId="4" applyFont="1" applyBorder="1" applyAlignment="1">
      <alignment horizontal="center" vertical="center" wrapText="1"/>
    </xf>
    <xf numFmtId="0" fontId="23" fillId="5" borderId="1" xfId="13" applyFont="1" applyFill="1" applyBorder="1" applyAlignment="1">
      <alignment horizontal="center" vertical="center" wrapText="1"/>
    </xf>
    <xf numFmtId="0" fontId="23" fillId="5" borderId="10" xfId="13" applyFont="1" applyFill="1" applyBorder="1" applyAlignment="1">
      <alignment horizontal="center" vertical="center" wrapText="1"/>
    </xf>
    <xf numFmtId="0" fontId="23" fillId="5" borderId="24" xfId="13" applyFont="1" applyFill="1" applyBorder="1" applyAlignment="1">
      <alignment horizontal="center" vertical="center"/>
    </xf>
    <xf numFmtId="0" fontId="23" fillId="5" borderId="25" xfId="13" applyFont="1" applyFill="1" applyBorder="1" applyAlignment="1">
      <alignment horizontal="center" vertical="center"/>
    </xf>
    <xf numFmtId="0" fontId="23" fillId="5" borderId="26" xfId="13" applyFont="1" applyFill="1" applyBorder="1" applyAlignment="1">
      <alignment horizontal="center" vertical="center"/>
    </xf>
    <xf numFmtId="0" fontId="23" fillId="5" borderId="36" xfId="13" applyFont="1" applyFill="1" applyBorder="1" applyAlignment="1">
      <alignment horizontal="center" vertical="center"/>
    </xf>
  </cellXfs>
  <cellStyles count="17">
    <cellStyle name="Milliers 3 19 2 2 2 2" xfId="11" xr:uid="{69A508EA-6E25-49A7-8555-F9C6DB60162C}"/>
    <cellStyle name="Milliers 3 19 2 2 3" xfId="7" xr:uid="{FCE007BA-2B48-4EA6-B973-681D7542845F}"/>
    <cellStyle name="Milliers 4" xfId="3" xr:uid="{089C5C90-26E1-44EA-A2FB-E00F89258F33}"/>
    <cellStyle name="Normal" xfId="0" builtinId="0"/>
    <cellStyle name="Normal 11 124" xfId="14" xr:uid="{1E9A93F5-B889-41A3-A66D-2A6D85CC7014}"/>
    <cellStyle name="Normal 11 19 3 2 2 2" xfId="10" xr:uid="{07D8E064-A39A-403C-BF4D-DE423BEF18DA}"/>
    <cellStyle name="Normal 11 19 3 2 3" xfId="6" xr:uid="{974D4FAB-F4A7-4551-91B3-50BC0C661655}"/>
    <cellStyle name="Normal 11 26 101" xfId="15" xr:uid="{A37A7AFB-4C8F-4064-97A7-E3BAD6B7D7C6}"/>
    <cellStyle name="Normal 11 26 28 2 2 2" xfId="9" xr:uid="{23AAE5FC-262F-4C6D-B84E-62076B8F6F82}"/>
    <cellStyle name="Normal 11 26 28 2 3" xfId="5" xr:uid="{AAA52C2D-EBE7-443D-8A31-1924F7FFC6A9}"/>
    <cellStyle name="Normal 12 10 4" xfId="13" xr:uid="{C3FBCCD6-505C-4008-9A55-77A9A189978A}"/>
    <cellStyle name="Normal 2" xfId="2" xr:uid="{FD488375-8699-49A5-94FA-F8BA1E4225B0}"/>
    <cellStyle name="Normal 3" xfId="4" xr:uid="{9A08FA17-4A76-4E68-BB22-F60385A4B234}"/>
    <cellStyle name="Pourcentage" xfId="1" builtinId="5"/>
    <cellStyle name="Pourcentage 2" xfId="16" xr:uid="{E09EFA19-62E6-4F80-B271-D151E1BB9A78}"/>
    <cellStyle name="Pourcentage 4 19 2 2 2 2 2" xfId="12" xr:uid="{7674891F-4079-4F40-8C60-B0580032F919}"/>
    <cellStyle name="Pourcentage 4 19 2 2 2 3" xfId="8" xr:uid="{06D3BB86-3314-4EEC-849D-A9C7D288E759}"/>
  </cellStyles>
  <dxfs count="104">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94.118364967468921</c:v>
              </c:pt>
              <c:pt idx="1">
                <c:v>94.128323593518132</c:v>
              </c:pt>
              <c:pt idx="2">
                <c:v>97.138077877246616</c:v>
              </c:pt>
              <c:pt idx="3">
                <c:v>95.639013720378401</c:v>
              </c:pt>
              <c:pt idx="4">
                <c:v>94.60729509649731</c:v>
              </c:pt>
              <c:pt idx="5">
                <c:v>93.938523674226602</c:v>
              </c:pt>
              <c:pt idx="6">
                <c:v>95.539839686357368</c:v>
              </c:pt>
              <c:pt idx="7">
                <c:v>94.527460901264561</c:v>
              </c:pt>
              <c:pt idx="8">
                <c:v>94.772199071586698</c:v>
              </c:pt>
              <c:pt idx="9">
                <c:v>95.648947406080509</c:v>
              </c:pt>
              <c:pt idx="10">
                <c:v>94.230631584430128</c:v>
              </c:pt>
              <c:pt idx="11">
                <c:v>94.662216431353343</c:v>
              </c:pt>
              <c:pt idx="12">
                <c:v>93.967766656770991</c:v>
              </c:pt>
              <c:pt idx="13">
                <c:v>93.253982084345267</c:v>
              </c:pt>
              <c:pt idx="14">
                <c:v>94.557579673409322</c:v>
              </c:pt>
              <c:pt idx="15">
                <c:v>92.715311365020511</c:v>
              </c:pt>
              <c:pt idx="16">
                <c:v>93.917620673261553</c:v>
              </c:pt>
              <c:pt idx="17">
                <c:v>92.73068810984509</c:v>
              </c:pt>
              <c:pt idx="18">
                <c:v>91.752440603645866</c:v>
              </c:pt>
              <c:pt idx="19">
                <c:v>95.892284860670159</c:v>
              </c:pt>
              <c:pt idx="20">
                <c:v>94.016781769639096</c:v>
              </c:pt>
              <c:pt idx="21">
                <c:v>92.633438160069232</c:v>
              </c:pt>
              <c:pt idx="22">
                <c:v>93.081814218879629</c:v>
              </c:pt>
              <c:pt idx="23">
                <c:v>93.684366074036333</c:v>
              </c:pt>
              <c:pt idx="24">
                <c:v>93.17366297360951</c:v>
              </c:pt>
              <c:pt idx="25">
                <c:v>97.156468637352191</c:v>
              </c:pt>
              <c:pt idx="26">
                <c:v>90.838392094717051</c:v>
              </c:pt>
              <c:pt idx="27">
                <c:v>94.317343642108142</c:v>
              </c:pt>
              <c:pt idx="28">
                <c:v>92.192613161580653</c:v>
              </c:pt>
              <c:pt idx="29">
                <c:v>91.152778872107334</c:v>
              </c:pt>
              <c:pt idx="30">
                <c:v>94.128298609485995</c:v>
              </c:pt>
              <c:pt idx="31">
                <c:v>92.68779210689803</c:v>
              </c:pt>
              <c:pt idx="32">
                <c:v>93.134719610939101</c:v>
              </c:pt>
              <c:pt idx="33">
                <c:v>92.533789136614203</c:v>
              </c:pt>
              <c:pt idx="34">
                <c:v>92.785488669664872</c:v>
              </c:pt>
              <c:pt idx="35">
                <c:v>91.670814855489752</c:v>
              </c:pt>
              <c:pt idx="36">
                <c:v>93.002003032955145</c:v>
              </c:pt>
              <c:pt idx="37">
                <c:v>92.98353749245311</c:v>
              </c:pt>
              <c:pt idx="38">
                <c:v>93.04340766721765</c:v>
              </c:pt>
              <c:pt idx="39">
                <c:v>93.298208379367694</c:v>
              </c:pt>
              <c:pt idx="40">
                <c:v>93.174519114587596</c:v>
              </c:pt>
              <c:pt idx="41">
                <c:v>89.743703005180464</c:v>
              </c:pt>
              <c:pt idx="42">
                <c:v>99.139966665046899</c:v>
              </c:pt>
              <c:pt idx="43">
                <c:v>93.610672878350144</c:v>
              </c:pt>
              <c:pt idx="44">
                <c:v>94.460797990365108</c:v>
              </c:pt>
              <c:pt idx="45">
                <c:v>93.802801312088945</c:v>
              </c:pt>
              <c:pt idx="46">
                <c:v>93.456059877549876</c:v>
              </c:pt>
              <c:pt idx="47">
                <c:v>94.789444453454252</c:v>
              </c:pt>
              <c:pt idx="48">
                <c:v>93.419240488678696</c:v>
              </c:pt>
            </c:numLit>
          </c:val>
          <c:smooth val="0"/>
          <c:extLst>
            <c:ext xmlns:c16="http://schemas.microsoft.com/office/drawing/2014/chart" uri="{C3380CC4-5D6E-409C-BE32-E72D297353CC}">
              <c16:uniqueId val="{00000000-3153-45B8-9214-78CB47CDDCEE}"/>
            </c:ext>
          </c:extLst>
        </c:ser>
        <c:dLbls>
          <c:showLegendKey val="0"/>
          <c:showVal val="0"/>
          <c:showCatName val="0"/>
          <c:showSerName val="0"/>
          <c:showPercent val="0"/>
          <c:showBubbleSize val="0"/>
        </c:dLbls>
        <c:marker val="1"/>
        <c:smooth val="0"/>
        <c:axId val="479857256"/>
        <c:axId val="479857648"/>
      </c:lineChart>
      <c:dateAx>
        <c:axId val="4798572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7648"/>
        <c:crosses val="autoZero"/>
        <c:auto val="0"/>
        <c:lblOffset val="100"/>
        <c:baseTimeUnit val="months"/>
        <c:majorUnit val="6"/>
        <c:majorTimeUnit val="months"/>
        <c:minorUnit val="1"/>
        <c:minorTimeUnit val="months"/>
      </c:dateAx>
      <c:valAx>
        <c:axId val="479857648"/>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725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8.0283611111111111E-2"/>
          <c:y val="0.90686717808342632"/>
          <c:w val="0.78024277777777773"/>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120.32398892467195</c:v>
              </c:pt>
              <c:pt idx="1">
                <c:v>135.02764532011383</c:v>
              </c:pt>
              <c:pt idx="2">
                <c:v>157.74298395155574</c:v>
              </c:pt>
              <c:pt idx="3">
                <c:v>143.33727507684</c:v>
              </c:pt>
              <c:pt idx="4">
                <c:v>127.70173177799381</c:v>
              </c:pt>
              <c:pt idx="5">
                <c:v>126.45589620427522</c:v>
              </c:pt>
              <c:pt idx="6">
                <c:v>118.89484855682365</c:v>
              </c:pt>
              <c:pt idx="7">
                <c:v>113.09320529094433</c:v>
              </c:pt>
              <c:pt idx="8">
                <c:v>119.81803949027925</c:v>
              </c:pt>
              <c:pt idx="9">
                <c:v>112.99869827301798</c:v>
              </c:pt>
              <c:pt idx="10">
                <c:v>103.61649489742013</c:v>
              </c:pt>
              <c:pt idx="11">
                <c:v>107.152780224094</c:v>
              </c:pt>
              <c:pt idx="12">
                <c:v>99.606932294057145</c:v>
              </c:pt>
              <c:pt idx="13">
                <c:v>99.122132559517411</c:v>
              </c:pt>
              <c:pt idx="14">
                <c:v>97.84564672251139</c:v>
              </c:pt>
              <c:pt idx="15">
                <c:v>92.007187848579179</c:v>
              </c:pt>
              <c:pt idx="16">
                <c:v>90.629140936246827</c:v>
              </c:pt>
              <c:pt idx="17">
                <c:v>86.913080888715882</c:v>
              </c:pt>
              <c:pt idx="18">
                <c:v>86.195749786112302</c:v>
              </c:pt>
              <c:pt idx="19">
                <c:v>90.32309813798696</c:v>
              </c:pt>
              <c:pt idx="20">
                <c:v>87.24904496119288</c:v>
              </c:pt>
              <c:pt idx="21">
                <c:v>88.288982255463594</c:v>
              </c:pt>
              <c:pt idx="22">
                <c:v>86.960245104048198</c:v>
              </c:pt>
              <c:pt idx="23">
                <c:v>86.725356870677686</c:v>
              </c:pt>
              <c:pt idx="24">
                <c:v>83.993985774890461</c:v>
              </c:pt>
              <c:pt idx="25">
                <c:v>84.923463613517399</c:v>
              </c:pt>
              <c:pt idx="26">
                <c:v>83.831570158303251</c:v>
              </c:pt>
              <c:pt idx="27">
                <c:v>84.622102842532854</c:v>
              </c:pt>
              <c:pt idx="28">
                <c:v>80.292179750211872</c:v>
              </c:pt>
              <c:pt idx="29">
                <c:v>81.129018789457902</c:v>
              </c:pt>
              <c:pt idx="30">
                <c:v>80.86062575535216</c:v>
              </c:pt>
              <c:pt idx="31">
                <c:v>80.869126526537556</c:v>
              </c:pt>
              <c:pt idx="32">
                <c:v>81.068642524125607</c:v>
              </c:pt>
              <c:pt idx="33">
                <c:v>75.617871901251291</c:v>
              </c:pt>
              <c:pt idx="34">
                <c:v>74.921788910142268</c:v>
              </c:pt>
              <c:pt idx="35">
                <c:v>72.676396878986864</c:v>
              </c:pt>
              <c:pt idx="36">
                <c:v>76.349805820641976</c:v>
              </c:pt>
              <c:pt idx="37">
                <c:v>73.971151017184781</c:v>
              </c:pt>
              <c:pt idx="38">
                <c:v>69.662776840541255</c:v>
              </c:pt>
              <c:pt idx="39">
                <c:v>70.849728338534973</c:v>
              </c:pt>
              <c:pt idx="40">
                <c:v>70.651337594025676</c:v>
              </c:pt>
              <c:pt idx="41">
                <c:v>67.303692552523131</c:v>
              </c:pt>
              <c:pt idx="42">
                <c:v>81.62546819505566</c:v>
              </c:pt>
              <c:pt idx="43">
                <c:v>78.735185379396867</c:v>
              </c:pt>
              <c:pt idx="44">
                <c:v>77.196764510169928</c:v>
              </c:pt>
              <c:pt idx="45">
                <c:v>74.078989607226305</c:v>
              </c:pt>
              <c:pt idx="46">
                <c:v>78.356152597019815</c:v>
              </c:pt>
              <c:pt idx="47">
                <c:v>74.398473933790825</c:v>
              </c:pt>
              <c:pt idx="48">
                <c:v>73.853379918790594</c:v>
              </c:pt>
            </c:numLit>
          </c:val>
          <c:smooth val="0"/>
          <c:extLst>
            <c:ext xmlns:c16="http://schemas.microsoft.com/office/drawing/2014/chart" uri="{C3380CC4-5D6E-409C-BE32-E72D297353CC}">
              <c16:uniqueId val="{00000000-8BC2-4129-B250-BF23BB7B86EC}"/>
            </c:ext>
          </c:extLst>
        </c:ser>
        <c:dLbls>
          <c:showLegendKey val="0"/>
          <c:showVal val="0"/>
          <c:showCatName val="0"/>
          <c:showSerName val="0"/>
          <c:showPercent val="0"/>
          <c:showBubbleSize val="0"/>
        </c:dLbls>
        <c:marker val="1"/>
        <c:smooth val="0"/>
        <c:axId val="479869800"/>
        <c:axId val="479867448"/>
      </c:lineChart>
      <c:dateAx>
        <c:axId val="4798698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7448"/>
        <c:crosses val="autoZero"/>
        <c:auto val="0"/>
        <c:lblOffset val="100"/>
        <c:baseTimeUnit val="months"/>
        <c:majorUnit val="6"/>
        <c:majorTimeUnit val="months"/>
        <c:minorUnit val="1"/>
        <c:minorTimeUnit val="months"/>
      </c:dateAx>
      <c:valAx>
        <c:axId val="479867448"/>
        <c:scaling>
          <c:orientation val="minMax"/>
          <c:max val="16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9800"/>
        <c:crossesAt val="41061"/>
        <c:crossBetween val="midCat"/>
        <c:majorUnit val="2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97.745426313083868</c:v>
              </c:pt>
              <c:pt idx="1">
                <c:v>100.5009949012219</c:v>
              </c:pt>
              <c:pt idx="2">
                <c:v>114.93406037182206</c:v>
              </c:pt>
              <c:pt idx="3">
                <c:v>107.0280411144489</c:v>
              </c:pt>
              <c:pt idx="4">
                <c:v>98.973063235023531</c:v>
              </c:pt>
              <c:pt idx="5">
                <c:v>99.239976980650979</c:v>
              </c:pt>
              <c:pt idx="6">
                <c:v>95.525094673203427</c:v>
              </c:pt>
              <c:pt idx="7">
                <c:v>90.645049566336823</c:v>
              </c:pt>
              <c:pt idx="8">
                <c:v>94.607515582464757</c:v>
              </c:pt>
              <c:pt idx="9">
                <c:v>90.598700315373875</c:v>
              </c:pt>
              <c:pt idx="10">
                <c:v>85.542967949906085</c:v>
              </c:pt>
              <c:pt idx="11">
                <c:v>88.139590645588726</c:v>
              </c:pt>
              <c:pt idx="12">
                <c:v>81.812231393674622</c:v>
              </c:pt>
              <c:pt idx="13">
                <c:v>81.386706473211035</c:v>
              </c:pt>
              <c:pt idx="14">
                <c:v>80.086019291727979</c:v>
              </c:pt>
              <c:pt idx="15">
                <c:v>75.447932465493793</c:v>
              </c:pt>
              <c:pt idx="16">
                <c:v>74.954891924154893</c:v>
              </c:pt>
              <c:pt idx="17">
                <c:v>73.467719505794577</c:v>
              </c:pt>
              <c:pt idx="18">
                <c:v>70.744319281100744</c:v>
              </c:pt>
              <c:pt idx="19">
                <c:v>74.348596676733266</c:v>
              </c:pt>
              <c:pt idx="20">
                <c:v>71.588102757038897</c:v>
              </c:pt>
              <c:pt idx="21">
                <c:v>72.357405748114317</c:v>
              </c:pt>
              <c:pt idx="22">
                <c:v>71.163391939615096</c:v>
              </c:pt>
              <c:pt idx="23">
                <c:v>70.361983762060902</c:v>
              </c:pt>
              <c:pt idx="24">
                <c:v>68.443906922211241</c:v>
              </c:pt>
              <c:pt idx="25">
                <c:v>68.163180646025921</c:v>
              </c:pt>
              <c:pt idx="26">
                <c:v>67.142723145342302</c:v>
              </c:pt>
              <c:pt idx="27">
                <c:v>68.166601306612776</c:v>
              </c:pt>
              <c:pt idx="28">
                <c:v>65.075369729986349</c:v>
              </c:pt>
              <c:pt idx="29">
                <c:v>64.454767005188614</c:v>
              </c:pt>
              <c:pt idx="30">
                <c:v>64.560612934135719</c:v>
              </c:pt>
              <c:pt idx="31">
                <c:v>63.833125446525997</c:v>
              </c:pt>
              <c:pt idx="32">
                <c:v>63.514880376682569</c:v>
              </c:pt>
              <c:pt idx="33">
                <c:v>59.948489170065322</c:v>
              </c:pt>
              <c:pt idx="34">
                <c:v>58.815653411729663</c:v>
              </c:pt>
              <c:pt idx="35">
                <c:v>56.916293241457453</c:v>
              </c:pt>
              <c:pt idx="36">
                <c:v>60.024876977767605</c:v>
              </c:pt>
              <c:pt idx="37">
                <c:v>56.666019333763906</c:v>
              </c:pt>
              <c:pt idx="38">
                <c:v>53.274117873951312</c:v>
              </c:pt>
              <c:pt idx="39">
                <c:v>53.598738032677836</c:v>
              </c:pt>
              <c:pt idx="40">
                <c:v>54.335715022925392</c:v>
              </c:pt>
              <c:pt idx="41">
                <c:v>51.044707174502676</c:v>
              </c:pt>
              <c:pt idx="42">
                <c:v>61.564617329632668</c:v>
              </c:pt>
              <c:pt idx="43">
                <c:v>58.837705975493904</c:v>
              </c:pt>
              <c:pt idx="44">
                <c:v>58.071199807809435</c:v>
              </c:pt>
              <c:pt idx="45">
                <c:v>55.097547556607928</c:v>
              </c:pt>
              <c:pt idx="46">
                <c:v>58.763328748582254</c:v>
              </c:pt>
              <c:pt idx="47">
                <c:v>55.987533701418876</c:v>
              </c:pt>
              <c:pt idx="48">
                <c:v>55.313987033464706</c:v>
              </c:pt>
            </c:numLit>
          </c:val>
          <c:smooth val="0"/>
          <c:extLst>
            <c:ext xmlns:c16="http://schemas.microsoft.com/office/drawing/2014/chart" uri="{C3380CC4-5D6E-409C-BE32-E72D297353CC}">
              <c16:uniqueId val="{00000000-3399-4C2F-A338-083A6717C348}"/>
            </c:ext>
          </c:extLst>
        </c:ser>
        <c:dLbls>
          <c:showLegendKey val="0"/>
          <c:showVal val="0"/>
          <c:showCatName val="0"/>
          <c:showSerName val="0"/>
          <c:showPercent val="0"/>
          <c:showBubbleSize val="0"/>
        </c:dLbls>
        <c:marker val="1"/>
        <c:smooth val="0"/>
        <c:axId val="476255488"/>
        <c:axId val="476256664"/>
      </c:lineChart>
      <c:dateAx>
        <c:axId val="476255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6664"/>
        <c:crosses val="autoZero"/>
        <c:auto val="0"/>
        <c:lblOffset val="100"/>
        <c:baseTimeUnit val="months"/>
        <c:majorUnit val="6"/>
        <c:majorTimeUnit val="months"/>
        <c:minorUnit val="1"/>
        <c:minorTimeUnit val="months"/>
      </c:dateAx>
      <c:valAx>
        <c:axId val="476256664"/>
        <c:scaling>
          <c:orientation val="minMax"/>
          <c:max val="120"/>
          <c:min val="5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5488"/>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Laboratoires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150.80837257336032</c:v>
              </c:pt>
              <c:pt idx="1">
                <c:v>181.64370656280155</c:v>
              </c:pt>
              <c:pt idx="2">
                <c:v>215.54133331690517</c:v>
              </c:pt>
              <c:pt idx="3">
                <c:v>192.36008654365298</c:v>
              </c:pt>
              <c:pt idx="4">
                <c:v>166.48966388180426</c:v>
              </c:pt>
              <c:pt idx="5">
                <c:v>163.20139401284098</c:v>
              </c:pt>
              <c:pt idx="6">
                <c:v>150.44745690568593</c:v>
              </c:pt>
              <c:pt idx="7">
                <c:v>143.40152044308874</c:v>
              </c:pt>
              <c:pt idx="8">
                <c:v>153.85595837869479</c:v>
              </c:pt>
              <c:pt idx="9">
                <c:v>143.24199334974696</c:v>
              </c:pt>
              <c:pt idx="10">
                <c:v>128.01841714689732</c:v>
              </c:pt>
              <c:pt idx="11">
                <c:v>132.82338536699737</c:v>
              </c:pt>
              <c:pt idx="12">
                <c:v>123.63239832981409</c:v>
              </c:pt>
              <c:pt idx="13">
                <c:v>123.06756886955239</c:v>
              </c:pt>
              <c:pt idx="14">
                <c:v>121.82375841062705</c:v>
              </c:pt>
              <c:pt idx="15">
                <c:v>114.36462054783803</c:v>
              </c:pt>
              <c:pt idx="16">
                <c:v>111.7916847398303</c:v>
              </c:pt>
              <c:pt idx="17">
                <c:v>105.06629824551395</c:v>
              </c:pt>
              <c:pt idx="18">
                <c:v>107.0574558007402</c:v>
              </c:pt>
              <c:pt idx="19">
                <c:v>111.89102695252802</c:v>
              </c:pt>
              <c:pt idx="20">
                <c:v>108.39362261496876</c:v>
              </c:pt>
              <c:pt idx="21">
                <c:v>109.79895606261847</c:v>
              </c:pt>
              <c:pt idx="22">
                <c:v>108.28832256365691</c:v>
              </c:pt>
              <c:pt idx="23">
                <c:v>108.8183196606867</c:v>
              </c:pt>
              <c:pt idx="24">
                <c:v>104.98888158234713</c:v>
              </c:pt>
              <c:pt idx="25">
                <c:v>107.55231314795863</c:v>
              </c:pt>
              <c:pt idx="26">
                <c:v>106.36397063698833</c:v>
              </c:pt>
              <c:pt idx="27">
                <c:v>106.83945257298521</c:v>
              </c:pt>
              <c:pt idx="28">
                <c:v>100.83711356843838</c:v>
              </c:pt>
              <c:pt idx="29">
                <c:v>103.64171356063048</c:v>
              </c:pt>
              <c:pt idx="30">
                <c:v>102.86804282916874</c:v>
              </c:pt>
              <c:pt idx="31">
                <c:v>103.87023610540878</c:v>
              </c:pt>
              <c:pt idx="32">
                <c:v>104.76880577126862</c:v>
              </c:pt>
              <c:pt idx="33">
                <c:v>96.773845509174762</c:v>
              </c:pt>
              <c:pt idx="34">
                <c:v>96.667443054634973</c:v>
              </c:pt>
              <c:pt idx="35">
                <c:v>93.954857066835999</c:v>
              </c:pt>
              <c:pt idx="36">
                <c:v>98.390863191951667</c:v>
              </c:pt>
              <c:pt idx="37">
                <c:v>97.335626533342079</c:v>
              </c:pt>
              <c:pt idx="38">
                <c:v>91.789879261517939</c:v>
              </c:pt>
              <c:pt idx="39">
                <c:v>94.141105024030907</c:v>
              </c:pt>
              <c:pt idx="40">
                <c:v>92.67983012832687</c:v>
              </c:pt>
              <c:pt idx="41">
                <c:v>89.255716537770454</c:v>
              </c:pt>
              <c:pt idx="42">
                <c:v>108.71057031696007</c:v>
              </c:pt>
              <c:pt idx="43">
                <c:v>105.59971197592807</c:v>
              </c:pt>
              <c:pt idx="44">
                <c:v>103.0190926146764</c:v>
              </c:pt>
              <c:pt idx="45">
                <c:v>99.706730913460746</c:v>
              </c:pt>
              <c:pt idx="46">
                <c:v>104.8093493408373</c:v>
              </c:pt>
              <c:pt idx="47">
                <c:v>99.255953793409859</c:v>
              </c:pt>
              <c:pt idx="48">
                <c:v>98.884289771306086</c:v>
              </c:pt>
            </c:numLit>
          </c:val>
          <c:smooth val="0"/>
          <c:extLst>
            <c:ext xmlns:c16="http://schemas.microsoft.com/office/drawing/2014/chart" uri="{C3380CC4-5D6E-409C-BE32-E72D297353CC}">
              <c16:uniqueId val="{00000000-74E0-47AF-B72F-6B1271D122A0}"/>
            </c:ext>
          </c:extLst>
        </c:ser>
        <c:dLbls>
          <c:showLegendKey val="0"/>
          <c:showVal val="0"/>
          <c:showCatName val="0"/>
          <c:showSerName val="0"/>
          <c:showPercent val="0"/>
          <c:showBubbleSize val="0"/>
        </c:dLbls>
        <c:marker val="1"/>
        <c:smooth val="0"/>
        <c:axId val="476258232"/>
        <c:axId val="476260584"/>
      </c:lineChart>
      <c:dateAx>
        <c:axId val="47625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60584"/>
        <c:crosses val="autoZero"/>
        <c:auto val="0"/>
        <c:lblOffset val="100"/>
        <c:baseTimeUnit val="months"/>
        <c:majorUnit val="6"/>
        <c:majorTimeUnit val="months"/>
        <c:minorUnit val="1"/>
        <c:minorTimeUnit val="months"/>
      </c:dateAx>
      <c:valAx>
        <c:axId val="476260584"/>
        <c:scaling>
          <c:orientation val="minMax"/>
          <c:max val="22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8232"/>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130.18903666103952</c:v>
              </c:pt>
              <c:pt idx="1">
                <c:v>128.32732837969158</c:v>
              </c:pt>
              <c:pt idx="2">
                <c:v>132.72084336341644</c:v>
              </c:pt>
              <c:pt idx="3">
                <c:v>152.01902809185242</c:v>
              </c:pt>
              <c:pt idx="4">
                <c:v>143.41974494907038</c:v>
              </c:pt>
              <c:pt idx="5">
                <c:v>143.16482588839338</c:v>
              </c:pt>
              <c:pt idx="6">
                <c:v>136.5979521535665</c:v>
              </c:pt>
              <c:pt idx="7">
                <c:v>140.30474204493709</c:v>
              </c:pt>
              <c:pt idx="8">
                <c:v>136.75458843244144</c:v>
              </c:pt>
              <c:pt idx="9">
                <c:v>139.8812780684224</c:v>
              </c:pt>
              <c:pt idx="10">
                <c:v>143.206768323094</c:v>
              </c:pt>
              <c:pt idx="11">
                <c:v>142.02126425384773</c:v>
              </c:pt>
              <c:pt idx="12">
                <c:v>139.53630939368347</c:v>
              </c:pt>
              <c:pt idx="13">
                <c:v>136.85876784008798</c:v>
              </c:pt>
              <c:pt idx="14">
                <c:v>132.99395198535649</c:v>
              </c:pt>
              <c:pt idx="15">
                <c:v>133.53589921991812</c:v>
              </c:pt>
              <c:pt idx="16">
                <c:v>134.28851843146376</c:v>
              </c:pt>
              <c:pt idx="17">
                <c:v>128.37233065690148</c:v>
              </c:pt>
              <c:pt idx="18">
                <c:v>137.9858189516122</c:v>
              </c:pt>
              <c:pt idx="19">
                <c:v>133.81234133864962</c:v>
              </c:pt>
              <c:pt idx="20">
                <c:v>134.87086153615164</c:v>
              </c:pt>
              <c:pt idx="21">
                <c:v>139.50445934873733</c:v>
              </c:pt>
              <c:pt idx="22">
                <c:v>134.50906243483735</c:v>
              </c:pt>
              <c:pt idx="23">
                <c:v>133.78583520375773</c:v>
              </c:pt>
              <c:pt idx="24">
                <c:v>133.00219962536599</c:v>
              </c:pt>
              <c:pt idx="25">
                <c:v>140.50357624135248</c:v>
              </c:pt>
              <c:pt idx="26">
                <c:v>138.8990004291523</c:v>
              </c:pt>
              <c:pt idx="27">
                <c:v>137.22687649533626</c:v>
              </c:pt>
              <c:pt idx="28">
                <c:v>135.82455593065276</c:v>
              </c:pt>
              <c:pt idx="29">
                <c:v>140.40345519445771</c:v>
              </c:pt>
              <c:pt idx="30">
                <c:v>140.49272510375394</c:v>
              </c:pt>
              <c:pt idx="31">
                <c:v>137.45999367618933</c:v>
              </c:pt>
              <c:pt idx="32">
                <c:v>141.80266130211646</c:v>
              </c:pt>
              <c:pt idx="33">
                <c:v>143.26268354815602</c:v>
              </c:pt>
              <c:pt idx="34">
                <c:v>143.01195616697711</c:v>
              </c:pt>
              <c:pt idx="35">
                <c:v>137.54069025391703</c:v>
              </c:pt>
              <c:pt idx="36">
                <c:v>144.89041804701921</c:v>
              </c:pt>
              <c:pt idx="37">
                <c:v>145.77286827862957</c:v>
              </c:pt>
              <c:pt idx="38">
                <c:v>145.73122109056573</c:v>
              </c:pt>
              <c:pt idx="39">
                <c:v>148.77701567653932</c:v>
              </c:pt>
              <c:pt idx="40">
                <c:v>148.2640012227661</c:v>
              </c:pt>
              <c:pt idx="41">
                <c:v>137.28973621474896</c:v>
              </c:pt>
              <c:pt idx="42">
                <c:v>141.55236880348016</c:v>
              </c:pt>
              <c:pt idx="43">
                <c:v>147.99014883346163</c:v>
              </c:pt>
              <c:pt idx="44">
                <c:v>142.09126753356804</c:v>
              </c:pt>
              <c:pt idx="45">
                <c:v>142.00794764727002</c:v>
              </c:pt>
              <c:pt idx="46">
                <c:v>140.91643406167393</c:v>
              </c:pt>
              <c:pt idx="47">
                <c:v>143.03191752067283</c:v>
              </c:pt>
              <c:pt idx="48">
                <c:v>139.80774063269999</c:v>
              </c:pt>
            </c:numLit>
          </c:val>
          <c:smooth val="0"/>
          <c:extLst>
            <c:ext xmlns:c16="http://schemas.microsoft.com/office/drawing/2014/chart" uri="{C3380CC4-5D6E-409C-BE32-E72D297353CC}">
              <c16:uniqueId val="{00000000-B7F4-4DEC-A364-3A50A2F57792}"/>
            </c:ext>
          </c:extLst>
        </c:ser>
        <c:dLbls>
          <c:showLegendKey val="0"/>
          <c:showVal val="0"/>
          <c:showCatName val="0"/>
          <c:showSerName val="0"/>
          <c:showPercent val="0"/>
          <c:showBubbleSize val="0"/>
        </c:dLbls>
        <c:marker val="1"/>
        <c:smooth val="0"/>
        <c:axId val="476253528"/>
        <c:axId val="476259016"/>
      </c:lineChart>
      <c:dateAx>
        <c:axId val="4762535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6259016"/>
        <c:crosses val="autoZero"/>
        <c:auto val="0"/>
        <c:lblOffset val="100"/>
        <c:baseTimeUnit val="months"/>
        <c:majorUnit val="6"/>
        <c:majorTimeUnit val="months"/>
        <c:minorUnit val="1"/>
        <c:minorTimeUnit val="months"/>
      </c:dateAx>
      <c:valAx>
        <c:axId val="476259016"/>
        <c:scaling>
          <c:orientation val="minMax"/>
          <c:max val="15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625352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99.875259910954668</c:v>
              </c:pt>
              <c:pt idx="1">
                <c:v>96.801473200289038</c:v>
              </c:pt>
              <c:pt idx="2">
                <c:v>99.815133095517126</c:v>
              </c:pt>
              <c:pt idx="3">
                <c:v>107.63923242805022</c:v>
              </c:pt>
              <c:pt idx="4">
                <c:v>102.34366625293821</c:v>
              </c:pt>
              <c:pt idx="5">
                <c:v>103.79768833186192</c:v>
              </c:pt>
              <c:pt idx="6">
                <c:v>102.93318095811436</c:v>
              </c:pt>
              <c:pt idx="7">
                <c:v>105.37289921378444</c:v>
              </c:pt>
              <c:pt idx="8">
                <c:v>98.480964790437739</c:v>
              </c:pt>
              <c:pt idx="9">
                <c:v>104.89078298922013</c:v>
              </c:pt>
              <c:pt idx="10">
                <c:v>106.87542062315676</c:v>
              </c:pt>
              <c:pt idx="11">
                <c:v>111.57913278618238</c:v>
              </c:pt>
              <c:pt idx="12">
                <c:v>104.49298598703534</c:v>
              </c:pt>
              <c:pt idx="13">
                <c:v>106.14552827935104</c:v>
              </c:pt>
              <c:pt idx="14">
                <c:v>103.81459752867148</c:v>
              </c:pt>
              <c:pt idx="15">
                <c:v>105.90968185148924</c:v>
              </c:pt>
              <c:pt idx="16">
                <c:v>102.45259182592655</c:v>
              </c:pt>
              <c:pt idx="17">
                <c:v>102.1620474422847</c:v>
              </c:pt>
              <c:pt idx="18">
                <c:v>112.20660629206367</c:v>
              </c:pt>
              <c:pt idx="19">
                <c:v>103.12646793565999</c:v>
              </c:pt>
              <c:pt idx="20">
                <c:v>110.87524611053897</c:v>
              </c:pt>
              <c:pt idx="21">
                <c:v>107.52001676629786</c:v>
              </c:pt>
              <c:pt idx="22">
                <c:v>107.549693143817</c:v>
              </c:pt>
              <c:pt idx="23">
                <c:v>108.32679345567691</c:v>
              </c:pt>
              <c:pt idx="24">
                <c:v>105.06151162098969</c:v>
              </c:pt>
              <c:pt idx="25">
                <c:v>112.42447760994838</c:v>
              </c:pt>
              <c:pt idx="26">
                <c:v>115.39975613453134</c:v>
              </c:pt>
              <c:pt idx="27">
                <c:v>108.36894907748191</c:v>
              </c:pt>
              <c:pt idx="28">
                <c:v>111.25235670929192</c:v>
              </c:pt>
              <c:pt idx="29">
                <c:v>115.16209730309458</c:v>
              </c:pt>
              <c:pt idx="30">
                <c:v>113.59540944843101</c:v>
              </c:pt>
              <c:pt idx="31">
                <c:v>106.78902180285463</c:v>
              </c:pt>
              <c:pt idx="32">
                <c:v>113.42405253122807</c:v>
              </c:pt>
              <c:pt idx="33">
                <c:v>112.9921502859153</c:v>
              </c:pt>
              <c:pt idx="34">
                <c:v>115.52092164160268</c:v>
              </c:pt>
              <c:pt idx="35">
                <c:v>112.48220055807604</c:v>
              </c:pt>
              <c:pt idx="36">
                <c:v>122.06212909179564</c:v>
              </c:pt>
              <c:pt idx="37">
                <c:v>122.54565664104619</c:v>
              </c:pt>
              <c:pt idx="38">
                <c:v>120.32561044771413</c:v>
              </c:pt>
              <c:pt idx="39">
                <c:v>117.6733836833707</c:v>
              </c:pt>
              <c:pt idx="40">
                <c:v>118.5636827269914</c:v>
              </c:pt>
              <c:pt idx="41">
                <c:v>112.23103312383151</c:v>
              </c:pt>
              <c:pt idx="42">
                <c:v>113.29938399789144</c:v>
              </c:pt>
              <c:pt idx="43">
                <c:v>120.16644435623584</c:v>
              </c:pt>
              <c:pt idx="44">
                <c:v>112.6321717064114</c:v>
              </c:pt>
              <c:pt idx="45">
                <c:v>114.43502369995721</c:v>
              </c:pt>
              <c:pt idx="46">
                <c:v>117.29617637367878</c:v>
              </c:pt>
              <c:pt idx="47">
                <c:v>117.42932296129327</c:v>
              </c:pt>
              <c:pt idx="48">
                <c:v>114.68499236658008</c:v>
              </c:pt>
            </c:numLit>
          </c:val>
          <c:smooth val="0"/>
          <c:extLst>
            <c:ext xmlns:c16="http://schemas.microsoft.com/office/drawing/2014/chart" uri="{C3380CC4-5D6E-409C-BE32-E72D297353CC}">
              <c16:uniqueId val="{00000000-B8A4-4D91-A2E6-ABEFB012D796}"/>
            </c:ext>
          </c:extLst>
        </c:ser>
        <c:dLbls>
          <c:showLegendKey val="0"/>
          <c:showVal val="0"/>
          <c:showCatName val="0"/>
          <c:showSerName val="0"/>
          <c:showPercent val="0"/>
          <c:showBubbleSize val="0"/>
        </c:dLbls>
        <c:marker val="1"/>
        <c:smooth val="0"/>
        <c:axId val="313424560"/>
        <c:axId val="313424952"/>
      </c:lineChart>
      <c:dateAx>
        <c:axId val="3134245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3424952"/>
        <c:crosses val="autoZero"/>
        <c:auto val="0"/>
        <c:lblOffset val="100"/>
        <c:baseTimeUnit val="months"/>
        <c:majorUnit val="6"/>
        <c:majorTimeUnit val="months"/>
        <c:minorUnit val="1"/>
        <c:minorTimeUnit val="months"/>
      </c:dateAx>
      <c:valAx>
        <c:axId val="313424952"/>
        <c:scaling>
          <c:orientation val="minMax"/>
          <c:max val="125"/>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456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ysClr val="window" lastClr="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maladie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137.72976015073829</c:v>
              </c:pt>
              <c:pt idx="1">
                <c:v>136.16956323693341</c:v>
              </c:pt>
              <c:pt idx="2">
                <c:v>140.9063249814954</c:v>
              </c:pt>
              <c:pt idx="3">
                <c:v>163.05875337547704</c:v>
              </c:pt>
              <c:pt idx="4">
                <c:v>153.63765194371007</c:v>
              </c:pt>
              <c:pt idx="5">
                <c:v>152.95762410493066</c:v>
              </c:pt>
              <c:pt idx="6">
                <c:v>144.97225447233544</c:v>
              </c:pt>
              <c:pt idx="7">
                <c:v>148.9942356025025</c:v>
              </c:pt>
              <c:pt idx="8">
                <c:v>146.27536887535803</c:v>
              </c:pt>
              <c:pt idx="9">
                <c:v>148.5853617045596</c:v>
              </c:pt>
              <c:pt idx="10">
                <c:v>152.2443966355267</c:v>
              </c:pt>
              <c:pt idx="11">
                <c:v>149.59391670580854</c:v>
              </c:pt>
              <c:pt idx="12">
                <c:v>148.25353437518902</c:v>
              </c:pt>
              <c:pt idx="13">
                <c:v>144.49885996419937</c:v>
              </c:pt>
              <c:pt idx="14">
                <c:v>140.25248151072006</c:v>
              </c:pt>
              <c:pt idx="15">
                <c:v>140.40807710653044</c:v>
              </c:pt>
              <c:pt idx="16">
                <c:v>142.20788531042012</c:v>
              </c:pt>
              <c:pt idx="17">
                <c:v>134.89228691103483</c:v>
              </c:pt>
              <c:pt idx="18">
                <c:v>144.39854396606469</c:v>
              </c:pt>
              <c:pt idx="19">
                <c:v>141.44562597617661</c:v>
              </c:pt>
              <c:pt idx="20">
                <c:v>140.83990664661246</c:v>
              </c:pt>
              <c:pt idx="21">
                <c:v>147.46077041728964</c:v>
              </c:pt>
              <c:pt idx="22">
                <c:v>141.21535808899702</c:v>
              </c:pt>
              <c:pt idx="23">
                <c:v>140.11891589237359</c:v>
              </c:pt>
              <c:pt idx="24">
                <c:v>139.95260386202563</c:v>
              </c:pt>
              <c:pt idx="25">
                <c:v>147.48841090464805</c:v>
              </c:pt>
              <c:pt idx="26">
                <c:v>144.74457041218392</c:v>
              </c:pt>
              <c:pt idx="27">
                <c:v>144.40544922607415</c:v>
              </c:pt>
              <c:pt idx="28">
                <c:v>141.93702952276476</c:v>
              </c:pt>
              <c:pt idx="29">
                <c:v>146.682385792004</c:v>
              </c:pt>
              <c:pt idx="30">
                <c:v>147.1835845649185</c:v>
              </c:pt>
              <c:pt idx="31">
                <c:v>145.08957147389799</c:v>
              </c:pt>
              <c:pt idx="32">
                <c:v>148.86200080731388</c:v>
              </c:pt>
              <c:pt idx="33">
                <c:v>150.79264997557078</c:v>
              </c:pt>
              <c:pt idx="34">
                <c:v>149.85050655648044</c:v>
              </c:pt>
              <c:pt idx="35">
                <c:v>143.7741313531121</c:v>
              </c:pt>
              <c:pt idx="36">
                <c:v>150.56908409293851</c:v>
              </c:pt>
              <c:pt idx="37">
                <c:v>151.55076859899262</c:v>
              </c:pt>
              <c:pt idx="38">
                <c:v>152.05101048942893</c:v>
              </c:pt>
              <c:pt idx="39">
                <c:v>156.51422012715847</c:v>
              </c:pt>
              <c:pt idx="40">
                <c:v>155.65212350060122</c:v>
              </c:pt>
              <c:pt idx="41">
                <c:v>143.52323039717675</c:v>
              </c:pt>
              <c:pt idx="42">
                <c:v>148.5804586364967</c:v>
              </c:pt>
              <c:pt idx="43">
                <c:v>154.91145275581982</c:v>
              </c:pt>
              <c:pt idx="44">
                <c:v>149.41938430768477</c:v>
              </c:pt>
              <c:pt idx="45">
                <c:v>148.86686849383187</c:v>
              </c:pt>
              <c:pt idx="46">
                <c:v>146.79210681103217</c:v>
              </c:pt>
              <c:pt idx="47">
                <c:v>149.4007077833578</c:v>
              </c:pt>
              <c:pt idx="48">
                <c:v>146.05716641484338</c:v>
              </c:pt>
            </c:numLit>
          </c:val>
          <c:smooth val="0"/>
          <c:extLst>
            <c:ext xmlns:c16="http://schemas.microsoft.com/office/drawing/2014/chart" uri="{C3380CC4-5D6E-409C-BE32-E72D297353CC}">
              <c16:uniqueId val="{00000000-762C-475B-8C3C-2766711D82B8}"/>
            </c:ext>
          </c:extLst>
        </c:ser>
        <c:dLbls>
          <c:showLegendKey val="0"/>
          <c:showVal val="0"/>
          <c:showCatName val="0"/>
          <c:showSerName val="0"/>
          <c:showPercent val="0"/>
          <c:showBubbleSize val="0"/>
        </c:dLbls>
        <c:marker val="1"/>
        <c:smooth val="0"/>
        <c:axId val="313425736"/>
        <c:axId val="313428088"/>
      </c:lineChart>
      <c:dateAx>
        <c:axId val="31342573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8088"/>
        <c:crosses val="autoZero"/>
        <c:auto val="0"/>
        <c:lblOffset val="100"/>
        <c:baseTimeUnit val="months"/>
        <c:majorUnit val="6"/>
        <c:majorTimeUnit val="months"/>
        <c:minorUnit val="1"/>
        <c:minorTimeUnit val="months"/>
      </c:dateAx>
      <c:valAx>
        <c:axId val="313428088"/>
        <c:scaling>
          <c:orientation val="minMax"/>
          <c:max val="165"/>
          <c:min val="13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3425736"/>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115.82583272736295</c:v>
              </c:pt>
              <c:pt idx="1">
                <c:v>117.35678991800225</c:v>
              </c:pt>
              <c:pt idx="2">
                <c:v>133.66621970408045</c:v>
              </c:pt>
              <c:pt idx="3">
                <c:v>125.69455259293262</c:v>
              </c:pt>
              <c:pt idx="4">
                <c:v>119.86571596935531</c:v>
              </c:pt>
              <c:pt idx="5">
                <c:v>120.22518256379094</c:v>
              </c:pt>
              <c:pt idx="6">
                <c:v>119.57680032824385</c:v>
              </c:pt>
              <c:pt idx="7">
                <c:v>118.20605866371994</c:v>
              </c:pt>
              <c:pt idx="8">
                <c:v>118.05697874363975</c:v>
              </c:pt>
              <c:pt idx="9">
                <c:v>120.35500082082831</c:v>
              </c:pt>
              <c:pt idx="10">
                <c:v>117.18354581388179</c:v>
              </c:pt>
              <c:pt idx="11">
                <c:v>119.5642533121416</c:v>
              </c:pt>
              <c:pt idx="12">
                <c:v>118.59448763371549</c:v>
              </c:pt>
              <c:pt idx="13">
                <c:v>118.60960092038324</c:v>
              </c:pt>
              <c:pt idx="14">
                <c:v>120.87028034462175</c:v>
              </c:pt>
              <c:pt idx="15">
                <c:v>119.86501095812305</c:v>
              </c:pt>
              <c:pt idx="16">
                <c:v>122.00702423403149</c:v>
              </c:pt>
              <c:pt idx="17">
                <c:v>120.45160649696743</c:v>
              </c:pt>
              <c:pt idx="18">
                <c:v>120.3058175160934</c:v>
              </c:pt>
              <c:pt idx="19">
                <c:v>128.12959065213454</c:v>
              </c:pt>
              <c:pt idx="20">
                <c:v>123.30650246967774</c:v>
              </c:pt>
              <c:pt idx="21">
                <c:v>123.30083253217536</c:v>
              </c:pt>
              <c:pt idx="22">
                <c:v>123.3972622888633</c:v>
              </c:pt>
              <c:pt idx="23">
                <c:v>124.03142066024905</c:v>
              </c:pt>
              <c:pt idx="24">
                <c:v>124.91554757703713</c:v>
              </c:pt>
              <c:pt idx="25">
                <c:v>128.88428365580177</c:v>
              </c:pt>
              <c:pt idx="26">
                <c:v>123.78316144744419</c:v>
              </c:pt>
              <c:pt idx="27">
                <c:v>127.31630183386444</c:v>
              </c:pt>
              <c:pt idx="28">
                <c:v>125.32111459865381</c:v>
              </c:pt>
              <c:pt idx="29">
                <c:v>127.92624522577958</c:v>
              </c:pt>
              <c:pt idx="30">
                <c:v>125.46169933808524</c:v>
              </c:pt>
              <c:pt idx="31">
                <c:v>125.93388450081817</c:v>
              </c:pt>
              <c:pt idx="32">
                <c:v>128.03640099521863</c:v>
              </c:pt>
              <c:pt idx="33">
                <c:v>127.51250473791541</c:v>
              </c:pt>
              <c:pt idx="34">
                <c:v>128.33982527737356</c:v>
              </c:pt>
              <c:pt idx="35">
                <c:v>126.47884780229374</c:v>
              </c:pt>
              <c:pt idx="36">
                <c:v>131.50911023610848</c:v>
              </c:pt>
              <c:pt idx="37">
                <c:v>128.81876237818065</c:v>
              </c:pt>
              <c:pt idx="38">
                <c:v>129.84629694286363</c:v>
              </c:pt>
              <c:pt idx="39">
                <c:v>131.72503608327196</c:v>
              </c:pt>
              <c:pt idx="40">
                <c:v>132.57274857589866</c:v>
              </c:pt>
              <c:pt idx="41">
                <c:v>133.33056724138012</c:v>
              </c:pt>
              <c:pt idx="42">
                <c:v>136.44685645178325</c:v>
              </c:pt>
              <c:pt idx="43">
                <c:v>135.4435571524694</c:v>
              </c:pt>
              <c:pt idx="44">
                <c:v>135.93029791958759</c:v>
              </c:pt>
              <c:pt idx="45">
                <c:v>135.59128729400524</c:v>
              </c:pt>
              <c:pt idx="46">
                <c:v>139.16195484810484</c:v>
              </c:pt>
              <c:pt idx="47">
                <c:v>139.11543589189898</c:v>
              </c:pt>
              <c:pt idx="48">
                <c:v>137.88865597782777</c:v>
              </c:pt>
            </c:numLit>
          </c:val>
          <c:smooth val="0"/>
          <c:extLst>
            <c:ext xmlns:c16="http://schemas.microsoft.com/office/drawing/2014/chart" uri="{C3380CC4-5D6E-409C-BE32-E72D297353CC}">
              <c16:uniqueId val="{00000000-4C07-4B89-A8CA-59A310E74B60}"/>
            </c:ext>
          </c:extLst>
        </c:ser>
        <c:dLbls>
          <c:showLegendKey val="0"/>
          <c:showVal val="0"/>
          <c:showCatName val="0"/>
          <c:showSerName val="0"/>
          <c:showPercent val="0"/>
          <c:showBubbleSize val="0"/>
        </c:dLbls>
        <c:marker val="1"/>
        <c:smooth val="0"/>
        <c:axId val="473121584"/>
        <c:axId val="473122368"/>
      </c:lineChart>
      <c:dateAx>
        <c:axId val="4731215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2368"/>
        <c:crosses val="autoZero"/>
        <c:auto val="0"/>
        <c:lblOffset val="100"/>
        <c:baseTimeUnit val="months"/>
        <c:majorUnit val="6"/>
        <c:majorTimeUnit val="months"/>
        <c:minorUnit val="1"/>
        <c:minorTimeUnit val="months"/>
      </c:dateAx>
      <c:valAx>
        <c:axId val="473122368"/>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158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393025"/>
          <c:y val="0.8970712909441233"/>
          <c:w val="0.70526323098501575"/>
          <c:h val="6.8651637764932563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104.03447879760826</c:v>
              </c:pt>
              <c:pt idx="1">
                <c:v>105.51403052898402</c:v>
              </c:pt>
              <c:pt idx="2">
                <c:v>112.47053084918986</c:v>
              </c:pt>
              <c:pt idx="3">
                <c:v>109.69523356730957</c:v>
              </c:pt>
              <c:pt idx="4">
                <c:v>107.35313217484122</c:v>
              </c:pt>
              <c:pt idx="5">
                <c:v>107.97105893251597</c:v>
              </c:pt>
              <c:pt idx="6">
                <c:v>108.48290051001688</c:v>
              </c:pt>
              <c:pt idx="7">
                <c:v>106.26952359328384</c:v>
              </c:pt>
              <c:pt idx="8">
                <c:v>106.05717787369242</c:v>
              </c:pt>
              <c:pt idx="9">
                <c:v>107.10362459925153</c:v>
              </c:pt>
              <c:pt idx="10">
                <c:v>104.78709885241389</c:v>
              </c:pt>
              <c:pt idx="11">
                <c:v>106.54226911184051</c:v>
              </c:pt>
              <c:pt idx="12">
                <c:v>105.82039426995549</c:v>
              </c:pt>
              <c:pt idx="13">
                <c:v>106.96353631795859</c:v>
              </c:pt>
              <c:pt idx="14">
                <c:v>108.44707765546919</c:v>
              </c:pt>
              <c:pt idx="15">
                <c:v>106.99426726105602</c:v>
              </c:pt>
              <c:pt idx="16">
                <c:v>108.61834805296513</c:v>
              </c:pt>
              <c:pt idx="17">
                <c:v>107.90758647329079</c:v>
              </c:pt>
              <c:pt idx="18">
                <c:v>105.66804836073469</c:v>
              </c:pt>
              <c:pt idx="19">
                <c:v>114.04986657085787</c:v>
              </c:pt>
              <c:pt idx="20">
                <c:v>109.68635771319333</c:v>
              </c:pt>
              <c:pt idx="21">
                <c:v>109.43496249185057</c:v>
              </c:pt>
              <c:pt idx="22">
                <c:v>109.80162030101899</c:v>
              </c:pt>
              <c:pt idx="23">
                <c:v>109.77725532937353</c:v>
              </c:pt>
              <c:pt idx="24">
                <c:v>110.93444211033949</c:v>
              </c:pt>
              <c:pt idx="25">
                <c:v>114.53504737470526</c:v>
              </c:pt>
              <c:pt idx="26">
                <c:v>109.58928253300346</c:v>
              </c:pt>
              <c:pt idx="27">
                <c:v>112.41205422705049</c:v>
              </c:pt>
              <c:pt idx="28">
                <c:v>111.35681527296353</c:v>
              </c:pt>
              <c:pt idx="29">
                <c:v>112.0946675601657</c:v>
              </c:pt>
              <c:pt idx="30">
                <c:v>109.10580905187042</c:v>
              </c:pt>
              <c:pt idx="31">
                <c:v>111.97377210255748</c:v>
              </c:pt>
              <c:pt idx="32">
                <c:v>112.66137854060246</c:v>
              </c:pt>
              <c:pt idx="33">
                <c:v>112.47454735204671</c:v>
              </c:pt>
              <c:pt idx="34">
                <c:v>111.82642402648051</c:v>
              </c:pt>
              <c:pt idx="35">
                <c:v>111.29367157356501</c:v>
              </c:pt>
              <c:pt idx="36">
                <c:v>113.07732528279951</c:v>
              </c:pt>
              <c:pt idx="37">
                <c:v>111.72135108554716</c:v>
              </c:pt>
              <c:pt idx="38">
                <c:v>112.32810339772736</c:v>
              </c:pt>
              <c:pt idx="39">
                <c:v>114.79898490541022</c:v>
              </c:pt>
              <c:pt idx="40">
                <c:v>114.66366704205775</c:v>
              </c:pt>
              <c:pt idx="41">
                <c:v>115.85342477781488</c:v>
              </c:pt>
              <c:pt idx="42">
                <c:v>118.38996993356648</c:v>
              </c:pt>
              <c:pt idx="43">
                <c:v>116.61050536400361</c:v>
              </c:pt>
              <c:pt idx="44">
                <c:v>117.72137722493213</c:v>
              </c:pt>
              <c:pt idx="45">
                <c:v>116.5824187156921</c:v>
              </c:pt>
              <c:pt idx="46">
                <c:v>119.10044701068362</c:v>
              </c:pt>
              <c:pt idx="47">
                <c:v>119.91601792679585</c:v>
              </c:pt>
              <c:pt idx="48">
                <c:v>118.88138912094131</c:v>
              </c:pt>
            </c:numLit>
          </c:val>
          <c:smooth val="0"/>
          <c:extLst>
            <c:ext xmlns:c16="http://schemas.microsoft.com/office/drawing/2014/chart" uri="{C3380CC4-5D6E-409C-BE32-E72D297353CC}">
              <c16:uniqueId val="{00000000-E1F9-4149-8582-3F1313EBF8C6}"/>
            </c:ext>
          </c:extLst>
        </c:ser>
        <c:dLbls>
          <c:showLegendKey val="0"/>
          <c:showVal val="0"/>
          <c:showCatName val="0"/>
          <c:showSerName val="0"/>
          <c:showPercent val="0"/>
          <c:showBubbleSize val="0"/>
        </c:dLbls>
        <c:marker val="1"/>
        <c:smooth val="0"/>
        <c:axId val="473124328"/>
        <c:axId val="473124720"/>
      </c:lineChart>
      <c:dateAx>
        <c:axId val="47312432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3124720"/>
        <c:crosses val="autoZero"/>
        <c:auto val="0"/>
        <c:lblOffset val="100"/>
        <c:baseTimeUnit val="months"/>
        <c:majorUnit val="6"/>
        <c:majorTimeUnit val="months"/>
        <c:minorUnit val="1"/>
        <c:minorTimeUnit val="months"/>
      </c:dateAx>
      <c:valAx>
        <c:axId val="473124720"/>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312432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de ville</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132.14917637104114</c:v>
              </c:pt>
              <c:pt idx="1">
                <c:v>133.75129663436221</c:v>
              </c:pt>
              <c:pt idx="2">
                <c:v>163.00844070804757</c:v>
              </c:pt>
              <c:pt idx="3">
                <c:v>147.84318659000542</c:v>
              </c:pt>
              <c:pt idx="4">
                <c:v>137.18749312615557</c:v>
              </c:pt>
              <c:pt idx="5">
                <c:v>137.18916076994589</c:v>
              </c:pt>
              <c:pt idx="6">
                <c:v>134.93462438816709</c:v>
              </c:pt>
              <c:pt idx="7">
                <c:v>134.73038360810722</c:v>
              </c:pt>
              <c:pt idx="8">
                <c:v>134.66888560546127</c:v>
              </c:pt>
              <c:pt idx="9">
                <c:v>138.69952419830298</c:v>
              </c:pt>
              <c:pt idx="10">
                <c:v>134.34454911495735</c:v>
              </c:pt>
              <c:pt idx="11">
                <c:v>137.59121817897301</c:v>
              </c:pt>
              <c:pt idx="12">
                <c:v>136.27828518192644</c:v>
              </c:pt>
              <c:pt idx="13">
                <c:v>134.73181349532274</c:v>
              </c:pt>
              <c:pt idx="14">
                <c:v>138.06832289835947</c:v>
              </c:pt>
              <c:pt idx="15">
                <c:v>137.68260625451839</c:v>
              </c:pt>
              <c:pt idx="16">
                <c:v>140.54161861050795</c:v>
              </c:pt>
              <c:pt idx="17">
                <c:v>137.81690235183567</c:v>
              </c:pt>
              <c:pt idx="18">
                <c:v>140.56959193277089</c:v>
              </c:pt>
              <c:pt idx="19">
                <c:v>147.62083618305647</c:v>
              </c:pt>
              <c:pt idx="20">
                <c:v>142.16153003150092</c:v>
              </c:pt>
              <c:pt idx="21">
                <c:v>142.49602953289093</c:v>
              </c:pt>
              <c:pt idx="22">
                <c:v>142.21836947859711</c:v>
              </c:pt>
              <c:pt idx="23">
                <c:v>143.76415368105535</c:v>
              </c:pt>
              <c:pt idx="24">
                <c:v>144.2702705724617</c:v>
              </c:pt>
              <c:pt idx="25">
                <c:v>148.74862800811698</c:v>
              </c:pt>
              <c:pt idx="26">
                <c:v>143.43243705543989</c:v>
              </c:pt>
              <c:pt idx="27">
                <c:v>147.94897530680404</c:v>
              </c:pt>
              <c:pt idx="28">
                <c:v>144.65257203724562</c:v>
              </c:pt>
              <c:pt idx="29">
                <c:v>149.84266671536602</c:v>
              </c:pt>
              <c:pt idx="30">
                <c:v>148.10395224056737</c:v>
              </c:pt>
              <c:pt idx="31">
                <c:v>145.25954577251932</c:v>
              </c:pt>
              <c:pt idx="32">
                <c:v>149.3207909432345</c:v>
              </c:pt>
              <c:pt idx="33">
                <c:v>148.33027914879929</c:v>
              </c:pt>
              <c:pt idx="34">
                <c:v>151.20012825446176</c:v>
              </c:pt>
              <c:pt idx="35">
                <c:v>147.50042440393077</c:v>
              </c:pt>
              <c:pt idx="36">
                <c:v>157.02512489834479</c:v>
              </c:pt>
              <c:pt idx="37">
                <c:v>152.48753880619563</c:v>
              </c:pt>
              <c:pt idx="38">
                <c:v>154.09758266944453</c:v>
              </c:pt>
              <c:pt idx="39">
                <c:v>155.15659038591409</c:v>
              </c:pt>
              <c:pt idx="40">
                <c:v>157.36515952048453</c:v>
              </c:pt>
              <c:pt idx="41">
                <c:v>157.52502396296123</c:v>
              </c:pt>
              <c:pt idx="42">
                <c:v>161.44388101127618</c:v>
              </c:pt>
              <c:pt idx="43">
                <c:v>161.51506497368447</c:v>
              </c:pt>
              <c:pt idx="44">
                <c:v>161.13779076986182</c:v>
              </c:pt>
              <c:pt idx="45">
                <c:v>161.90618683224477</c:v>
              </c:pt>
              <c:pt idx="46">
                <c:v>166.93407401197948</c:v>
              </c:pt>
              <c:pt idx="47">
                <c:v>165.69412219628902</c:v>
              </c:pt>
              <c:pt idx="48">
                <c:v>164.20133817534256</c:v>
              </c:pt>
            </c:numLit>
          </c:val>
          <c:smooth val="0"/>
          <c:extLst>
            <c:ext xmlns:c16="http://schemas.microsoft.com/office/drawing/2014/chart" uri="{C3380CC4-5D6E-409C-BE32-E72D297353CC}">
              <c16:uniqueId val="{00000000-7B6C-4D8C-8FCA-247E22A11AED}"/>
            </c:ext>
          </c:extLst>
        </c:ser>
        <c:dLbls>
          <c:showLegendKey val="0"/>
          <c:showVal val="0"/>
          <c:showCatName val="0"/>
          <c:showSerName val="0"/>
          <c:showPercent val="0"/>
          <c:showBubbleSize val="0"/>
        </c:dLbls>
        <c:marker val="1"/>
        <c:smooth val="0"/>
        <c:axId val="117308040"/>
        <c:axId val="117306864"/>
      </c:lineChart>
      <c:dateAx>
        <c:axId val="1173080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6864"/>
        <c:crosses val="autoZero"/>
        <c:auto val="0"/>
        <c:lblOffset val="100"/>
        <c:baseTimeUnit val="months"/>
        <c:majorUnit val="6"/>
        <c:majorTimeUnit val="months"/>
        <c:minorUnit val="1"/>
        <c:minorTimeUnit val="months"/>
      </c:dateAx>
      <c:valAx>
        <c:axId val="117306864"/>
        <c:scaling>
          <c:orientation val="minMax"/>
          <c:max val="170"/>
          <c:min val="13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173080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113.50436901590808</c:v>
              </c:pt>
              <c:pt idx="1">
                <c:v>116.05932110743026</c:v>
              </c:pt>
              <c:pt idx="2">
                <c:v>129.68673840272015</c:v>
              </c:pt>
              <c:pt idx="3">
                <c:v>121.08892803499747</c:v>
              </c:pt>
              <c:pt idx="4">
                <c:v>117.64253204622723</c:v>
              </c:pt>
              <c:pt idx="5">
                <c:v>118.52352185255532</c:v>
              </c:pt>
              <c:pt idx="6">
                <c:v>116.24447818529508</c:v>
              </c:pt>
              <c:pt idx="7">
                <c:v>115.3097104406132</c:v>
              </c:pt>
              <c:pt idx="8">
                <c:v>114.59789179375863</c:v>
              </c:pt>
              <c:pt idx="9">
                <c:v>116.6631455000676</c:v>
              </c:pt>
              <c:pt idx="10">
                <c:v>114.05381247731708</c:v>
              </c:pt>
              <c:pt idx="11">
                <c:v>115.98680000454652</c:v>
              </c:pt>
              <c:pt idx="12">
                <c:v>115.8974113172947</c:v>
              </c:pt>
              <c:pt idx="13">
                <c:v>114.7764924220737</c:v>
              </c:pt>
              <c:pt idx="14">
                <c:v>117.51666352226897</c:v>
              </c:pt>
              <c:pt idx="15">
                <c:v>116.48064002017473</c:v>
              </c:pt>
              <c:pt idx="16">
                <c:v>118.43248821222414</c:v>
              </c:pt>
              <c:pt idx="17">
                <c:v>116.2155076757939</c:v>
              </c:pt>
              <c:pt idx="18">
                <c:v>116.00450653080696</c:v>
              </c:pt>
              <c:pt idx="19">
                <c:v>123.84536713855323</c:v>
              </c:pt>
              <c:pt idx="20">
                <c:v>119.19113814479083</c:v>
              </c:pt>
              <c:pt idx="21">
                <c:v>119.49701351990481</c:v>
              </c:pt>
              <c:pt idx="22">
                <c:v>119.46203950115624</c:v>
              </c:pt>
              <c:pt idx="23">
                <c:v>119.2299902734736</c:v>
              </c:pt>
              <c:pt idx="24">
                <c:v>121.05481770088566</c:v>
              </c:pt>
              <c:pt idx="25">
                <c:v>123.88825006425836</c:v>
              </c:pt>
              <c:pt idx="26">
                <c:v>119.30058360854711</c:v>
              </c:pt>
              <c:pt idx="27">
                <c:v>123.59940850422196</c:v>
              </c:pt>
              <c:pt idx="28">
                <c:v>120.50213472254245</c:v>
              </c:pt>
              <c:pt idx="29">
                <c:v>123.2886333292553</c:v>
              </c:pt>
              <c:pt idx="30">
                <c:v>121.17216180971937</c:v>
              </c:pt>
              <c:pt idx="31">
                <c:v>121.23318759473356</c:v>
              </c:pt>
              <c:pt idx="32">
                <c:v>123.38191262973737</c:v>
              </c:pt>
              <c:pt idx="33">
                <c:v>122.36021123501359</c:v>
              </c:pt>
              <c:pt idx="34">
                <c:v>123.45962491390938</c:v>
              </c:pt>
              <c:pt idx="35">
                <c:v>121.28970524562162</c:v>
              </c:pt>
              <c:pt idx="36">
                <c:v>125.74545206791115</c:v>
              </c:pt>
              <c:pt idx="37">
                <c:v>123.49442932695267</c:v>
              </c:pt>
              <c:pt idx="38">
                <c:v>124.59806886337998</c:v>
              </c:pt>
              <c:pt idx="39">
                <c:v>125.65275292819828</c:v>
              </c:pt>
              <c:pt idx="40">
                <c:v>127.04598936408607</c:v>
              </c:pt>
              <c:pt idx="41">
                <c:v>126.14513634873093</c:v>
              </c:pt>
              <c:pt idx="42">
                <c:v>135.10075614647087</c:v>
              </c:pt>
              <c:pt idx="43">
                <c:v>129.34449492549294</c:v>
              </c:pt>
              <c:pt idx="44">
                <c:v>130.39884226192348</c:v>
              </c:pt>
              <c:pt idx="45">
                <c:v>130.76645036919888</c:v>
              </c:pt>
              <c:pt idx="46">
                <c:v>133.86764868518577</c:v>
              </c:pt>
              <c:pt idx="47">
                <c:v>133.52264056551587</c:v>
              </c:pt>
              <c:pt idx="48">
                <c:v>131.60493664344449</c:v>
              </c:pt>
            </c:numLit>
          </c:val>
          <c:smooth val="0"/>
          <c:extLst>
            <c:ext xmlns:c16="http://schemas.microsoft.com/office/drawing/2014/chart" uri="{C3380CC4-5D6E-409C-BE32-E72D297353CC}">
              <c16:uniqueId val="{00000000-009E-40D6-A2F1-20532BC166CF}"/>
            </c:ext>
          </c:extLst>
        </c:ser>
        <c:dLbls>
          <c:showLegendKey val="0"/>
          <c:showVal val="0"/>
          <c:showCatName val="0"/>
          <c:showSerName val="0"/>
          <c:showPercent val="0"/>
          <c:showBubbleSize val="0"/>
        </c:dLbls>
        <c:marker val="1"/>
        <c:smooth val="0"/>
        <c:axId val="314031704"/>
        <c:axId val="314033272"/>
      </c:lineChart>
      <c:dateAx>
        <c:axId val="314031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314033272"/>
        <c:crosses val="autoZero"/>
        <c:auto val="0"/>
        <c:lblOffset val="100"/>
        <c:baseTimeUnit val="months"/>
        <c:majorUnit val="6"/>
        <c:majorTimeUnit val="months"/>
        <c:minorUnit val="1"/>
        <c:minorTimeUnit val="months"/>
      </c:dateAx>
      <c:valAx>
        <c:axId val="314033272"/>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314031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124.22832820496798</c:v>
              </c:pt>
              <c:pt idx="1">
                <c:v>125.00761742813813</c:v>
              </c:pt>
              <c:pt idx="2">
                <c:v>135.91521923294064</c:v>
              </c:pt>
              <c:pt idx="3">
                <c:v>131.95520970708247</c:v>
              </c:pt>
              <c:pt idx="4">
                <c:v>128.67837280108458</c:v>
              </c:pt>
              <c:pt idx="5">
                <c:v>128.45320764455221</c:v>
              </c:pt>
              <c:pt idx="6">
                <c:v>126.92477692399069</c:v>
              </c:pt>
              <c:pt idx="7">
                <c:v>127.32309681971492</c:v>
              </c:pt>
              <c:pt idx="8">
                <c:v>126.61155693742789</c:v>
              </c:pt>
              <c:pt idx="9">
                <c:v>130.32190137052575</c:v>
              </c:pt>
              <c:pt idx="10">
                <c:v>128.75826001588345</c:v>
              </c:pt>
              <c:pt idx="11">
                <c:v>128.85380663589345</c:v>
              </c:pt>
              <c:pt idx="12">
                <c:v>128.16627468217158</c:v>
              </c:pt>
              <c:pt idx="13">
                <c:v>126.62614351937225</c:v>
              </c:pt>
              <c:pt idx="14">
                <c:v>127.96983342580177</c:v>
              </c:pt>
              <c:pt idx="15">
                <c:v>126.5569422965923</c:v>
              </c:pt>
              <c:pt idx="16">
                <c:v>128.92218034510336</c:v>
              </c:pt>
              <c:pt idx="17">
                <c:v>125.67471890950497</c:v>
              </c:pt>
              <c:pt idx="18">
                <c:v>128.51195134449722</c:v>
              </c:pt>
              <c:pt idx="19">
                <c:v>132.53277496756371</c:v>
              </c:pt>
              <c:pt idx="20">
                <c:v>130.46561021959303</c:v>
              </c:pt>
              <c:pt idx="21">
                <c:v>130.18795323152369</c:v>
              </c:pt>
              <c:pt idx="22">
                <c:v>129.89907482610408</c:v>
              </c:pt>
              <c:pt idx="23">
                <c:v>129.55239449127555</c:v>
              </c:pt>
              <c:pt idx="24">
                <c:v>129.34619575828032</c:v>
              </c:pt>
              <c:pt idx="25">
                <c:v>135.38704619241994</c:v>
              </c:pt>
              <c:pt idx="26">
                <c:v>130.11192409757086</c:v>
              </c:pt>
              <c:pt idx="27">
                <c:v>134.00243264111867</c:v>
              </c:pt>
              <c:pt idx="28">
                <c:v>130.45750786733947</c:v>
              </c:pt>
              <c:pt idx="29">
                <c:v>132.11370917554311</c:v>
              </c:pt>
              <c:pt idx="30">
                <c:v>136.11035867024552</c:v>
              </c:pt>
              <c:pt idx="31">
                <c:v>133.01585312188962</c:v>
              </c:pt>
              <c:pt idx="32">
                <c:v>135.58329435204442</c:v>
              </c:pt>
              <c:pt idx="33">
                <c:v>133.92907233384736</c:v>
              </c:pt>
              <c:pt idx="34">
                <c:v>134.90731338221485</c:v>
              </c:pt>
              <c:pt idx="35">
                <c:v>132.55889411654189</c:v>
              </c:pt>
              <c:pt idx="36">
                <c:v>138.89536858405066</c:v>
              </c:pt>
              <c:pt idx="37">
                <c:v>137.60126797118502</c:v>
              </c:pt>
              <c:pt idx="38">
                <c:v>138.89043689536649</c:v>
              </c:pt>
              <c:pt idx="39">
                <c:v>139.75464597491546</c:v>
              </c:pt>
              <c:pt idx="40">
                <c:v>140.34147307501939</c:v>
              </c:pt>
              <c:pt idx="41">
                <c:v>132.92540511613888</c:v>
              </c:pt>
              <c:pt idx="42">
                <c:v>149.61525719870252</c:v>
              </c:pt>
              <c:pt idx="43">
                <c:v>142.62586484271387</c:v>
              </c:pt>
              <c:pt idx="44">
                <c:v>142.45791697072721</c:v>
              </c:pt>
              <c:pt idx="45">
                <c:v>142.29213681104883</c:v>
              </c:pt>
              <c:pt idx="46">
                <c:v>143.30014350975571</c:v>
              </c:pt>
              <c:pt idx="47">
                <c:v>144.33315005091387</c:v>
              </c:pt>
              <c:pt idx="48">
                <c:v>141.4944389372331</c:v>
              </c:pt>
            </c:numLit>
          </c:val>
          <c:smooth val="0"/>
          <c:extLst>
            <c:ext xmlns:c16="http://schemas.microsoft.com/office/drawing/2014/chart" uri="{C3380CC4-5D6E-409C-BE32-E72D297353CC}">
              <c16:uniqueId val="{00000000-71CF-4AB7-8301-64AB6BA41614}"/>
            </c:ext>
          </c:extLst>
        </c:ser>
        <c:dLbls>
          <c:showLegendKey val="0"/>
          <c:showVal val="0"/>
          <c:showCatName val="0"/>
          <c:showSerName val="0"/>
          <c:showPercent val="0"/>
          <c:showBubbleSize val="0"/>
        </c:dLbls>
        <c:marker val="1"/>
        <c:smooth val="0"/>
        <c:axId val="479858824"/>
        <c:axId val="479865488"/>
      </c:lineChart>
      <c:dateAx>
        <c:axId val="4798588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5488"/>
        <c:crosses val="autoZero"/>
        <c:auto val="0"/>
        <c:lblOffset val="100"/>
        <c:baseTimeUnit val="months"/>
        <c:majorUnit val="6"/>
        <c:majorTimeUnit val="months"/>
        <c:minorUnit val="1"/>
        <c:minorTimeUnit val="months"/>
      </c:dateAx>
      <c:valAx>
        <c:axId val="479865488"/>
        <c:scaling>
          <c:orientation val="minMax"/>
          <c:max val="150"/>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5882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1616916666666667"/>
          <c:y val="0.90686717808342632"/>
          <c:w val="0.78640222222222222"/>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102.3243387188904</c:v>
              </c:pt>
              <c:pt idx="1">
                <c:v>105.04114249792823</c:v>
              </c:pt>
              <c:pt idx="2">
                <c:v>110.19898489183591</c:v>
              </c:pt>
              <c:pt idx="3">
                <c:v>106.78800274279364</c:v>
              </c:pt>
              <c:pt idx="4">
                <c:v>105.56572293009201</c:v>
              </c:pt>
              <c:pt idx="5">
                <c:v>106.41513816721645</c:v>
              </c:pt>
              <c:pt idx="6">
                <c:v>105.75563838037536</c:v>
              </c:pt>
              <c:pt idx="7">
                <c:v>104.09931799066365</c:v>
              </c:pt>
              <c:pt idx="8">
                <c:v>103.73403703434387</c:v>
              </c:pt>
              <c:pt idx="9">
                <c:v>104.65468520858711</c:v>
              </c:pt>
              <c:pt idx="10">
                <c:v>102.35556394283249</c:v>
              </c:pt>
              <c:pt idx="11">
                <c:v>103.89248007092186</c:v>
              </c:pt>
              <c:pt idx="12">
                <c:v>103.77158288159281</c:v>
              </c:pt>
              <c:pt idx="13">
                <c:v>104.07237426232945</c:v>
              </c:pt>
              <c:pt idx="14">
                <c:v>106.11149048670026</c:v>
              </c:pt>
              <c:pt idx="15">
                <c:v>104.60748724742581</c:v>
              </c:pt>
              <c:pt idx="16">
                <c:v>105.7542985697815</c:v>
              </c:pt>
              <c:pt idx="17">
                <c:v>104.79571023645531</c:v>
              </c:pt>
              <c:pt idx="18">
                <c:v>102.6891434045132</c:v>
              </c:pt>
              <c:pt idx="19">
                <c:v>110.45898719570231</c:v>
              </c:pt>
              <c:pt idx="20">
                <c:v>106.63505750653609</c:v>
              </c:pt>
              <c:pt idx="21">
                <c:v>106.50729002491646</c:v>
              </c:pt>
              <c:pt idx="22">
                <c:v>106.65692694409576</c:v>
              </c:pt>
              <c:pt idx="23">
                <c:v>106.55569420249927</c:v>
              </c:pt>
              <c:pt idx="24">
                <c:v>107.84864468066277</c:v>
              </c:pt>
              <c:pt idx="25">
                <c:v>110.14049870360792</c:v>
              </c:pt>
              <c:pt idx="26">
                <c:v>105.70344775070606</c:v>
              </c:pt>
              <c:pt idx="27">
                <c:v>109.08313548938369</c:v>
              </c:pt>
              <c:pt idx="28">
                <c:v>107.57628668049418</c:v>
              </c:pt>
              <c:pt idx="29">
                <c:v>108.07384725634375</c:v>
              </c:pt>
              <c:pt idx="30">
                <c:v>105.64540844126562</c:v>
              </c:pt>
              <c:pt idx="31">
                <c:v>107.95017102256821</c:v>
              </c:pt>
              <c:pt idx="32">
                <c:v>108.66016903124181</c:v>
              </c:pt>
              <c:pt idx="33">
                <c:v>108.00003385038804</c:v>
              </c:pt>
              <c:pt idx="34">
                <c:v>107.76455363790312</c:v>
              </c:pt>
              <c:pt idx="35">
                <c:v>106.61244810122521</c:v>
              </c:pt>
              <c:pt idx="36">
                <c:v>108.34463392581306</c:v>
              </c:pt>
              <c:pt idx="37">
                <c:v>107.2964626963067</c:v>
              </c:pt>
              <c:pt idx="38">
                <c:v>107.9062831258704</c:v>
              </c:pt>
              <c:pt idx="39">
                <c:v>110.11924690959461</c:v>
              </c:pt>
              <c:pt idx="40">
                <c:v>110.05986274124209</c:v>
              </c:pt>
              <c:pt idx="41">
                <c:v>110.18616863218097</c:v>
              </c:pt>
              <c:pt idx="42">
                <c:v>116.19635278851148</c:v>
              </c:pt>
              <c:pt idx="43">
                <c:v>111.79844535212223</c:v>
              </c:pt>
              <c:pt idx="44">
                <c:v>112.97798160298551</c:v>
              </c:pt>
              <c:pt idx="45">
                <c:v>112.84921329578341</c:v>
              </c:pt>
              <c:pt idx="46">
                <c:v>114.6579863051477</c:v>
              </c:pt>
              <c:pt idx="47">
                <c:v>115.23595936405651</c:v>
              </c:pt>
              <c:pt idx="48">
                <c:v>113.69046533128684</c:v>
              </c:pt>
            </c:numLit>
          </c:val>
          <c:smooth val="0"/>
          <c:extLst>
            <c:ext xmlns:c16="http://schemas.microsoft.com/office/drawing/2014/chart" uri="{C3380CC4-5D6E-409C-BE32-E72D297353CC}">
              <c16:uniqueId val="{00000000-0B21-4A7A-9985-C76D6550DCDF}"/>
            </c:ext>
          </c:extLst>
        </c:ser>
        <c:dLbls>
          <c:showLegendKey val="0"/>
          <c:showVal val="0"/>
          <c:showCatName val="0"/>
          <c:showSerName val="0"/>
          <c:showPercent val="0"/>
          <c:showBubbleSize val="0"/>
        </c:dLbls>
        <c:marker val="1"/>
        <c:smooth val="0"/>
        <c:axId val="475457232"/>
        <c:axId val="474897736"/>
      </c:lineChart>
      <c:dateAx>
        <c:axId val="475457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7736"/>
        <c:crosses val="autoZero"/>
        <c:auto val="0"/>
        <c:lblOffset val="100"/>
        <c:baseTimeUnit val="months"/>
        <c:majorUnit val="6"/>
        <c:majorTimeUnit val="months"/>
        <c:minorUnit val="1"/>
        <c:minorTimeUnit val="months"/>
      </c:dateAx>
      <c:valAx>
        <c:axId val="474897736"/>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5457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médicaments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128.42176706578888</c:v>
              </c:pt>
              <c:pt idx="1">
                <c:v>130.76076213540927</c:v>
              </c:pt>
              <c:pt idx="2">
                <c:v>155.68904505991844</c:v>
              </c:pt>
              <c:pt idx="3">
                <c:v>140.17050379086277</c:v>
              </c:pt>
              <c:pt idx="4">
                <c:v>133.75649273968571</c:v>
              </c:pt>
              <c:pt idx="5">
                <c:v>134.67961216503545</c:v>
              </c:pt>
              <c:pt idx="6">
                <c:v>130.23962795632556</c:v>
              </c:pt>
              <c:pt idx="7">
                <c:v>130.26762039510453</c:v>
              </c:pt>
              <c:pt idx="8">
                <c:v>129.09342011495752</c:v>
              </c:pt>
              <c:pt idx="9">
                <c:v>132.68590906824741</c:v>
              </c:pt>
              <c:pt idx="10">
                <c:v>129.66266372720062</c:v>
              </c:pt>
              <c:pt idx="11">
                <c:v>132.12412519950715</c:v>
              </c:pt>
              <c:pt idx="12">
                <c:v>132.0767779785979</c:v>
              </c:pt>
              <c:pt idx="13">
                <c:v>129.05888586106619</c:v>
              </c:pt>
              <c:pt idx="14">
                <c:v>132.7344671846374</c:v>
              </c:pt>
              <c:pt idx="15">
                <c:v>132.3228641745572</c:v>
              </c:pt>
              <c:pt idx="16">
                <c:v>135.34886468203052</c:v>
              </c:pt>
              <c:pt idx="17">
                <c:v>131.45282452788376</c:v>
              </c:pt>
              <c:pt idx="18">
                <c:v>133.77105694763489</c:v>
              </c:pt>
              <c:pt idx="19">
                <c:v>141.70667455448353</c:v>
              </c:pt>
              <c:pt idx="20">
                <c:v>135.94458584136916</c:v>
              </c:pt>
              <c:pt idx="21">
                <c:v>136.82906636633757</c:v>
              </c:pt>
              <c:pt idx="22">
                <c:v>136.54776789476827</c:v>
              </c:pt>
              <c:pt idx="23">
                <c:v>136.14117159139892</c:v>
              </c:pt>
              <c:pt idx="24">
                <c:v>138.67567689576742</c:v>
              </c:pt>
              <c:pt idx="25">
                <c:v>142.23173160136287</c:v>
              </c:pt>
              <c:pt idx="26">
                <c:v>137.44310044804345</c:v>
              </c:pt>
              <c:pt idx="27">
                <c:v>142.96832048479587</c:v>
              </c:pt>
              <c:pt idx="28">
                <c:v>137.74895921701108</c:v>
              </c:pt>
              <c:pt idx="29">
                <c:v>143.58956401223816</c:v>
              </c:pt>
              <c:pt idx="30">
                <c:v>141.88934720780696</c:v>
              </c:pt>
              <c:pt idx="31">
                <c:v>138.95657834109051</c:v>
              </c:pt>
              <c:pt idx="32">
                <c:v>143.02498187129609</c:v>
              </c:pt>
              <c:pt idx="33">
                <c:v>141.52084644102894</c:v>
              </c:pt>
              <c:pt idx="34">
                <c:v>144.40139514398561</c:v>
              </c:pt>
              <c:pt idx="35">
                <c:v>140.87341667454524</c:v>
              </c:pt>
              <c:pt idx="36">
                <c:v>148.96318258591396</c:v>
              </c:pt>
              <c:pt idx="37">
                <c:v>145.10720759397469</c:v>
              </c:pt>
              <c:pt idx="38">
                <c:v>146.86974482441687</c:v>
              </c:pt>
              <c:pt idx="39">
                <c:v>146.37894831709107</c:v>
              </c:pt>
              <c:pt idx="40">
                <c:v>149.7104013045647</c:v>
              </c:pt>
              <c:pt idx="41">
                <c:v>147.43902085246768</c:v>
              </c:pt>
              <c:pt idx="42">
                <c:v>160.32470476684335</c:v>
              </c:pt>
              <c:pt idx="43">
                <c:v>152.75600623049647</c:v>
              </c:pt>
              <c:pt idx="44">
                <c:v>153.64331530151873</c:v>
              </c:pt>
              <c:pt idx="45">
                <c:v>154.67323329173857</c:v>
              </c:pt>
              <c:pt idx="46">
                <c:v>159.49890124120864</c:v>
              </c:pt>
              <c:pt idx="47">
                <c:v>157.92236894247819</c:v>
              </c:pt>
              <c:pt idx="48">
                <c:v>155.50802923952742</c:v>
              </c:pt>
            </c:numLit>
          </c:val>
          <c:smooth val="0"/>
          <c:extLst>
            <c:ext xmlns:c16="http://schemas.microsoft.com/office/drawing/2014/chart" uri="{C3380CC4-5D6E-409C-BE32-E72D297353CC}">
              <c16:uniqueId val="{00000000-A839-4D31-B525-E4EC4905029F}"/>
            </c:ext>
          </c:extLst>
        </c:ser>
        <c:dLbls>
          <c:showLegendKey val="0"/>
          <c:showVal val="0"/>
          <c:showCatName val="0"/>
          <c:showSerName val="0"/>
          <c:showPercent val="0"/>
          <c:showBubbleSize val="0"/>
        </c:dLbls>
        <c:marker val="1"/>
        <c:smooth val="0"/>
        <c:axId val="474894992"/>
        <c:axId val="474895384"/>
      </c:lineChart>
      <c:dateAx>
        <c:axId val="474894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384"/>
        <c:crosses val="autoZero"/>
        <c:auto val="0"/>
        <c:lblOffset val="100"/>
        <c:baseTimeUnit val="months"/>
        <c:majorUnit val="6"/>
        <c:majorTimeUnit val="months"/>
        <c:minorUnit val="1"/>
        <c:minorTimeUnit val="months"/>
      </c:dateAx>
      <c:valAx>
        <c:axId val="474895384"/>
        <c:scaling>
          <c:orientation val="minMax"/>
          <c:max val="165"/>
          <c:min val="12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4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89.215140282988628</c:v>
              </c:pt>
              <c:pt idx="1">
                <c:v>90.698209560967129</c:v>
              </c:pt>
              <c:pt idx="2">
                <c:v>90.786032018955126</c:v>
              </c:pt>
              <c:pt idx="3">
                <c:v>87.96544170498683</c:v>
              </c:pt>
              <c:pt idx="4">
                <c:v>87.293233899211742</c:v>
              </c:pt>
              <c:pt idx="5">
                <c:v>85.733567327999154</c:v>
              </c:pt>
              <c:pt idx="6">
                <c:v>95.225499804872101</c:v>
              </c:pt>
              <c:pt idx="7">
                <c:v>90.178439289147875</c:v>
              </c:pt>
              <c:pt idx="8">
                <c:v>91.810402397804765</c:v>
              </c:pt>
              <c:pt idx="9">
                <c:v>92.694698920050854</c:v>
              </c:pt>
              <c:pt idx="10">
                <c:v>92.966955797654094</c:v>
              </c:pt>
              <c:pt idx="11">
                <c:v>89.361693007428201</c:v>
              </c:pt>
              <c:pt idx="12">
                <c:v>92.593039293275154</c:v>
              </c:pt>
              <c:pt idx="13">
                <c:v>90.638748014366385</c:v>
              </c:pt>
              <c:pt idx="14">
                <c:v>92.681913973894453</c:v>
              </c:pt>
              <c:pt idx="15">
                <c:v>91.786264623245515</c:v>
              </c:pt>
              <c:pt idx="16">
                <c:v>91.986545624347031</c:v>
              </c:pt>
              <c:pt idx="17">
                <c:v>92.174776010623134</c:v>
              </c:pt>
              <c:pt idx="18">
                <c:v>92.348654371097837</c:v>
              </c:pt>
              <c:pt idx="19">
                <c:v>95.845866567289221</c:v>
              </c:pt>
              <c:pt idx="20">
                <c:v>92.804810796493797</c:v>
              </c:pt>
              <c:pt idx="21">
                <c:v>93.310502097415835</c:v>
              </c:pt>
              <c:pt idx="22">
                <c:v>91.503803743672847</c:v>
              </c:pt>
              <c:pt idx="23">
                <c:v>94.712421338350111</c:v>
              </c:pt>
              <c:pt idx="24">
                <c:v>91.804345901399273</c:v>
              </c:pt>
              <c:pt idx="25">
                <c:v>95.900973161542922</c:v>
              </c:pt>
              <c:pt idx="26">
                <c:v>93.223792767779528</c:v>
              </c:pt>
              <c:pt idx="27">
                <c:v>93.937461105894698</c:v>
              </c:pt>
              <c:pt idx="28">
                <c:v>91.80652210272811</c:v>
              </c:pt>
              <c:pt idx="29">
                <c:v>66.209922372870551</c:v>
              </c:pt>
              <c:pt idx="30">
                <c:v>104.09504127653793</c:v>
              </c:pt>
              <c:pt idx="31">
                <c:v>97.595870294794238</c:v>
              </c:pt>
              <c:pt idx="32">
                <c:v>96.257601073651387</c:v>
              </c:pt>
              <c:pt idx="33">
                <c:v>90.799417172666281</c:v>
              </c:pt>
              <c:pt idx="34">
                <c:v>92.559705588359336</c:v>
              </c:pt>
              <c:pt idx="35">
                <c:v>90.150361804426922</c:v>
              </c:pt>
              <c:pt idx="36">
                <c:v>93.409035685476255</c:v>
              </c:pt>
              <c:pt idx="37">
                <c:v>93.668037579741863</c:v>
              </c:pt>
              <c:pt idx="38">
                <c:v>92.720303573169488</c:v>
              </c:pt>
              <c:pt idx="39">
                <c:v>93.910002970422525</c:v>
              </c:pt>
              <c:pt idx="40">
                <c:v>95.447086621495941</c:v>
              </c:pt>
              <c:pt idx="41">
                <c:v>64.856482619198758</c:v>
              </c:pt>
              <c:pt idx="42">
                <c:v>126.34517904923406</c:v>
              </c:pt>
              <c:pt idx="43">
                <c:v>95.856990928603324</c:v>
              </c:pt>
              <c:pt idx="44">
                <c:v>96.338477683758683</c:v>
              </c:pt>
              <c:pt idx="45">
                <c:v>95.232921461914216</c:v>
              </c:pt>
              <c:pt idx="46">
                <c:v>94.693880986285762</c:v>
              </c:pt>
              <c:pt idx="47">
                <c:v>96.752747286977367</c:v>
              </c:pt>
              <c:pt idx="48">
                <c:v>95.200811736033472</c:v>
              </c:pt>
            </c:numLit>
          </c:val>
          <c:smooth val="0"/>
          <c:extLst>
            <c:ext xmlns:c16="http://schemas.microsoft.com/office/drawing/2014/chart" uri="{C3380CC4-5D6E-409C-BE32-E72D297353CC}">
              <c16:uniqueId val="{00000000-17EB-4A8B-AC7E-FFCB12265166}"/>
            </c:ext>
          </c:extLst>
        </c:ser>
        <c:dLbls>
          <c:showLegendKey val="0"/>
          <c:showVal val="0"/>
          <c:showCatName val="0"/>
          <c:showSerName val="0"/>
          <c:showPercent val="0"/>
          <c:showBubbleSize val="0"/>
        </c:dLbls>
        <c:marker val="1"/>
        <c:smooth val="0"/>
        <c:axId val="474895776"/>
        <c:axId val="474896560"/>
      </c:lineChart>
      <c:dateAx>
        <c:axId val="47489577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6560"/>
        <c:crosses val="autoZero"/>
        <c:auto val="0"/>
        <c:lblOffset val="100"/>
        <c:baseTimeUnit val="months"/>
        <c:majorUnit val="6"/>
        <c:majorTimeUnit val="months"/>
        <c:minorUnit val="1"/>
        <c:minorTimeUnit val="months"/>
      </c:dateAx>
      <c:valAx>
        <c:axId val="474896560"/>
        <c:scaling>
          <c:orientation val="minMax"/>
          <c:max val="130"/>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5776"/>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113.42370093778504</c:v>
              </c:pt>
              <c:pt idx="1">
                <c:v>118.20297573967385</c:v>
              </c:pt>
              <c:pt idx="2">
                <c:v>119.03190663660841</c:v>
              </c:pt>
              <c:pt idx="3">
                <c:v>114.55183481214218</c:v>
              </c:pt>
              <c:pt idx="4">
                <c:v>117.23649717440246</c:v>
              </c:pt>
              <c:pt idx="5">
                <c:v>113.45500548512865</c:v>
              </c:pt>
              <c:pt idx="6">
                <c:v>125.06531630522501</c:v>
              </c:pt>
              <c:pt idx="7">
                <c:v>119.36874107924018</c:v>
              </c:pt>
              <c:pt idx="8">
                <c:v>120.39595315269789</c:v>
              </c:pt>
              <c:pt idx="9">
                <c:v>124.03292329743383</c:v>
              </c:pt>
              <c:pt idx="10">
                <c:v>122.31469466523333</c:v>
              </c:pt>
              <c:pt idx="11">
                <c:v>119.28267704480653</c:v>
              </c:pt>
              <c:pt idx="12">
                <c:v>123.91729226737063</c:v>
              </c:pt>
              <c:pt idx="13">
                <c:v>121.2119637767866</c:v>
              </c:pt>
              <c:pt idx="14">
                <c:v>125.15886763452741</c:v>
              </c:pt>
              <c:pt idx="15">
                <c:v>123.65337744660361</c:v>
              </c:pt>
              <c:pt idx="16">
                <c:v>124.45717746542174</c:v>
              </c:pt>
              <c:pt idx="17">
                <c:v>124.38644068269662</c:v>
              </c:pt>
              <c:pt idx="18">
                <c:v>126.09386609448879</c:v>
              </c:pt>
              <c:pt idx="19">
                <c:v>133.59248299713619</c:v>
              </c:pt>
              <c:pt idx="20">
                <c:v>127.0709137847186</c:v>
              </c:pt>
              <c:pt idx="21">
                <c:v>127.99877169003008</c:v>
              </c:pt>
              <c:pt idx="22">
                <c:v>127.53152992994603</c:v>
              </c:pt>
              <c:pt idx="23">
                <c:v>130.05491446379776</c:v>
              </c:pt>
              <c:pt idx="24">
                <c:v>129.58544041815813</c:v>
              </c:pt>
              <c:pt idx="25">
                <c:v>133.71085676838354</c:v>
              </c:pt>
              <c:pt idx="26">
                <c:v>128.18651803582398</c:v>
              </c:pt>
              <c:pt idx="27">
                <c:v>132.96013435658168</c:v>
              </c:pt>
              <c:pt idx="28">
                <c:v>131.21000495670148</c:v>
              </c:pt>
              <c:pt idx="29">
                <c:v>100.36539536968144</c:v>
              </c:pt>
              <c:pt idx="30">
                <c:v>149.04132021241716</c:v>
              </c:pt>
              <c:pt idx="31">
                <c:v>138.4651512550146</c:v>
              </c:pt>
              <c:pt idx="32">
                <c:v>136.68987021720915</c:v>
              </c:pt>
              <c:pt idx="33">
                <c:v>132.06862471989297</c:v>
              </c:pt>
              <c:pt idx="34">
                <c:v>134.13383853586492</c:v>
              </c:pt>
              <c:pt idx="35">
                <c:v>131.16174701869622</c:v>
              </c:pt>
              <c:pt idx="36">
                <c:v>137.42715501123655</c:v>
              </c:pt>
              <c:pt idx="37">
                <c:v>137.39798731668282</c:v>
              </c:pt>
              <c:pt idx="38">
                <c:v>139.99671480015428</c:v>
              </c:pt>
              <c:pt idx="39">
                <c:v>140.96667531735611</c:v>
              </c:pt>
              <c:pt idx="40">
                <c:v>141.82299848469245</c:v>
              </c:pt>
              <c:pt idx="41">
                <c:v>100.88305406032374</c:v>
              </c:pt>
              <c:pt idx="42">
                <c:v>190.3139916921094</c:v>
              </c:pt>
              <c:pt idx="43">
                <c:v>141.47716592160481</c:v>
              </c:pt>
              <c:pt idx="44">
                <c:v>144.70898487456546</c:v>
              </c:pt>
              <c:pt idx="45">
                <c:v>144.18529298186411</c:v>
              </c:pt>
              <c:pt idx="46">
                <c:v>144.47103194268522</c:v>
              </c:pt>
              <c:pt idx="47">
                <c:v>147.24751778871573</c:v>
              </c:pt>
              <c:pt idx="48">
                <c:v>144.79862355239422</c:v>
              </c:pt>
            </c:numLit>
          </c:val>
          <c:smooth val="0"/>
          <c:extLst>
            <c:ext xmlns:c16="http://schemas.microsoft.com/office/drawing/2014/chart" uri="{C3380CC4-5D6E-409C-BE32-E72D297353CC}">
              <c16:uniqueId val="{00000000-8FE1-4E04-BFE8-9E03CD7D1F16}"/>
            </c:ext>
          </c:extLst>
        </c:ser>
        <c:dLbls>
          <c:showLegendKey val="0"/>
          <c:showVal val="0"/>
          <c:showCatName val="0"/>
          <c:showSerName val="0"/>
          <c:showPercent val="0"/>
          <c:showBubbleSize val="0"/>
        </c:dLbls>
        <c:marker val="1"/>
        <c:smooth val="0"/>
        <c:axId val="474896952"/>
        <c:axId val="474885584"/>
      </c:lineChart>
      <c:dateAx>
        <c:axId val="4748969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5584"/>
        <c:crosses val="autoZero"/>
        <c:auto val="0"/>
        <c:lblOffset val="100"/>
        <c:baseTimeUnit val="months"/>
        <c:majorUnit val="6"/>
        <c:majorTimeUnit val="months"/>
        <c:minorUnit val="1"/>
        <c:minorTimeUnit val="months"/>
      </c:dateAx>
      <c:valAx>
        <c:axId val="474885584"/>
        <c:scaling>
          <c:orientation val="minMax"/>
          <c:max val="195"/>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6952"/>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spécialistes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100.66207705670118</c:v>
              </c:pt>
              <c:pt idx="1">
                <c:v>103.70374606984765</c:v>
              </c:pt>
              <c:pt idx="2">
                <c:v>104.141999169461</c:v>
              </c:pt>
              <c:pt idx="3">
                <c:v>100.53672858479467</c:v>
              </c:pt>
              <c:pt idx="4">
                <c:v>101.45180558785228</c:v>
              </c:pt>
              <c:pt idx="5">
                <c:v>98.84155645572838</c:v>
              </c:pt>
              <c:pt idx="6">
                <c:v>109.33515703271925</c:v>
              </c:pt>
              <c:pt idx="7">
                <c:v>103.98097566301412</c:v>
              </c:pt>
              <c:pt idx="8">
                <c:v>105.32698427142317</c:v>
              </c:pt>
              <c:pt idx="9">
                <c:v>107.51287329082852</c:v>
              </c:pt>
              <c:pt idx="10">
                <c:v>106.84393576597972</c:v>
              </c:pt>
              <c:pt idx="11">
                <c:v>103.50973003313517</c:v>
              </c:pt>
              <c:pt idx="12">
                <c:v>107.4046073328317</c:v>
              </c:pt>
              <c:pt idx="13">
                <c:v>105.09519062538786</c:v>
              </c:pt>
              <c:pt idx="14">
                <c:v>108.03853266995074</c:v>
              </c:pt>
              <c:pt idx="15">
                <c:v>106.85452212320025</c:v>
              </c:pt>
              <c:pt idx="16">
                <c:v>107.34017506921192</c:v>
              </c:pt>
              <c:pt idx="17">
                <c:v>107.40595369752133</c:v>
              </c:pt>
              <c:pt idx="18">
                <c:v>108.30496464172383</c:v>
              </c:pt>
              <c:pt idx="19">
                <c:v>113.69422764316468</c:v>
              </c:pt>
              <c:pt idx="20">
                <c:v>109.00742275599578</c:v>
              </c:pt>
              <c:pt idx="21">
                <c:v>109.71273412096572</c:v>
              </c:pt>
              <c:pt idx="22">
                <c:v>108.53939332851618</c:v>
              </c:pt>
              <c:pt idx="23">
                <c:v>111.42400076685344</c:v>
              </c:pt>
              <c:pt idx="24">
                <c:v>109.66900982512212</c:v>
              </c:pt>
              <c:pt idx="25">
                <c:v>113.77924991002797</c:v>
              </c:pt>
              <c:pt idx="26">
                <c:v>109.75580023765336</c:v>
              </c:pt>
              <c:pt idx="27">
                <c:v>112.38920137296242</c:v>
              </c:pt>
              <c:pt idx="28">
                <c:v>110.43832691447493</c:v>
              </c:pt>
              <c:pt idx="29">
                <c:v>82.360223311694767</c:v>
              </c:pt>
              <c:pt idx="30">
                <c:v>125.34773863963878</c:v>
              </c:pt>
              <c:pt idx="31">
                <c:v>116.92077282864426</c:v>
              </c:pt>
              <c:pt idx="32">
                <c:v>115.37586403458198</c:v>
              </c:pt>
              <c:pt idx="33">
                <c:v>110.31342365287922</c:v>
              </c:pt>
              <c:pt idx="34">
                <c:v>112.21789502217551</c:v>
              </c:pt>
              <c:pt idx="35">
                <c:v>109.54245785855971</c:v>
              </c:pt>
              <c:pt idx="36">
                <c:v>114.2228558875411</c:v>
              </c:pt>
              <c:pt idx="37">
                <c:v>114.34559775749717</c:v>
              </c:pt>
              <c:pt idx="38">
                <c:v>115.07479618097798</c:v>
              </c:pt>
              <c:pt idx="39">
                <c:v>116.16059278522567</c:v>
              </c:pt>
              <c:pt idx="40">
                <c:v>117.3757811230461</c:v>
              </c:pt>
              <c:pt idx="41">
                <c:v>81.891526186668756</c:v>
              </c:pt>
              <c:pt idx="42">
                <c:v>156.59261772408897</c:v>
              </c:pt>
              <c:pt idx="43">
                <c:v>117.42833778383763</c:v>
              </c:pt>
              <c:pt idx="44">
                <c:v>119.21030990133714</c:v>
              </c:pt>
              <c:pt idx="45">
                <c:v>118.37988627748379</c:v>
              </c:pt>
              <c:pt idx="46">
                <c:v>118.23083999423729</c:v>
              </c:pt>
              <c:pt idx="47">
                <c:v>120.62903029193188</c:v>
              </c:pt>
              <c:pt idx="48">
                <c:v>118.65297083264996</c:v>
              </c:pt>
            </c:numLit>
          </c:val>
          <c:smooth val="0"/>
          <c:extLst>
            <c:ext xmlns:c16="http://schemas.microsoft.com/office/drawing/2014/chart" uri="{C3380CC4-5D6E-409C-BE32-E72D297353CC}">
              <c16:uniqueId val="{00000000-52F8-4509-9B3B-9A8555F2EE93}"/>
            </c:ext>
          </c:extLst>
        </c:ser>
        <c:dLbls>
          <c:showLegendKey val="0"/>
          <c:showVal val="0"/>
          <c:showCatName val="0"/>
          <c:showSerName val="0"/>
          <c:showPercent val="0"/>
          <c:showBubbleSize val="0"/>
        </c:dLbls>
        <c:marker val="1"/>
        <c:smooth val="0"/>
        <c:axId val="474883624"/>
        <c:axId val="474890680"/>
      </c:lineChart>
      <c:dateAx>
        <c:axId val="4748836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0680"/>
        <c:crosses val="autoZero"/>
        <c:auto val="0"/>
        <c:lblOffset val="100"/>
        <c:baseTimeUnit val="months"/>
        <c:majorUnit val="6"/>
        <c:majorTimeUnit val="months"/>
        <c:minorUnit val="1"/>
        <c:minorTimeUnit val="months"/>
      </c:dateAx>
      <c:valAx>
        <c:axId val="474890680"/>
        <c:scaling>
          <c:orientation val="minMax"/>
          <c:max val="16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624"/>
        <c:crossesAt val="41061"/>
        <c:crossBetween val="midCat"/>
        <c:majorUnit val="2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97.364530740702477</c:v>
              </c:pt>
              <c:pt idx="1">
                <c:v>93.893031111468872</c:v>
              </c:pt>
              <c:pt idx="2">
                <c:v>100.64505092201861</c:v>
              </c:pt>
              <c:pt idx="3">
                <c:v>99.223172233701888</c:v>
              </c:pt>
              <c:pt idx="4">
                <c:v>102.20921358749789</c:v>
              </c:pt>
              <c:pt idx="5">
                <c:v>97.67619224218123</c:v>
              </c:pt>
              <c:pt idx="6">
                <c:v>104.39205352008226</c:v>
              </c:pt>
              <c:pt idx="7">
                <c:v>101.45784632809732</c:v>
              </c:pt>
              <c:pt idx="8">
                <c:v>99.897915573317604</c:v>
              </c:pt>
              <c:pt idx="9">
                <c:v>98.337833359686726</c:v>
              </c:pt>
              <c:pt idx="10">
                <c:v>101.69564178433752</c:v>
              </c:pt>
              <c:pt idx="11">
                <c:v>106.39783672075534</c:v>
              </c:pt>
              <c:pt idx="12">
                <c:v>102.43324595346226</c:v>
              </c:pt>
              <c:pt idx="13">
                <c:v>97.35976029572366</c:v>
              </c:pt>
              <c:pt idx="14">
                <c:v>104.35325953366568</c:v>
              </c:pt>
              <c:pt idx="15">
                <c:v>100.00915347873591</c:v>
              </c:pt>
              <c:pt idx="16">
                <c:v>107.48907755253178</c:v>
              </c:pt>
              <c:pt idx="17">
                <c:v>101.18524688357893</c:v>
              </c:pt>
              <c:pt idx="18">
                <c:v>101.74325817081666</c:v>
              </c:pt>
              <c:pt idx="19">
                <c:v>106.67912167800797</c:v>
              </c:pt>
              <c:pt idx="20">
                <c:v>103.62086762603269</c:v>
              </c:pt>
              <c:pt idx="21">
                <c:v>99.154184938738283</c:v>
              </c:pt>
              <c:pt idx="22">
                <c:v>103.48901179645841</c:v>
              </c:pt>
              <c:pt idx="23">
                <c:v>99.413010892412728</c:v>
              </c:pt>
              <c:pt idx="24">
                <c:v>90.448836574876012</c:v>
              </c:pt>
              <c:pt idx="25">
                <c:v>93.670029695335558</c:v>
              </c:pt>
              <c:pt idx="26">
                <c:v>86.512020290450565</c:v>
              </c:pt>
              <c:pt idx="27">
                <c:v>89.131048136344475</c:v>
              </c:pt>
              <c:pt idx="28">
                <c:v>86.3029784803159</c:v>
              </c:pt>
              <c:pt idx="29">
                <c:v>91.805151365789101</c:v>
              </c:pt>
              <c:pt idx="30">
                <c:v>91.427896419957051</c:v>
              </c:pt>
              <c:pt idx="31">
                <c:v>88.398230350955671</c:v>
              </c:pt>
              <c:pt idx="32">
                <c:v>88.637177879389185</c:v>
              </c:pt>
              <c:pt idx="33">
                <c:v>91.900133811737675</c:v>
              </c:pt>
              <c:pt idx="34">
                <c:v>90.635618064084127</c:v>
              </c:pt>
              <c:pt idx="35">
                <c:v>90.026748580965844</c:v>
              </c:pt>
              <c:pt idx="36">
                <c:v>92.77147204902964</c:v>
              </c:pt>
              <c:pt idx="37">
                <c:v>91.647189145292771</c:v>
              </c:pt>
              <c:pt idx="38">
                <c:v>91.908292500328642</c:v>
              </c:pt>
              <c:pt idx="39">
                <c:v>90.468478989609252</c:v>
              </c:pt>
              <c:pt idx="40">
                <c:v>89.069365028389839</c:v>
              </c:pt>
              <c:pt idx="41">
                <c:v>91.126987433767354</c:v>
              </c:pt>
              <c:pt idx="42">
                <c:v>92.798798560400371</c:v>
              </c:pt>
              <c:pt idx="43">
                <c:v>89.026485686095668</c:v>
              </c:pt>
              <c:pt idx="44">
                <c:v>93.758541101680976</c:v>
              </c:pt>
              <c:pt idx="45">
                <c:v>96.338355494193294</c:v>
              </c:pt>
              <c:pt idx="46">
                <c:v>93.286418053793881</c:v>
              </c:pt>
              <c:pt idx="47">
                <c:v>92.520323782855115</c:v>
              </c:pt>
              <c:pt idx="48">
                <c:v>93.182622623645699</c:v>
              </c:pt>
            </c:numLit>
          </c:val>
          <c:smooth val="0"/>
          <c:extLst>
            <c:ext xmlns:c16="http://schemas.microsoft.com/office/drawing/2014/chart" uri="{C3380CC4-5D6E-409C-BE32-E72D297353CC}">
              <c16:uniqueId val="{00000000-5F88-49DB-BCCF-CE25C37EC885}"/>
            </c:ext>
          </c:extLst>
        </c:ser>
        <c:dLbls>
          <c:showLegendKey val="0"/>
          <c:showVal val="0"/>
          <c:showCatName val="0"/>
          <c:showSerName val="0"/>
          <c:showPercent val="0"/>
          <c:showBubbleSize val="0"/>
        </c:dLbls>
        <c:marker val="1"/>
        <c:smooth val="0"/>
        <c:axId val="474887544"/>
        <c:axId val="474893816"/>
      </c:lineChart>
      <c:dateAx>
        <c:axId val="47488754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3816"/>
        <c:crosses val="autoZero"/>
        <c:auto val="0"/>
        <c:lblOffset val="100"/>
        <c:baseTimeUnit val="months"/>
        <c:majorUnit val="6"/>
        <c:majorTimeUnit val="months"/>
        <c:minorUnit val="1"/>
        <c:minorTimeUnit val="months"/>
      </c:dateAx>
      <c:valAx>
        <c:axId val="474893816"/>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54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117.8651244707921</c:v>
              </c:pt>
              <c:pt idx="1">
                <c:v>111.89312507654333</c:v>
              </c:pt>
              <c:pt idx="2">
                <c:v>120.34689709567053</c:v>
              </c:pt>
              <c:pt idx="3">
                <c:v>116.70638380494356</c:v>
              </c:pt>
              <c:pt idx="4">
                <c:v>121.58858344754817</c:v>
              </c:pt>
              <c:pt idx="5">
                <c:v>115.79509948131181</c:v>
              </c:pt>
              <c:pt idx="6">
                <c:v>119.88110555962741</c:v>
              </c:pt>
              <c:pt idx="7">
                <c:v>119.919040718834</c:v>
              </c:pt>
              <c:pt idx="8">
                <c:v>118.03350167515418</c:v>
              </c:pt>
              <c:pt idx="9">
                <c:v>120.65876924762426</c:v>
              </c:pt>
              <c:pt idx="10">
                <c:v>125.9508967983389</c:v>
              </c:pt>
              <c:pt idx="11">
                <c:v>126.0769517573363</c:v>
              </c:pt>
              <c:pt idx="12">
                <c:v>121.32312049261679</c:v>
              </c:pt>
              <c:pt idx="13">
                <c:v>116.24400715315402</c:v>
              </c:pt>
              <c:pt idx="14">
                <c:v>127.09052273100481</c:v>
              </c:pt>
              <c:pt idx="15">
                <c:v>122.98521381785301</c:v>
              </c:pt>
              <c:pt idx="16">
                <c:v>126.98492136014563</c:v>
              </c:pt>
              <c:pt idx="17">
                <c:v>123.20510573554692</c:v>
              </c:pt>
              <c:pt idx="18">
                <c:v>122.99688621085136</c:v>
              </c:pt>
              <c:pt idx="19">
                <c:v>130.5958866876619</c:v>
              </c:pt>
              <c:pt idx="20">
                <c:v>126.25725047298046</c:v>
              </c:pt>
              <c:pt idx="21">
                <c:v>125.86326911439183</c:v>
              </c:pt>
              <c:pt idx="22">
                <c:v>129.93043238306871</c:v>
              </c:pt>
              <c:pt idx="23">
                <c:v>123.62400627900941</c:v>
              </c:pt>
              <c:pt idx="24">
                <c:v>113.67673719880251</c:v>
              </c:pt>
              <c:pt idx="25">
                <c:v>117.5014548218852</c:v>
              </c:pt>
              <c:pt idx="26">
                <c:v>110.80094636511436</c:v>
              </c:pt>
              <c:pt idx="27">
                <c:v>116.0278246866245</c:v>
              </c:pt>
              <c:pt idx="28">
                <c:v>112.77029115386145</c:v>
              </c:pt>
              <c:pt idx="29">
                <c:v>118.43270787993553</c:v>
              </c:pt>
              <c:pt idx="30">
                <c:v>115.4325484252593</c:v>
              </c:pt>
              <c:pt idx="31">
                <c:v>114.49962907314229</c:v>
              </c:pt>
              <c:pt idx="32">
                <c:v>114.40976490259038</c:v>
              </c:pt>
              <c:pt idx="33">
                <c:v>114.50760186194411</c:v>
              </c:pt>
              <c:pt idx="34">
                <c:v>117.08636182462935</c:v>
              </c:pt>
              <c:pt idx="35">
                <c:v>118.23273791573482</c:v>
              </c:pt>
              <c:pt idx="36">
                <c:v>123.52065174182722</c:v>
              </c:pt>
              <c:pt idx="37">
                <c:v>121.9525063228193</c:v>
              </c:pt>
              <c:pt idx="38">
                <c:v>124.94972079913036</c:v>
              </c:pt>
              <c:pt idx="39">
                <c:v>123.09802764146436</c:v>
              </c:pt>
              <c:pt idx="40">
                <c:v>123.47064415681443</c:v>
              </c:pt>
              <c:pt idx="41">
                <c:v>124.39237484421433</c:v>
              </c:pt>
              <c:pt idx="42">
                <c:v>129.01150406455852</c:v>
              </c:pt>
              <c:pt idx="43">
                <c:v>123.24303343704821</c:v>
              </c:pt>
              <c:pt idx="44">
                <c:v>131.70005179497485</c:v>
              </c:pt>
              <c:pt idx="45">
                <c:v>127.33239943997576</c:v>
              </c:pt>
              <c:pt idx="46">
                <c:v>132.70998074248618</c:v>
              </c:pt>
              <c:pt idx="47">
                <c:v>130.82127720381797</c:v>
              </c:pt>
              <c:pt idx="48">
                <c:v>132.18255641565273</c:v>
              </c:pt>
            </c:numLit>
          </c:val>
          <c:smooth val="0"/>
          <c:extLst>
            <c:ext xmlns:c16="http://schemas.microsoft.com/office/drawing/2014/chart" uri="{C3380CC4-5D6E-409C-BE32-E72D297353CC}">
              <c16:uniqueId val="{00000000-ABC6-4206-9DBB-F96496BE1311}"/>
            </c:ext>
          </c:extLst>
        </c:ser>
        <c:dLbls>
          <c:showLegendKey val="0"/>
          <c:showVal val="0"/>
          <c:showCatName val="0"/>
          <c:showSerName val="0"/>
          <c:showPercent val="0"/>
          <c:showBubbleSize val="0"/>
        </c:dLbls>
        <c:marker val="1"/>
        <c:smooth val="0"/>
        <c:axId val="474892640"/>
        <c:axId val="474884408"/>
      </c:lineChart>
      <c:dateAx>
        <c:axId val="474892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4408"/>
        <c:crosses val="autoZero"/>
        <c:auto val="0"/>
        <c:lblOffset val="100"/>
        <c:baseTimeUnit val="months"/>
        <c:majorUnit val="6"/>
        <c:majorTimeUnit val="months"/>
        <c:minorUnit val="1"/>
        <c:minorTimeUnit val="months"/>
      </c:dateAx>
      <c:valAx>
        <c:axId val="474884408"/>
        <c:scaling>
          <c:orientation val="minMax"/>
          <c:max val="135"/>
          <c:min val="11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2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Honoraires de dentistes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108.42164971058763</c:v>
              </c:pt>
              <c:pt idx="1">
                <c:v>103.60149044007925</c:v>
              </c:pt>
              <c:pt idx="2">
                <c:v>111.2713605760997</c:v>
              </c:pt>
              <c:pt idx="3">
                <c:v>108.65284792329699</c:v>
              </c:pt>
              <c:pt idx="4">
                <c:v>112.66159369537128</c:v>
              </c:pt>
              <c:pt idx="5">
                <c:v>107.44873422731058</c:v>
              </c:pt>
              <c:pt idx="6">
                <c:v>112.7461672295121</c:v>
              </c:pt>
              <c:pt idx="7">
                <c:v>111.41500295449029</c:v>
              </c:pt>
              <c:pt idx="8">
                <c:v>109.67945340372103</c:v>
              </c:pt>
              <c:pt idx="9">
                <c:v>110.37676485999044</c:v>
              </c:pt>
              <c:pt idx="10">
                <c:v>114.77785998083189</c:v>
              </c:pt>
              <c:pt idx="11">
                <c:v>117.01188619885212</c:v>
              </c:pt>
              <c:pt idx="12">
                <c:v>112.62161380541731</c:v>
              </c:pt>
              <c:pt idx="13">
                <c:v>107.54509282357209</c:v>
              </c:pt>
              <c:pt idx="14">
                <c:v>116.6167396812463</c:v>
              </c:pt>
              <c:pt idx="15">
                <c:v>112.40143030611378</c:v>
              </c:pt>
              <c:pt idx="16">
                <c:v>118.0042785870602</c:v>
              </c:pt>
              <c:pt idx="17">
                <c:v>113.0617906672318</c:v>
              </c:pt>
              <c:pt idx="18">
                <c:v>113.20653074108498</c:v>
              </c:pt>
              <c:pt idx="19">
                <c:v>119.57877324753225</c:v>
              </c:pt>
              <c:pt idx="20">
                <c:v>115.82993734771607</c:v>
              </c:pt>
              <c:pt idx="21">
                <c:v>113.55989070487989</c:v>
              </c:pt>
              <c:pt idx="22">
                <c:v>117.7503515902324</c:v>
              </c:pt>
              <c:pt idx="23">
                <c:v>112.4713573917153</c:v>
              </c:pt>
              <c:pt idx="24">
                <c:v>102.97694497997352</c:v>
              </c:pt>
              <c:pt idx="25">
                <c:v>106.52365268379609</c:v>
              </c:pt>
              <c:pt idx="26">
                <c:v>99.612399176751694</c:v>
              </c:pt>
              <c:pt idx="27">
                <c:v>103.63798691765183</c:v>
              </c:pt>
              <c:pt idx="28">
                <c:v>100.57828332746301</c:v>
              </c:pt>
              <c:pt idx="29">
                <c:v>106.16688469559597</c:v>
              </c:pt>
              <c:pt idx="30">
                <c:v>104.37495037107006</c:v>
              </c:pt>
              <c:pt idx="31">
                <c:v>102.47617729978116</c:v>
              </c:pt>
              <c:pt idx="32">
                <c:v>102.53777825365982</c:v>
              </c:pt>
              <c:pt idx="33">
                <c:v>104.09360816326894</c:v>
              </c:pt>
              <c:pt idx="34">
                <c:v>104.90198636799457</c:v>
              </c:pt>
              <c:pt idx="35">
                <c:v>105.23981917999426</c:v>
              </c:pt>
              <c:pt idx="36">
                <c:v>109.356227718355</c:v>
              </c:pt>
              <c:pt idx="37">
                <c:v>107.99254488785304</c:v>
              </c:pt>
              <c:pt idx="38">
                <c:v>109.72938629131241</c:v>
              </c:pt>
              <c:pt idx="39">
                <c:v>108.06742300690726</c:v>
              </c:pt>
              <c:pt idx="40">
                <c:v>107.62390257238883</c:v>
              </c:pt>
              <c:pt idx="41">
                <c:v>109.06887492343394</c:v>
              </c:pt>
              <c:pt idx="42">
                <c:v>112.33033985391887</c:v>
              </c:pt>
              <c:pt idx="43">
                <c:v>107.48138724661671</c:v>
              </c:pt>
              <c:pt idx="44">
                <c:v>114.22252390902605</c:v>
              </c:pt>
              <c:pt idx="45">
                <c:v>113.05518017636641</c:v>
              </c:pt>
              <c:pt idx="46">
                <c:v>114.54975455052133</c:v>
              </c:pt>
              <c:pt idx="47">
                <c:v>113.17817419496437</c:v>
              </c:pt>
              <c:pt idx="48">
                <c:v>114.21747231792239</c:v>
              </c:pt>
            </c:numLit>
          </c:val>
          <c:smooth val="0"/>
          <c:extLst>
            <c:ext xmlns:c16="http://schemas.microsoft.com/office/drawing/2014/chart" uri="{C3380CC4-5D6E-409C-BE32-E72D297353CC}">
              <c16:uniqueId val="{00000000-FCA2-4333-A058-4BFF335175A5}"/>
            </c:ext>
          </c:extLst>
        </c:ser>
        <c:dLbls>
          <c:showLegendKey val="0"/>
          <c:showVal val="0"/>
          <c:showCatName val="0"/>
          <c:showSerName val="0"/>
          <c:showPercent val="0"/>
          <c:showBubbleSize val="0"/>
        </c:dLbls>
        <c:marker val="1"/>
        <c:smooth val="0"/>
        <c:axId val="474887152"/>
        <c:axId val="474884800"/>
      </c:lineChart>
      <c:dateAx>
        <c:axId val="474887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4800"/>
        <c:crosses val="autoZero"/>
        <c:auto val="0"/>
        <c:lblOffset val="100"/>
        <c:baseTimeUnit val="months"/>
        <c:majorUnit val="6"/>
        <c:majorTimeUnit val="months"/>
        <c:minorUnit val="1"/>
        <c:minorTimeUnit val="months"/>
      </c:dateAx>
      <c:valAx>
        <c:axId val="474884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7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88.092208048729404</c:v>
              </c:pt>
              <c:pt idx="1">
                <c:v>86.724883204770904</c:v>
              </c:pt>
              <c:pt idx="2">
                <c:v>90.421022494606206</c:v>
              </c:pt>
              <c:pt idx="3">
                <c:v>86.914556911626192</c:v>
              </c:pt>
              <c:pt idx="4">
                <c:v>88.508444528261023</c:v>
              </c:pt>
              <c:pt idx="5">
                <c:v>85.006063028507825</c:v>
              </c:pt>
              <c:pt idx="6">
                <c:v>88.070441312572754</c:v>
              </c:pt>
              <c:pt idx="7">
                <c:v>89.582784156567058</c:v>
              </c:pt>
              <c:pt idx="8">
                <c:v>89.84911907772603</c:v>
              </c:pt>
              <c:pt idx="9">
                <c:v>90.174019509692883</c:v>
              </c:pt>
              <c:pt idx="10">
                <c:v>89.565486722593675</c:v>
              </c:pt>
              <c:pt idx="11">
                <c:v>89.069600679078576</c:v>
              </c:pt>
              <c:pt idx="12">
                <c:v>89.357300876370942</c:v>
              </c:pt>
              <c:pt idx="13">
                <c:v>86.980860068848926</c:v>
              </c:pt>
              <c:pt idx="14">
                <c:v>91.006106009625171</c:v>
              </c:pt>
              <c:pt idx="15">
                <c:v>89.953998492766402</c:v>
              </c:pt>
              <c:pt idx="16">
                <c:v>92.610013569379021</c:v>
              </c:pt>
              <c:pt idx="17">
                <c:v>90.126513808546719</c:v>
              </c:pt>
              <c:pt idx="18">
                <c:v>87.195780309025579</c:v>
              </c:pt>
              <c:pt idx="19">
                <c:v>92.589853302265951</c:v>
              </c:pt>
              <c:pt idx="20">
                <c:v>89.340441264750254</c:v>
              </c:pt>
              <c:pt idx="21">
                <c:v>87.338144121281317</c:v>
              </c:pt>
              <c:pt idx="22">
                <c:v>89.782826145280339</c:v>
              </c:pt>
              <c:pt idx="23">
                <c:v>88.762383781007742</c:v>
              </c:pt>
              <c:pt idx="24">
                <c:v>87.958911461642089</c:v>
              </c:pt>
              <c:pt idx="25">
                <c:v>93.19599073695916</c:v>
              </c:pt>
              <c:pt idx="26">
                <c:v>86.776923134551112</c:v>
              </c:pt>
              <c:pt idx="27">
                <c:v>88.766158572693215</c:v>
              </c:pt>
              <c:pt idx="28">
                <c:v>88.60065419322423</c:v>
              </c:pt>
              <c:pt idx="29">
                <c:v>89.768703438301543</c:v>
              </c:pt>
              <c:pt idx="30">
                <c:v>89.701301791535869</c:v>
              </c:pt>
              <c:pt idx="31">
                <c:v>87.763436334984434</c:v>
              </c:pt>
              <c:pt idx="32">
                <c:v>88.39232410708648</c:v>
              </c:pt>
              <c:pt idx="33">
                <c:v>89.327186531374238</c:v>
              </c:pt>
              <c:pt idx="34">
                <c:v>89.119413574112443</c:v>
              </c:pt>
              <c:pt idx="35">
                <c:v>88.01649553803388</c:v>
              </c:pt>
              <c:pt idx="36">
                <c:v>89.615794806808381</c:v>
              </c:pt>
              <c:pt idx="37">
                <c:v>88.258161067790383</c:v>
              </c:pt>
              <c:pt idx="38">
                <c:v>88.057763379581615</c:v>
              </c:pt>
              <c:pt idx="39">
                <c:v>88.806936764378236</c:v>
              </c:pt>
              <c:pt idx="40">
                <c:v>85.919893552592853</c:v>
              </c:pt>
              <c:pt idx="41">
                <c:v>88.495293861770293</c:v>
              </c:pt>
              <c:pt idx="42">
                <c:v>89.408988430984877</c:v>
              </c:pt>
              <c:pt idx="43">
                <c:v>87.368397917642241</c:v>
              </c:pt>
              <c:pt idx="44">
                <c:v>88.44587758690173</c:v>
              </c:pt>
              <c:pt idx="45">
                <c:v>88.841852132817053</c:v>
              </c:pt>
              <c:pt idx="46">
                <c:v>86.114462897427117</c:v>
              </c:pt>
              <c:pt idx="47">
                <c:v>88.577338660531737</c:v>
              </c:pt>
              <c:pt idx="48">
                <c:v>87.749806124446408</c:v>
              </c:pt>
            </c:numLit>
          </c:val>
          <c:smooth val="0"/>
          <c:extLst>
            <c:ext xmlns:c16="http://schemas.microsoft.com/office/drawing/2014/chart" uri="{C3380CC4-5D6E-409C-BE32-E72D297353CC}">
              <c16:uniqueId val="{00000000-F834-4F58-83E6-0377FE7315AC}"/>
            </c:ext>
          </c:extLst>
        </c:ser>
        <c:dLbls>
          <c:showLegendKey val="0"/>
          <c:showVal val="0"/>
          <c:showCatName val="0"/>
          <c:showSerName val="0"/>
          <c:showPercent val="0"/>
          <c:showBubbleSize val="0"/>
        </c:dLbls>
        <c:marker val="1"/>
        <c:smooth val="0"/>
        <c:axId val="474889504"/>
        <c:axId val="474882056"/>
      </c:lineChart>
      <c:dateAx>
        <c:axId val="4748895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2056"/>
        <c:crosses val="autoZero"/>
        <c:auto val="0"/>
        <c:lblOffset val="100"/>
        <c:baseTimeUnit val="months"/>
        <c:majorUnit val="6"/>
        <c:majorTimeUnit val="months"/>
        <c:minorUnit val="1"/>
        <c:minorTimeUnit val="months"/>
      </c:dateAx>
      <c:valAx>
        <c:axId val="474882056"/>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950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106.53429255134358</c:v>
              </c:pt>
              <c:pt idx="1">
                <c:v>110.6733613214089</c:v>
              </c:pt>
              <c:pt idx="2">
                <c:v>113.78956545583078</c:v>
              </c:pt>
              <c:pt idx="3">
                <c:v>109.06688294295348</c:v>
              </c:pt>
              <c:pt idx="4">
                <c:v>113.02390508317531</c:v>
              </c:pt>
              <c:pt idx="5">
                <c:v>110.03364060222596</c:v>
              </c:pt>
              <c:pt idx="6">
                <c:v>118.85978529662378</c:v>
              </c:pt>
              <c:pt idx="7">
                <c:v>114.5826791129857</c:v>
              </c:pt>
              <c:pt idx="8">
                <c:v>113.86289203522624</c:v>
              </c:pt>
              <c:pt idx="9">
                <c:v>115.37957391169805</c:v>
              </c:pt>
              <c:pt idx="10">
                <c:v>116.94000556210602</c:v>
              </c:pt>
              <c:pt idx="11">
                <c:v>116.06704168789628</c:v>
              </c:pt>
              <c:pt idx="12">
                <c:v>115.60067560017029</c:v>
              </c:pt>
              <c:pt idx="13">
                <c:v>115.96982530395184</c:v>
              </c:pt>
              <c:pt idx="14">
                <c:v>121.93263571872409</c:v>
              </c:pt>
              <c:pt idx="15">
                <c:v>117.23030653845458</c:v>
              </c:pt>
              <c:pt idx="16">
                <c:v>122.37928037911514</c:v>
              </c:pt>
              <c:pt idx="17">
                <c:v>119.60810182483014</c:v>
              </c:pt>
              <c:pt idx="18">
                <c:v>111.64794414682552</c:v>
              </c:pt>
              <c:pt idx="19">
                <c:v>124.24395962809143</c:v>
              </c:pt>
              <c:pt idx="20">
                <c:v>119.208786720291</c:v>
              </c:pt>
              <c:pt idx="21">
                <c:v>119.00583136285898</c:v>
              </c:pt>
              <c:pt idx="22">
                <c:v>123.28149067138581</c:v>
              </c:pt>
              <c:pt idx="23">
                <c:v>119.43637137740252</c:v>
              </c:pt>
              <c:pt idx="24">
                <c:v>122.18070531126915</c:v>
              </c:pt>
              <c:pt idx="25">
                <c:v>127.23584933734003</c:v>
              </c:pt>
              <c:pt idx="26">
                <c:v>117.03916637765275</c:v>
              </c:pt>
              <c:pt idx="27">
                <c:v>125.96104077530666</c:v>
              </c:pt>
              <c:pt idx="28">
                <c:v>123.65987721042117</c:v>
              </c:pt>
              <c:pt idx="29">
                <c:v>125.90687341100586</c:v>
              </c:pt>
              <c:pt idx="30">
                <c:v>123.98385464035503</c:v>
              </c:pt>
              <c:pt idx="31">
                <c:v>126.87817631861297</c:v>
              </c:pt>
              <c:pt idx="32">
                <c:v>129.40665371329965</c:v>
              </c:pt>
              <c:pt idx="33">
                <c:v>126.24359380846634</c:v>
              </c:pt>
              <c:pt idx="34">
                <c:v>126.65000793460526</c:v>
              </c:pt>
              <c:pt idx="35">
                <c:v>127.93263490496281</c:v>
              </c:pt>
              <c:pt idx="36">
                <c:v>130.86544676181649</c:v>
              </c:pt>
              <c:pt idx="37">
                <c:v>129.01953649933867</c:v>
              </c:pt>
              <c:pt idx="38">
                <c:v>129.65380255010456</c:v>
              </c:pt>
              <c:pt idx="39">
                <c:v>130.92470008687226</c:v>
              </c:pt>
              <c:pt idx="40">
                <c:v>127.2796315780754</c:v>
              </c:pt>
              <c:pt idx="41">
                <c:v>132.54356533069088</c:v>
              </c:pt>
              <c:pt idx="42">
                <c:v>135.5494955362602</c:v>
              </c:pt>
              <c:pt idx="43">
                <c:v>126.89824013671011</c:v>
              </c:pt>
              <c:pt idx="44">
                <c:v>133.9620638163195</c:v>
              </c:pt>
              <c:pt idx="45">
                <c:v>136.80750363202966</c:v>
              </c:pt>
              <c:pt idx="46">
                <c:v>131.27923641384223</c:v>
              </c:pt>
              <c:pt idx="47">
                <c:v>136.97227082714591</c:v>
              </c:pt>
              <c:pt idx="48">
                <c:v>136.9807662810058</c:v>
              </c:pt>
            </c:numLit>
          </c:val>
          <c:smooth val="0"/>
          <c:extLst>
            <c:ext xmlns:c16="http://schemas.microsoft.com/office/drawing/2014/chart" uri="{C3380CC4-5D6E-409C-BE32-E72D297353CC}">
              <c16:uniqueId val="{00000000-7F27-42E8-B862-9D4905CB61CB}"/>
            </c:ext>
          </c:extLst>
        </c:ser>
        <c:dLbls>
          <c:showLegendKey val="0"/>
          <c:showVal val="0"/>
          <c:showCatName val="0"/>
          <c:showSerName val="0"/>
          <c:showPercent val="0"/>
          <c:showBubbleSize val="0"/>
        </c:dLbls>
        <c:marker val="1"/>
        <c:smooth val="0"/>
        <c:axId val="474891464"/>
        <c:axId val="474888328"/>
      </c:lineChart>
      <c:dateAx>
        <c:axId val="47489146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328"/>
        <c:crosses val="autoZero"/>
        <c:auto val="0"/>
        <c:lblOffset val="100"/>
        <c:baseTimeUnit val="months"/>
        <c:majorUnit val="6"/>
        <c:majorTimeUnit val="months"/>
        <c:minorUnit val="1"/>
        <c:minorTimeUnit val="months"/>
      </c:dateAx>
      <c:valAx>
        <c:axId val="474888328"/>
        <c:scaling>
          <c:orientation val="minMax"/>
          <c:max val="140"/>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146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SOINS DE VILLE </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107.59282236765797</c:v>
              </c:pt>
              <c:pt idx="1">
                <c:v>107.94706279424611</c:v>
              </c:pt>
              <c:pt idx="2">
                <c:v>114.49116911741402</c:v>
              </c:pt>
              <c:pt idx="3">
                <c:v>111.89081156881724</c:v>
              </c:pt>
              <c:pt idx="4">
                <c:v>109.85438395834083</c:v>
              </c:pt>
              <c:pt idx="5">
                <c:v>109.38413000628427</c:v>
              </c:pt>
              <c:pt idx="6">
                <c:v>109.58485848895162</c:v>
              </c:pt>
              <c:pt idx="7">
                <c:v>109.20377902260054</c:v>
              </c:pt>
              <c:pt idx="8">
                <c:v>109.0205748609782</c:v>
              </c:pt>
              <c:pt idx="9">
                <c:v>111.1653808685691</c:v>
              </c:pt>
              <c:pt idx="10">
                <c:v>109.68203066982521</c:v>
              </c:pt>
              <c:pt idx="11">
                <c:v>109.96323563293184</c:v>
              </c:pt>
              <c:pt idx="12">
                <c:v>109.27188164035864</c:v>
              </c:pt>
              <c:pt idx="13">
                <c:v>108.18830013919028</c:v>
              </c:pt>
              <c:pt idx="14">
                <c:v>109.50983937162849</c:v>
              </c:pt>
              <c:pt idx="15">
                <c:v>107.85972089961872</c:v>
              </c:pt>
              <c:pt idx="16">
                <c:v>109.58245043044938</c:v>
              </c:pt>
              <c:pt idx="17">
                <c:v>107.47341416696938</c:v>
              </c:pt>
              <c:pt idx="18">
                <c:v>108.20262546845254</c:v>
              </c:pt>
              <c:pt idx="19">
                <c:v>112.28920700810457</c:v>
              </c:pt>
              <c:pt idx="20">
                <c:v>110.32793374155676</c:v>
              </c:pt>
              <c:pt idx="21">
                <c:v>109.43939403333518</c:v>
              </c:pt>
              <c:pt idx="22">
                <c:v>109.55784262617661</c:v>
              </c:pt>
              <c:pt idx="23">
                <c:v>109.73560523114536</c:v>
              </c:pt>
              <c:pt idx="24">
                <c:v>109.36117035179755</c:v>
              </c:pt>
              <c:pt idx="25">
                <c:v>114.26496805952453</c:v>
              </c:pt>
              <c:pt idx="26">
                <c:v>108.4136222520345</c:v>
              </c:pt>
              <c:pt idx="27">
                <c:v>112.07674895662265</c:v>
              </c:pt>
              <c:pt idx="28">
                <c:v>109.31646979231</c:v>
              </c:pt>
              <c:pt idx="29">
                <c:v>109.48313371486533</c:v>
              </c:pt>
              <c:pt idx="30">
                <c:v>112.91561745803158</c:v>
              </c:pt>
              <c:pt idx="31">
                <c:v>110.73493271256893</c:v>
              </c:pt>
              <c:pt idx="32">
                <c:v>112.13080763456801</c:v>
              </c:pt>
              <c:pt idx="33">
                <c:v>111.05852048916589</c:v>
              </c:pt>
              <c:pt idx="34">
                <c:v>111.63535335500698</c:v>
              </c:pt>
              <c:pt idx="35">
                <c:v>109.96856825468522</c:v>
              </c:pt>
              <c:pt idx="36">
                <c:v>113.53966341439978</c:v>
              </c:pt>
              <c:pt idx="37">
                <c:v>112.95034063620628</c:v>
              </c:pt>
              <c:pt idx="38">
                <c:v>113.56033216118537</c:v>
              </c:pt>
              <c:pt idx="39">
                <c:v>114.08784815435607</c:v>
              </c:pt>
              <c:pt idx="40">
                <c:v>114.28212083510378</c:v>
              </c:pt>
              <c:pt idx="41">
                <c:v>109.06787158593525</c:v>
              </c:pt>
              <c:pt idx="42">
                <c:v>121.7280763446653</c:v>
              </c:pt>
              <c:pt idx="43">
                <c:v>115.5453763808564</c:v>
              </c:pt>
              <c:pt idx="44">
                <c:v>115.93990541840896</c:v>
              </c:pt>
              <c:pt idx="45">
                <c:v>115.50217970025322</c:v>
              </c:pt>
              <c:pt idx="46">
                <c:v>115.76169925200035</c:v>
              </c:pt>
              <c:pt idx="47">
                <c:v>116.96066217480556</c:v>
              </c:pt>
              <c:pt idx="48">
                <c:v>114.9332891240461</c:v>
              </c:pt>
            </c:numLit>
          </c:val>
          <c:smooth val="0"/>
          <c:extLst>
            <c:ext xmlns:c16="http://schemas.microsoft.com/office/drawing/2014/chart" uri="{C3380CC4-5D6E-409C-BE32-E72D297353CC}">
              <c16:uniqueId val="{00000000-0219-4791-8B56-084F6A6A3885}"/>
            </c:ext>
          </c:extLst>
        </c:ser>
        <c:dLbls>
          <c:showLegendKey val="0"/>
          <c:showVal val="0"/>
          <c:showCatName val="0"/>
          <c:showSerName val="0"/>
          <c:showPercent val="0"/>
          <c:showBubbleSize val="0"/>
        </c:dLbls>
        <c:marker val="1"/>
        <c:smooth val="0"/>
        <c:axId val="479864704"/>
        <c:axId val="479861176"/>
      </c:lineChart>
      <c:dateAx>
        <c:axId val="47986470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1176"/>
        <c:crosses val="autoZero"/>
        <c:auto val="0"/>
        <c:lblOffset val="100"/>
        <c:baseTimeUnit val="months"/>
        <c:majorUnit val="6"/>
        <c:majorTimeUnit val="months"/>
        <c:minorUnit val="1"/>
        <c:minorTimeUnit val="months"/>
      </c:dateAx>
      <c:valAx>
        <c:axId val="479861176"/>
        <c:scaling>
          <c:orientation val="minMax"/>
          <c:max val="125"/>
          <c:min val="10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470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6.5219166666666648E-2"/>
          <c:y val="0.90196523717797072"/>
          <c:w val="0.81109666666666669"/>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Montants masseurs-kiné</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95.190798388035532</c:v>
              </c:pt>
              <c:pt idx="1">
                <c:v>95.942953720376281</c:v>
              </c:pt>
              <c:pt idx="2">
                <c:v>99.415868672905347</c:v>
              </c:pt>
              <c:pt idx="3">
                <c:v>95.44126589275298</c:v>
              </c:pt>
              <c:pt idx="4">
                <c:v>97.944753717392359</c:v>
              </c:pt>
              <c:pt idx="5">
                <c:v>94.639492500965048</c:v>
              </c:pt>
              <c:pt idx="6">
                <c:v>99.921647163396003</c:v>
              </c:pt>
              <c:pt idx="7">
                <c:v>99.205558241359142</c:v>
              </c:pt>
              <c:pt idx="8">
                <c:v>99.092322399033776</c:v>
              </c:pt>
              <c:pt idx="9">
                <c:v>99.875954502430076</c:v>
              </c:pt>
              <c:pt idx="10">
                <c:v>100.10228341440856</c:v>
              </c:pt>
              <c:pt idx="11">
                <c:v>99.46125536995774</c:v>
              </c:pt>
              <c:pt idx="12">
                <c:v>99.458705967468191</c:v>
              </c:pt>
              <c:pt idx="13">
                <c:v>98.139077489185155</c:v>
              </c:pt>
              <c:pt idx="14">
                <c:v>102.91011637191119</c:v>
              </c:pt>
              <c:pt idx="15">
                <c:v>100.45299261447826</c:v>
              </c:pt>
              <c:pt idx="16">
                <c:v>104.06857888252812</c:v>
              </c:pt>
              <c:pt idx="17">
                <c:v>101.47434793489656</c:v>
              </c:pt>
              <c:pt idx="18">
                <c:v>96.607725795422894</c:v>
              </c:pt>
              <c:pt idx="19">
                <c:v>104.7739170577499</c:v>
              </c:pt>
              <c:pt idx="20">
                <c:v>100.83714319514783</c:v>
              </c:pt>
              <c:pt idx="21">
                <c:v>99.527435342095643</c:v>
              </c:pt>
              <c:pt idx="22">
                <c:v>102.67688355787715</c:v>
              </c:pt>
              <c:pt idx="23">
                <c:v>100.56918750695851</c:v>
              </c:pt>
              <c:pt idx="24">
                <c:v>101.13131044833221</c:v>
              </c:pt>
              <c:pt idx="25">
                <c:v>106.29836055734243</c:v>
              </c:pt>
              <c:pt idx="26">
                <c:v>98.425241278889004</c:v>
              </c:pt>
              <c:pt idx="27">
                <c:v>103.08293666996713</c:v>
              </c:pt>
              <c:pt idx="28">
                <c:v>102.09539020195338</c:v>
              </c:pt>
              <c:pt idx="29">
                <c:v>103.67873970410861</c:v>
              </c:pt>
              <c:pt idx="30">
                <c:v>102.89708768140548</c:v>
              </c:pt>
              <c:pt idx="31">
                <c:v>102.81919184531725</c:v>
              </c:pt>
              <c:pt idx="32">
                <c:v>104.17925556131078</c:v>
              </c:pt>
              <c:pt idx="33">
                <c:v>103.53677612640672</c:v>
              </c:pt>
              <c:pt idx="34">
                <c:v>103.56541150444659</c:v>
              </c:pt>
              <c:pt idx="35">
                <c:v>103.38071975316063</c:v>
              </c:pt>
              <c:pt idx="36">
                <c:v>105.49330479360266</c:v>
              </c:pt>
              <c:pt idx="37">
                <c:v>103.94772727784671</c:v>
              </c:pt>
              <c:pt idx="38">
                <c:v>104.06860216341964</c:v>
              </c:pt>
              <c:pt idx="39">
                <c:v>105.01859373796263</c:v>
              </c:pt>
              <c:pt idx="40">
                <c:v>101.83977705287207</c:v>
              </c:pt>
              <c:pt idx="41">
                <c:v>105.4500277080495</c:v>
              </c:pt>
              <c:pt idx="42">
                <c:v>107.16905009547651</c:v>
              </c:pt>
              <c:pt idx="43">
                <c:v>102.58393150067049</c:v>
              </c:pt>
              <c:pt idx="44">
                <c:v>105.96563029188492</c:v>
              </c:pt>
              <c:pt idx="45">
                <c:v>107.30443483612105</c:v>
              </c:pt>
              <c:pt idx="46">
                <c:v>103.49895242815926</c:v>
              </c:pt>
              <c:pt idx="47">
                <c:v>107.20515689336796</c:v>
              </c:pt>
              <c:pt idx="48">
                <c:v>106.69942204842616</c:v>
              </c:pt>
            </c:numLit>
          </c:val>
          <c:smooth val="0"/>
          <c:extLst>
            <c:ext xmlns:c16="http://schemas.microsoft.com/office/drawing/2014/chart" uri="{C3380CC4-5D6E-409C-BE32-E72D297353CC}">
              <c16:uniqueId val="{00000000-A345-4DDF-BB2C-ECED41177637}"/>
            </c:ext>
          </c:extLst>
        </c:ser>
        <c:dLbls>
          <c:showLegendKey val="0"/>
          <c:showVal val="0"/>
          <c:showCatName val="0"/>
          <c:showSerName val="0"/>
          <c:showPercent val="0"/>
          <c:showBubbleSize val="0"/>
        </c:dLbls>
        <c:marker val="1"/>
        <c:smooth val="0"/>
        <c:axId val="474893424"/>
        <c:axId val="474885192"/>
      </c:lineChart>
      <c:dateAx>
        <c:axId val="47489342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85192"/>
        <c:crosses val="autoZero"/>
        <c:auto val="0"/>
        <c:lblOffset val="100"/>
        <c:baseTimeUnit val="months"/>
        <c:majorUnit val="6"/>
        <c:majorTimeUnit val="months"/>
        <c:minorUnit val="1"/>
        <c:minorTimeUnit val="months"/>
      </c:dateAx>
      <c:valAx>
        <c:axId val="474885192"/>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93424"/>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87.641097758906625</c:v>
              </c:pt>
              <c:pt idx="1">
                <c:v>86.501429488933397</c:v>
              </c:pt>
              <c:pt idx="2">
                <c:v>87.769406659219058</c:v>
              </c:pt>
              <c:pt idx="3">
                <c:v>86.538875154630219</c:v>
              </c:pt>
              <c:pt idx="4">
                <c:v>86.711162527692593</c:v>
              </c:pt>
              <c:pt idx="5">
                <c:v>86.671875488072843</c:v>
              </c:pt>
              <c:pt idx="6">
                <c:v>87.960330399165912</c:v>
              </c:pt>
              <c:pt idx="7">
                <c:v>86.483875326831168</c:v>
              </c:pt>
              <c:pt idx="8">
                <c:v>86.387223425739606</c:v>
              </c:pt>
              <c:pt idx="9">
                <c:v>90.717744424837534</c:v>
              </c:pt>
              <c:pt idx="10">
                <c:v>92.027243024698322</c:v>
              </c:pt>
              <c:pt idx="11">
                <c:v>90.555501604361652</c:v>
              </c:pt>
              <c:pt idx="12">
                <c:v>91.1730885643383</c:v>
              </c:pt>
              <c:pt idx="13">
                <c:v>93.810303880656889</c:v>
              </c:pt>
              <c:pt idx="14">
                <c:v>89.879028818195238</c:v>
              </c:pt>
              <c:pt idx="15">
                <c:v>90.094361128548869</c:v>
              </c:pt>
              <c:pt idx="16">
                <c:v>91.047135936178393</c:v>
              </c:pt>
              <c:pt idx="17">
                <c:v>91.798236813933897</c:v>
              </c:pt>
              <c:pt idx="18">
                <c:v>89.429519240594487</c:v>
              </c:pt>
              <c:pt idx="19">
                <c:v>90.038342321134834</c:v>
              </c:pt>
              <c:pt idx="20">
                <c:v>89.98864489201685</c:v>
              </c:pt>
              <c:pt idx="21">
                <c:v>89.991486096753434</c:v>
              </c:pt>
              <c:pt idx="22">
                <c:v>89.96599898211457</c:v>
              </c:pt>
              <c:pt idx="23">
                <c:v>92.1491940468878</c:v>
              </c:pt>
              <c:pt idx="24">
                <c:v>90.996242621521986</c:v>
              </c:pt>
              <c:pt idx="25">
                <c:v>92.961088824752011</c:v>
              </c:pt>
              <c:pt idx="26">
                <c:v>89.998958907936228</c:v>
              </c:pt>
              <c:pt idx="27">
                <c:v>91.098598014301373</c:v>
              </c:pt>
              <c:pt idx="28">
                <c:v>88.333537317846279</c:v>
              </c:pt>
              <c:pt idx="29">
                <c:v>91.698634486610914</c:v>
              </c:pt>
              <c:pt idx="30">
                <c:v>91.096389783438042</c:v>
              </c:pt>
              <c:pt idx="31">
                <c:v>94.085950799825085</c:v>
              </c:pt>
              <c:pt idx="32">
                <c:v>93.465399599099356</c:v>
              </c:pt>
              <c:pt idx="33">
                <c:v>89.250235661692543</c:v>
              </c:pt>
              <c:pt idx="34">
                <c:v>92.032069534574958</c:v>
              </c:pt>
              <c:pt idx="35">
                <c:v>91.000559852299588</c:v>
              </c:pt>
              <c:pt idx="36">
                <c:v>91.844179472313641</c:v>
              </c:pt>
              <c:pt idx="37">
                <c:v>90.441464451586654</c:v>
              </c:pt>
              <c:pt idx="38">
                <c:v>90.629169952058504</c:v>
              </c:pt>
              <c:pt idx="39">
                <c:v>92.103633677891722</c:v>
              </c:pt>
              <c:pt idx="40">
                <c:v>94.539355694495583</c:v>
              </c:pt>
              <c:pt idx="41">
                <c:v>90.674622405272544</c:v>
              </c:pt>
              <c:pt idx="42">
                <c:v>91.122108955427265</c:v>
              </c:pt>
              <c:pt idx="43">
                <c:v>88.700758985226187</c:v>
              </c:pt>
              <c:pt idx="44">
                <c:v>90.409411914749299</c:v>
              </c:pt>
              <c:pt idx="45">
                <c:v>89.275088860888474</c:v>
              </c:pt>
              <c:pt idx="46">
                <c:v>88.509065939973581</c:v>
              </c:pt>
              <c:pt idx="47">
                <c:v>88.333424164394387</c:v>
              </c:pt>
              <c:pt idx="48">
                <c:v>88.074549676993328</c:v>
              </c:pt>
            </c:numLit>
          </c:val>
          <c:smooth val="0"/>
          <c:extLst>
            <c:ext xmlns:c16="http://schemas.microsoft.com/office/drawing/2014/chart" uri="{C3380CC4-5D6E-409C-BE32-E72D297353CC}">
              <c16:uniqueId val="{00000000-E990-4D84-8FB7-C34802D1EBBB}"/>
            </c:ext>
          </c:extLst>
        </c:ser>
        <c:dLbls>
          <c:showLegendKey val="0"/>
          <c:showVal val="0"/>
          <c:showCatName val="0"/>
          <c:showSerName val="0"/>
          <c:showPercent val="0"/>
          <c:showBubbleSize val="0"/>
        </c:dLbls>
        <c:marker val="1"/>
        <c:smooth val="0"/>
        <c:axId val="474886368"/>
        <c:axId val="474894208"/>
      </c:lineChart>
      <c:dateAx>
        <c:axId val="47488636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894208"/>
        <c:crosses val="autoZero"/>
        <c:auto val="0"/>
        <c:lblOffset val="100"/>
        <c:baseTimeUnit val="months"/>
        <c:majorUnit val="6"/>
        <c:majorTimeUnit val="months"/>
        <c:minorUnit val="1"/>
        <c:minorTimeUnit val="months"/>
      </c:dateAx>
      <c:valAx>
        <c:axId val="474894208"/>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6368"/>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116.49896638742601</c:v>
              </c:pt>
              <c:pt idx="1">
                <c:v>120.10890531462901</c:v>
              </c:pt>
              <c:pt idx="2">
                <c:v>121.52125023214401</c:v>
              </c:pt>
              <c:pt idx="3">
                <c:v>119.40442064352325</c:v>
              </c:pt>
              <c:pt idx="4">
                <c:v>121.26371658912419</c:v>
              </c:pt>
              <c:pt idx="5">
                <c:v>120.77143028100987</c:v>
              </c:pt>
              <c:pt idx="6">
                <c:v>126.39841206187945</c:v>
              </c:pt>
              <c:pt idx="7">
                <c:v>121.78475809099506</c:v>
              </c:pt>
              <c:pt idx="8">
                <c:v>122.34045745989749</c:v>
              </c:pt>
              <c:pt idx="9">
                <c:v>125.99691956023733</c:v>
              </c:pt>
              <c:pt idx="10">
                <c:v>128.81827417887996</c:v>
              </c:pt>
              <c:pt idx="11">
                <c:v>130.47249106247497</c:v>
              </c:pt>
              <c:pt idx="12">
                <c:v>131.57747206204678</c:v>
              </c:pt>
              <c:pt idx="13">
                <c:v>134.031354901594</c:v>
              </c:pt>
              <c:pt idx="14">
                <c:v>133.80917786818239</c:v>
              </c:pt>
              <c:pt idx="15">
                <c:v>132.07212282756126</c:v>
              </c:pt>
              <c:pt idx="16">
                <c:v>133.3586509059871</c:v>
              </c:pt>
              <c:pt idx="17">
                <c:v>136.68736978160456</c:v>
              </c:pt>
              <c:pt idx="18">
                <c:v>129.98268615192316</c:v>
              </c:pt>
              <c:pt idx="19">
                <c:v>135.88465418366027</c:v>
              </c:pt>
              <c:pt idx="20">
                <c:v>134.70513089888414</c:v>
              </c:pt>
              <c:pt idx="21">
                <c:v>135.42125952098814</c:v>
              </c:pt>
              <c:pt idx="22">
                <c:v>138.52233806956215</c:v>
              </c:pt>
              <c:pt idx="23">
                <c:v>137.48763639614927</c:v>
              </c:pt>
              <c:pt idx="24">
                <c:v>139.05143920877282</c:v>
              </c:pt>
              <c:pt idx="25">
                <c:v>140.76693645514794</c:v>
              </c:pt>
              <c:pt idx="26">
                <c:v>136.81760630889968</c:v>
              </c:pt>
              <c:pt idx="27">
                <c:v>140.81042452886206</c:v>
              </c:pt>
              <c:pt idx="28">
                <c:v>139.03075772504846</c:v>
              </c:pt>
              <c:pt idx="29">
                <c:v>143.03297217484217</c:v>
              </c:pt>
              <c:pt idx="30">
                <c:v>140.1544733113239</c:v>
              </c:pt>
              <c:pt idx="31">
                <c:v>146.25620632529922</c:v>
              </c:pt>
              <c:pt idx="32">
                <c:v>145.32589707591058</c:v>
              </c:pt>
              <c:pt idx="33">
                <c:v>142.86504900469896</c:v>
              </c:pt>
              <c:pt idx="34">
                <c:v>143.86084319727053</c:v>
              </c:pt>
              <c:pt idx="35">
                <c:v>144.09812343030134</c:v>
              </c:pt>
              <c:pt idx="36">
                <c:v>145.39450828180534</c:v>
              </c:pt>
              <c:pt idx="37">
                <c:v>145.03223281864055</c:v>
              </c:pt>
              <c:pt idx="38">
                <c:v>143.4276284756765</c:v>
              </c:pt>
              <c:pt idx="39">
                <c:v>148.1941789220634</c:v>
              </c:pt>
              <c:pt idx="40">
                <c:v>150.3949525805956</c:v>
              </c:pt>
              <c:pt idx="41">
                <c:v>145.8836379025561</c:v>
              </c:pt>
              <c:pt idx="42">
                <c:v>150.47687364884848</c:v>
              </c:pt>
              <c:pt idx="43">
                <c:v>144.88212339815257</c:v>
              </c:pt>
              <c:pt idx="44">
                <c:v>148.46116171404128</c:v>
              </c:pt>
              <c:pt idx="45">
                <c:v>147.87350552327027</c:v>
              </c:pt>
              <c:pt idx="46">
                <c:v>147.80301426660131</c:v>
              </c:pt>
              <c:pt idx="47">
                <c:v>147.38807801244437</c:v>
              </c:pt>
              <c:pt idx="48">
                <c:v>147.51493470122958</c:v>
              </c:pt>
            </c:numLit>
          </c:val>
          <c:smooth val="0"/>
          <c:extLst>
            <c:ext xmlns:c16="http://schemas.microsoft.com/office/drawing/2014/chart" uri="{C3380CC4-5D6E-409C-BE32-E72D297353CC}">
              <c16:uniqueId val="{00000000-E9E9-4E64-8C78-50B9E191B76C}"/>
            </c:ext>
          </c:extLst>
        </c:ser>
        <c:dLbls>
          <c:showLegendKey val="0"/>
          <c:showVal val="0"/>
          <c:showCatName val="0"/>
          <c:showSerName val="0"/>
          <c:showPercent val="0"/>
          <c:showBubbleSize val="0"/>
        </c:dLbls>
        <c:marker val="1"/>
        <c:smooth val="0"/>
        <c:axId val="474883232"/>
        <c:axId val="474888720"/>
      </c:lineChart>
      <c:dateAx>
        <c:axId val="474883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8720"/>
        <c:crosses val="autoZero"/>
        <c:auto val="0"/>
        <c:lblOffset val="100"/>
        <c:baseTimeUnit val="months"/>
        <c:majorUnit val="6"/>
        <c:majorTimeUnit val="months"/>
        <c:minorUnit val="1"/>
        <c:minorTimeUnit val="months"/>
      </c:dateAx>
      <c:valAx>
        <c:axId val="474888720"/>
        <c:scaling>
          <c:orientation val="minMax"/>
          <c:max val="155"/>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883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transports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98.611099526024447</c:v>
              </c:pt>
              <c:pt idx="1">
                <c:v>99.276942259543915</c:v>
              </c:pt>
              <c:pt idx="2">
                <c:v>100.59979924311753</c:v>
              </c:pt>
              <c:pt idx="3">
                <c:v>99.032351257509873</c:v>
              </c:pt>
              <c:pt idx="4">
                <c:v>99.845936408315993</c:v>
              </c:pt>
              <c:pt idx="5">
                <c:v>99.634446672791782</c:v>
              </c:pt>
              <c:pt idx="6">
                <c:v>102.57214491646766</c:v>
              </c:pt>
              <c:pt idx="7">
                <c:v>99.903118143710174</c:v>
              </c:pt>
              <c:pt idx="8">
                <c:v>100.054450412092</c:v>
              </c:pt>
              <c:pt idx="9">
                <c:v>104.1287353250914</c:v>
              </c:pt>
              <c:pt idx="10">
                <c:v>106.01294938336527</c:v>
              </c:pt>
              <c:pt idx="11">
                <c:v>105.72950667488072</c:v>
              </c:pt>
              <c:pt idx="12">
                <c:v>106.5323711251831</c:v>
              </c:pt>
              <c:pt idx="13">
                <c:v>109.09989461429015</c:v>
              </c:pt>
              <c:pt idx="14">
                <c:v>106.57859242463034</c:v>
              </c:pt>
              <c:pt idx="15">
                <c:v>106.05174612969623</c:v>
              </c:pt>
              <c:pt idx="16">
                <c:v>107.13139357707431</c:v>
              </c:pt>
              <c:pt idx="17">
                <c:v>108.86234762262599</c:v>
              </c:pt>
              <c:pt idx="18">
                <c:v>104.8453601818014</c:v>
              </c:pt>
              <c:pt idx="19">
                <c:v>107.46631417248295</c:v>
              </c:pt>
              <c:pt idx="20">
                <c:v>106.98712585501656</c:v>
              </c:pt>
              <c:pt idx="21">
                <c:v>107.2611154362916</c:v>
              </c:pt>
              <c:pt idx="22">
                <c:v>108.424157914464</c:v>
              </c:pt>
              <c:pt idx="23">
                <c:v>109.38410488150983</c:v>
              </c:pt>
              <c:pt idx="24">
                <c:v>109.26389773726928</c:v>
              </c:pt>
              <c:pt idx="25">
                <c:v>111.13395667354835</c:v>
              </c:pt>
              <c:pt idx="26">
                <c:v>107.796553433509</c:v>
              </c:pt>
              <c:pt idx="27">
                <c:v>109.99600279950586</c:v>
              </c:pt>
              <c:pt idx="28">
                <c:v>107.60552876718509</c:v>
              </c:pt>
              <c:pt idx="29">
                <c:v>111.21281907185734</c:v>
              </c:pt>
              <c:pt idx="30">
                <c:v>109.74528135336037</c:v>
              </c:pt>
              <c:pt idx="31">
                <c:v>113.91790036868011</c:v>
              </c:pt>
              <c:pt idx="32">
                <c:v>113.17959804832202</c:v>
              </c:pt>
              <c:pt idx="33">
                <c:v>109.63131801699913</c:v>
              </c:pt>
              <c:pt idx="34">
                <c:v>111.73420852433482</c:v>
              </c:pt>
              <c:pt idx="35">
                <c:v>111.1850153912191</c:v>
              </c:pt>
              <c:pt idx="36">
                <c:v>112.20074874054113</c:v>
              </c:pt>
              <c:pt idx="37">
                <c:v>111.19354538881375</c:v>
              </c:pt>
              <c:pt idx="38">
                <c:v>110.69992399010206</c:v>
              </c:pt>
              <c:pt idx="39">
                <c:v>113.42583832051281</c:v>
              </c:pt>
              <c:pt idx="40">
                <c:v>115.7722472996084</c:v>
              </c:pt>
              <c:pt idx="41">
                <c:v>111.66172319786179</c:v>
              </c:pt>
              <c:pt idx="42">
                <c:v>113.68517076555027</c:v>
              </c:pt>
              <c:pt idx="43">
                <c:v>110.05748753723753</c:v>
              </c:pt>
              <c:pt idx="44">
                <c:v>112.47714692596062</c:v>
              </c:pt>
              <c:pt idx="45">
                <c:v>111.55063327518904</c:v>
              </c:pt>
              <c:pt idx="46">
                <c:v>111.04900907630322</c:v>
              </c:pt>
              <c:pt idx="47">
                <c:v>110.78240213324577</c:v>
              </c:pt>
              <c:pt idx="48">
                <c:v>110.67015911537099</c:v>
              </c:pt>
            </c:numLit>
          </c:val>
          <c:smooth val="0"/>
          <c:extLst>
            <c:ext xmlns:c16="http://schemas.microsoft.com/office/drawing/2014/chart" uri="{C3380CC4-5D6E-409C-BE32-E72D297353CC}">
              <c16:uniqueId val="{00000000-67D4-4320-ACD0-D7EF4A5E54FA}"/>
            </c:ext>
          </c:extLst>
        </c:ser>
        <c:dLbls>
          <c:showLegendKey val="0"/>
          <c:showVal val="0"/>
          <c:showCatName val="0"/>
          <c:showSerName val="0"/>
          <c:showPercent val="0"/>
          <c:showBubbleSize val="0"/>
        </c:dLbls>
        <c:marker val="1"/>
        <c:smooth val="0"/>
        <c:axId val="545013880"/>
        <c:axId val="545017800"/>
      </c:lineChart>
      <c:dateAx>
        <c:axId val="54501388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7800"/>
        <c:crosses val="autoZero"/>
        <c:auto val="0"/>
        <c:lblOffset val="100"/>
        <c:baseTimeUnit val="months"/>
        <c:majorUnit val="6"/>
        <c:majorTimeUnit val="months"/>
        <c:minorUnit val="1"/>
        <c:minorTimeUnit val="months"/>
      </c:dateAx>
      <c:valAx>
        <c:axId val="545017800"/>
        <c:scaling>
          <c:orientation val="minMax"/>
          <c:max val="120"/>
          <c:min val="9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88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95.011655703677334</c:v>
              </c:pt>
              <c:pt idx="1">
                <c:v>94.660623126398391</c:v>
              </c:pt>
              <c:pt idx="2">
                <c:v>94.629722442594868</c:v>
              </c:pt>
              <c:pt idx="3">
                <c:v>94.171997676846146</c:v>
              </c:pt>
              <c:pt idx="4">
                <c:v>93.275942893890459</c:v>
              </c:pt>
              <c:pt idx="5">
                <c:v>93.456707732606759</c:v>
              </c:pt>
              <c:pt idx="6">
                <c:v>91.452539416072241</c:v>
              </c:pt>
              <c:pt idx="7">
                <c:v>95.464651219934723</c:v>
              </c:pt>
              <c:pt idx="8">
                <c:v>94.774756917425819</c:v>
              </c:pt>
              <c:pt idx="9">
                <c:v>97.668239987053724</c:v>
              </c:pt>
              <c:pt idx="10">
                <c:v>98.600173526778519</c:v>
              </c:pt>
              <c:pt idx="11">
                <c:v>101.67375238912244</c:v>
              </c:pt>
              <c:pt idx="12">
                <c:v>97.112853836451492</c:v>
              </c:pt>
              <c:pt idx="13">
                <c:v>86.207134132309378</c:v>
              </c:pt>
              <c:pt idx="14">
                <c:v>91.248975908293446</c:v>
              </c:pt>
              <c:pt idx="15">
                <c:v>90.113509295919371</c:v>
              </c:pt>
              <c:pt idx="16">
                <c:v>95.384144713140486</c:v>
              </c:pt>
              <c:pt idx="17">
                <c:v>97.553409050552446</c:v>
              </c:pt>
              <c:pt idx="18">
                <c:v>98.414277792017444</c:v>
              </c:pt>
              <c:pt idx="19">
                <c:v>101.96836582542392</c:v>
              </c:pt>
              <c:pt idx="20">
                <c:v>97.393626407014835</c:v>
              </c:pt>
              <c:pt idx="21">
                <c:v>96.575608818403694</c:v>
              </c:pt>
              <c:pt idx="22">
                <c:v>98.319630089884555</c:v>
              </c:pt>
              <c:pt idx="23">
                <c:v>98.734322804686983</c:v>
              </c:pt>
              <c:pt idx="24">
                <c:v>97.132220264006179</c:v>
              </c:pt>
              <c:pt idx="25">
                <c:v>97.462524581638505</c:v>
              </c:pt>
              <c:pt idx="26">
                <c:v>92.464843523450597</c:v>
              </c:pt>
              <c:pt idx="27">
                <c:v>94.458722420901495</c:v>
              </c:pt>
              <c:pt idx="28">
                <c:v>96.539217649434889</c:v>
              </c:pt>
              <c:pt idx="29">
                <c:v>97.152455562867047</c:v>
              </c:pt>
              <c:pt idx="30">
                <c:v>103.27618961883861</c:v>
              </c:pt>
              <c:pt idx="31">
                <c:v>98.492975074882466</c:v>
              </c:pt>
              <c:pt idx="32">
                <c:v>100.33334059861873</c:v>
              </c:pt>
              <c:pt idx="33">
                <c:v>98.695395470509723</c:v>
              </c:pt>
              <c:pt idx="34">
                <c:v>98.864564041468881</c:v>
              </c:pt>
              <c:pt idx="35">
                <c:v>98.200086269503075</c:v>
              </c:pt>
              <c:pt idx="36">
                <c:v>99.296070804375702</c:v>
              </c:pt>
              <c:pt idx="37">
                <c:v>101.46108762051378</c:v>
              </c:pt>
              <c:pt idx="38">
                <c:v>102.08234430689542</c:v>
              </c:pt>
              <c:pt idx="39">
                <c:v>102.22749357127532</c:v>
              </c:pt>
              <c:pt idx="40">
                <c:v>101.86079279423615</c:v>
              </c:pt>
              <c:pt idx="41">
                <c:v>99.528994619657595</c:v>
              </c:pt>
              <c:pt idx="42">
                <c:v>98.839913201137492</c:v>
              </c:pt>
              <c:pt idx="43">
                <c:v>97.780130859540719</c:v>
              </c:pt>
              <c:pt idx="44">
                <c:v>98.425334284494141</c:v>
              </c:pt>
              <c:pt idx="45">
                <c:v>95.495112279409639</c:v>
              </c:pt>
              <c:pt idx="46">
                <c:v>96.272896095949974</c:v>
              </c:pt>
              <c:pt idx="47">
                <c:v>98.144047214316117</c:v>
              </c:pt>
              <c:pt idx="48">
                <c:v>95.958767072154004</c:v>
              </c:pt>
            </c:numLit>
          </c:val>
          <c:smooth val="0"/>
          <c:extLst>
            <c:ext xmlns:c16="http://schemas.microsoft.com/office/drawing/2014/chart" uri="{C3380CC4-5D6E-409C-BE32-E72D297353CC}">
              <c16:uniqueId val="{00000000-9720-4EB8-B297-CCDA51BA27B4}"/>
            </c:ext>
          </c:extLst>
        </c:ser>
        <c:dLbls>
          <c:showLegendKey val="0"/>
          <c:showVal val="0"/>
          <c:showCatName val="0"/>
          <c:showSerName val="0"/>
          <c:showPercent val="0"/>
          <c:showBubbleSize val="0"/>
        </c:dLbls>
        <c:marker val="1"/>
        <c:smooth val="0"/>
        <c:axId val="545024072"/>
        <c:axId val="545024464"/>
      </c:lineChart>
      <c:dateAx>
        <c:axId val="54502407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464"/>
        <c:crosses val="autoZero"/>
        <c:auto val="0"/>
        <c:lblOffset val="100"/>
        <c:baseTimeUnit val="months"/>
        <c:majorUnit val="6"/>
        <c:majorTimeUnit val="months"/>
        <c:minorUnit val="1"/>
        <c:minorTimeUnit val="months"/>
      </c:dateAx>
      <c:valAx>
        <c:axId val="54502446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407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133.441810969144</c:v>
              </c:pt>
              <c:pt idx="1">
                <c:v>126.63271315859564</c:v>
              </c:pt>
              <c:pt idx="2">
                <c:v>131.33244026314307</c:v>
              </c:pt>
              <c:pt idx="3">
                <c:v>125.82815572760244</c:v>
              </c:pt>
              <c:pt idx="4">
                <c:v>128.078187401142</c:v>
              </c:pt>
              <c:pt idx="5">
                <c:v>130.25565440463737</c:v>
              </c:pt>
              <c:pt idx="6">
                <c:v>122.34295496175496</c:v>
              </c:pt>
              <c:pt idx="7">
                <c:v>128.2174965040652</c:v>
              </c:pt>
              <c:pt idx="8">
                <c:v>127.86353466156517</c:v>
              </c:pt>
              <c:pt idx="9">
                <c:v>137.32017207842111</c:v>
              </c:pt>
              <c:pt idx="10">
                <c:v>136.7272895002117</c:v>
              </c:pt>
              <c:pt idx="11">
                <c:v>134.76462297087824</c:v>
              </c:pt>
              <c:pt idx="12">
                <c:v>128.10686245051036</c:v>
              </c:pt>
              <c:pt idx="13">
                <c:v>131.55924458582825</c:v>
              </c:pt>
              <c:pt idx="14">
                <c:v>127.15330510564368</c:v>
              </c:pt>
              <c:pt idx="15">
                <c:v>125.42012505566611</c:v>
              </c:pt>
              <c:pt idx="16">
                <c:v>132.14325317729802</c:v>
              </c:pt>
              <c:pt idx="17">
                <c:v>132.87288935288692</c:v>
              </c:pt>
              <c:pt idx="18">
                <c:v>134.12421274273308</c:v>
              </c:pt>
              <c:pt idx="19">
                <c:v>136.14112771579101</c:v>
              </c:pt>
              <c:pt idx="20">
                <c:v>141.77950395393987</c:v>
              </c:pt>
              <c:pt idx="21">
                <c:v>133.31959859134795</c:v>
              </c:pt>
              <c:pt idx="22">
                <c:v>133.41422884704707</c:v>
              </c:pt>
              <c:pt idx="23">
                <c:v>130.69826737873964</c:v>
              </c:pt>
              <c:pt idx="24">
                <c:v>130.88823311305094</c:v>
              </c:pt>
              <c:pt idx="25">
                <c:v>136.40357064136163</c:v>
              </c:pt>
              <c:pt idx="26">
                <c:v>137.03277150944808</c:v>
              </c:pt>
              <c:pt idx="27">
                <c:v>137.20671380394108</c:v>
              </c:pt>
              <c:pt idx="28">
                <c:v>135.9974462040957</c:v>
              </c:pt>
              <c:pt idx="29">
                <c:v>144.93882170056366</c:v>
              </c:pt>
              <c:pt idx="30">
                <c:v>140.37911535215571</c:v>
              </c:pt>
              <c:pt idx="31">
                <c:v>137.14117052952363</c:v>
              </c:pt>
              <c:pt idx="32">
                <c:v>138.5844153492823</c:v>
              </c:pt>
              <c:pt idx="33">
                <c:v>132.70838591747332</c:v>
              </c:pt>
              <c:pt idx="34">
                <c:v>132.18003793721286</c:v>
              </c:pt>
              <c:pt idx="35">
                <c:v>137.45778030310333</c:v>
              </c:pt>
              <c:pt idx="36">
                <c:v>144.2673755461347</c:v>
              </c:pt>
              <c:pt idx="37">
                <c:v>140.7160003935669</c:v>
              </c:pt>
              <c:pt idx="38">
                <c:v>136.30869991206825</c:v>
              </c:pt>
              <c:pt idx="39">
                <c:v>139.68005853924407</c:v>
              </c:pt>
              <c:pt idx="40">
                <c:v>142.57147542303662</c:v>
              </c:pt>
              <c:pt idx="41">
                <c:v>140.16618612687907</c:v>
              </c:pt>
              <c:pt idx="42">
                <c:v>138.91860238091149</c:v>
              </c:pt>
              <c:pt idx="43">
                <c:v>146.01019776457352</c:v>
              </c:pt>
              <c:pt idx="44">
                <c:v>138.94814926715512</c:v>
              </c:pt>
              <c:pt idx="45">
                <c:v>138.68670182447107</c:v>
              </c:pt>
              <c:pt idx="46">
                <c:v>137.87581636001346</c:v>
              </c:pt>
              <c:pt idx="47">
                <c:v>139.97924911806871</c:v>
              </c:pt>
              <c:pt idx="48">
                <c:v>134.09258189234322</c:v>
              </c:pt>
            </c:numLit>
          </c:val>
          <c:smooth val="0"/>
          <c:extLst>
            <c:ext xmlns:c16="http://schemas.microsoft.com/office/drawing/2014/chart" uri="{C3380CC4-5D6E-409C-BE32-E72D297353CC}">
              <c16:uniqueId val="{00000000-A222-45BB-89F0-94384D681C89}"/>
            </c:ext>
          </c:extLst>
        </c:ser>
        <c:dLbls>
          <c:showLegendKey val="0"/>
          <c:showVal val="0"/>
          <c:showCatName val="0"/>
          <c:showSerName val="0"/>
          <c:showPercent val="0"/>
          <c:showBubbleSize val="0"/>
        </c:dLbls>
        <c:marker val="1"/>
        <c:smooth val="0"/>
        <c:axId val="545016232"/>
        <c:axId val="545019368"/>
      </c:lineChart>
      <c:dateAx>
        <c:axId val="545016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9368"/>
        <c:crosses val="autoZero"/>
        <c:auto val="0"/>
        <c:lblOffset val="100"/>
        <c:baseTimeUnit val="months"/>
        <c:majorUnit val="6"/>
        <c:majorTimeUnit val="months"/>
        <c:minorUnit val="1"/>
        <c:minorTimeUnit val="months"/>
      </c:dateAx>
      <c:valAx>
        <c:axId val="545019368"/>
        <c:scaling>
          <c:orientation val="minMax"/>
          <c:max val="150"/>
          <c:min val="12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6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IJ AT</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125.67700964575803</c:v>
              </c:pt>
              <c:pt idx="1">
                <c:v>120.17276197498686</c:v>
              </c:pt>
              <c:pt idx="2">
                <c:v>123.91666715641962</c:v>
              </c:pt>
              <c:pt idx="3">
                <c:v>119.43203850590839</c:v>
              </c:pt>
              <c:pt idx="4">
                <c:v>121.04640435629076</c:v>
              </c:pt>
              <c:pt idx="5">
                <c:v>122.820438287388</c:v>
              </c:pt>
              <c:pt idx="6">
                <c:v>116.10155578311057</c:v>
              </c:pt>
              <c:pt idx="7">
                <c:v>121.59979395641496</c:v>
              </c:pt>
              <c:pt idx="8">
                <c:v>121.1779570613156</c:v>
              </c:pt>
              <c:pt idx="9">
                <c:v>129.30851111449758</c:v>
              </c:pt>
              <c:pt idx="10">
                <c:v>129.02371717471982</c:v>
              </c:pt>
              <c:pt idx="11">
                <c:v>128.07862251341712</c:v>
              </c:pt>
              <c:pt idx="12">
                <c:v>121.84453232352959</c:v>
              </c:pt>
              <c:pt idx="13">
                <c:v>122.39586429669703</c:v>
              </c:pt>
              <c:pt idx="14">
                <c:v>119.898846180327</c:v>
              </c:pt>
              <c:pt idx="15">
                <c:v>118.28643395080836</c:v>
              </c:pt>
              <c:pt idx="16">
                <c:v>124.71608635797831</c:v>
              </c:pt>
              <c:pt idx="17">
                <c:v>125.73659897106502</c:v>
              </c:pt>
              <c:pt idx="18">
                <c:v>126.90903111653475</c:v>
              </c:pt>
              <c:pt idx="19">
                <c:v>129.23653144452601</c:v>
              </c:pt>
              <c:pt idx="20">
                <c:v>132.81135073323949</c:v>
              </c:pt>
              <c:pt idx="21">
                <c:v>125.89548649904481</c:v>
              </c:pt>
              <c:pt idx="22">
                <c:v>126.32337571385177</c:v>
              </c:pt>
              <c:pt idx="23">
                <c:v>124.23996198250131</c:v>
              </c:pt>
              <c:pt idx="24">
                <c:v>124.06784086035485</c:v>
              </c:pt>
              <c:pt idx="25">
                <c:v>128.53554398651534</c:v>
              </c:pt>
              <c:pt idx="26">
                <c:v>128.02783505223803</c:v>
              </c:pt>
              <c:pt idx="27">
                <c:v>128.56949499048002</c:v>
              </c:pt>
              <c:pt idx="28">
                <c:v>128.0249229815571</c:v>
              </c:pt>
              <c:pt idx="29">
                <c:v>135.28360078192168</c:v>
              </c:pt>
              <c:pt idx="30">
                <c:v>132.88248035691706</c:v>
              </c:pt>
              <c:pt idx="31">
                <c:v>129.33231425143455</c:v>
              </c:pt>
              <c:pt idx="32">
                <c:v>130.85579719009982</c:v>
              </c:pt>
              <c:pt idx="33">
                <c:v>125.83607141833775</c:v>
              </c:pt>
              <c:pt idx="34">
                <c:v>125.44865644765224</c:v>
              </c:pt>
              <c:pt idx="35">
                <c:v>129.52577502028578</c:v>
              </c:pt>
              <c:pt idx="36">
                <c:v>135.18093693663496</c:v>
              </c:pt>
              <c:pt idx="37">
                <c:v>132.78455706360714</c:v>
              </c:pt>
              <c:pt idx="38">
                <c:v>129.39327504683129</c:v>
              </c:pt>
              <c:pt idx="39">
                <c:v>132.11277904170828</c:v>
              </c:pt>
              <c:pt idx="40">
                <c:v>134.34589423117208</c:v>
              </c:pt>
              <c:pt idx="41">
                <c:v>131.95545379404601</c:v>
              </c:pt>
              <c:pt idx="42">
                <c:v>130.82071527551301</c:v>
              </c:pt>
              <c:pt idx="43">
                <c:v>136.26532723922031</c:v>
              </c:pt>
              <c:pt idx="44">
                <c:v>130.76052667674008</c:v>
              </c:pt>
              <c:pt idx="45">
                <c:v>129.95985413567172</c:v>
              </c:pt>
              <c:pt idx="46">
                <c:v>129.46995882205542</c:v>
              </c:pt>
              <c:pt idx="47">
                <c:v>131.52645914461053</c:v>
              </c:pt>
              <c:pt idx="48">
                <c:v>126.38765606687723</c:v>
              </c:pt>
            </c:numLit>
          </c:val>
          <c:smooth val="0"/>
          <c:extLst>
            <c:ext xmlns:c16="http://schemas.microsoft.com/office/drawing/2014/chart" uri="{C3380CC4-5D6E-409C-BE32-E72D297353CC}">
              <c16:uniqueId val="{00000000-1622-43C3-8D6D-0D476B31AF93}"/>
            </c:ext>
          </c:extLst>
        </c:ser>
        <c:dLbls>
          <c:showLegendKey val="0"/>
          <c:showVal val="0"/>
          <c:showCatName val="0"/>
          <c:showSerName val="0"/>
          <c:showPercent val="0"/>
          <c:showBubbleSize val="0"/>
        </c:dLbls>
        <c:marker val="1"/>
        <c:smooth val="0"/>
        <c:axId val="545023288"/>
        <c:axId val="545024856"/>
      </c:lineChart>
      <c:dateAx>
        <c:axId val="5450232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4856"/>
        <c:crosses val="autoZero"/>
        <c:auto val="0"/>
        <c:lblOffset val="100"/>
        <c:baseTimeUnit val="months"/>
        <c:majorUnit val="6"/>
        <c:majorTimeUnit val="months"/>
        <c:minorUnit val="1"/>
        <c:minorTimeUnit val="months"/>
      </c:dateAx>
      <c:valAx>
        <c:axId val="5450248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3288"/>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82.443800484410119</c:v>
              </c:pt>
              <c:pt idx="1">
                <c:v>99.543774943639065</c:v>
              </c:pt>
              <c:pt idx="2">
                <c:v>83.792050852601179</c:v>
              </c:pt>
              <c:pt idx="3">
                <c:v>72.991172715524144</c:v>
              </c:pt>
              <c:pt idx="4">
                <c:v>84.786923419386682</c:v>
              </c:pt>
              <c:pt idx="5">
                <c:v>88.327413863631875</c:v>
              </c:pt>
              <c:pt idx="6">
                <c:v>74.050961249810726</c:v>
              </c:pt>
              <c:pt idx="7">
                <c:v>78.870475045867678</c:v>
              </c:pt>
              <c:pt idx="8">
                <c:v>76.727307670175364</c:v>
              </c:pt>
              <c:pt idx="9">
                <c:v>76.185535928996984</c:v>
              </c:pt>
              <c:pt idx="10">
                <c:v>74.088743382350486</c:v>
              </c:pt>
              <c:pt idx="11">
                <c:v>73.08843483692867</c:v>
              </c:pt>
              <c:pt idx="12">
                <c:v>79.953959022311977</c:v>
              </c:pt>
              <c:pt idx="13">
                <c:v>70.462345175059312</c:v>
              </c:pt>
              <c:pt idx="14">
                <c:v>78.960071379860594</c:v>
              </c:pt>
              <c:pt idx="15">
                <c:v>76.860946534899071</c:v>
              </c:pt>
              <c:pt idx="16">
                <c:v>72.459455670967969</c:v>
              </c:pt>
              <c:pt idx="17">
                <c:v>68.619858166044523</c:v>
              </c:pt>
              <c:pt idx="18">
                <c:v>68.059094897934457</c:v>
              </c:pt>
              <c:pt idx="19">
                <c:v>68.714678877573732</c:v>
              </c:pt>
              <c:pt idx="20">
                <c:v>71.163407448018006</c:v>
              </c:pt>
              <c:pt idx="21">
                <c:v>72.472823994183202</c:v>
              </c:pt>
              <c:pt idx="22">
                <c:v>70.099572785774654</c:v>
              </c:pt>
              <c:pt idx="23">
                <c:v>69.104745034898755</c:v>
              </c:pt>
              <c:pt idx="24">
                <c:v>71.975961180640539</c:v>
              </c:pt>
              <c:pt idx="25">
                <c:v>59.053459714067728</c:v>
              </c:pt>
              <c:pt idx="26">
                <c:v>60.530255259799212</c:v>
              </c:pt>
              <c:pt idx="27">
                <c:v>70.384144063324712</c:v>
              </c:pt>
              <c:pt idx="28">
                <c:v>63.627288487620291</c:v>
              </c:pt>
              <c:pt idx="29">
                <c:v>61.331435462780682</c:v>
              </c:pt>
              <c:pt idx="30">
                <c:v>65.417927954798841</c:v>
              </c:pt>
              <c:pt idx="31">
                <c:v>61.175432446185617</c:v>
              </c:pt>
              <c:pt idx="32">
                <c:v>62.145734555998168</c:v>
              </c:pt>
              <c:pt idx="33">
                <c:v>55.983396232540883</c:v>
              </c:pt>
              <c:pt idx="34">
                <c:v>60.544930772764531</c:v>
              </c:pt>
              <c:pt idx="35">
                <c:v>52.192787756342483</c:v>
              </c:pt>
              <c:pt idx="36">
                <c:v>53.326654612034716</c:v>
              </c:pt>
              <c:pt idx="37">
                <c:v>55.856721647985765</c:v>
              </c:pt>
              <c:pt idx="38">
                <c:v>56.502209228860103</c:v>
              </c:pt>
              <c:pt idx="39">
                <c:v>55.716855368128982</c:v>
              </c:pt>
              <c:pt idx="40">
                <c:v>56.540207500456589</c:v>
              </c:pt>
              <c:pt idx="41">
                <c:v>44.303786311582854</c:v>
              </c:pt>
              <c:pt idx="42">
                <c:v>90.695348475009197</c:v>
              </c:pt>
              <c:pt idx="43">
                <c:v>55.85779800787364</c:v>
              </c:pt>
              <c:pt idx="44">
                <c:v>57.835564208688886</c:v>
              </c:pt>
              <c:pt idx="45">
                <c:v>69.450351406465671</c:v>
              </c:pt>
              <c:pt idx="46">
                <c:v>63.013965437689009</c:v>
              </c:pt>
              <c:pt idx="47">
                <c:v>60.829841202144372</c:v>
              </c:pt>
              <c:pt idx="48">
                <c:v>53.345491164101354</c:v>
              </c:pt>
            </c:numLit>
          </c:val>
          <c:smooth val="0"/>
          <c:extLst>
            <c:ext xmlns:c16="http://schemas.microsoft.com/office/drawing/2014/chart" uri="{C3380CC4-5D6E-409C-BE32-E72D297353CC}">
              <c16:uniqueId val="{00000000-2B4E-4281-9948-53E066D4518D}"/>
            </c:ext>
          </c:extLst>
        </c:ser>
        <c:dLbls>
          <c:showLegendKey val="0"/>
          <c:showVal val="0"/>
          <c:showCatName val="0"/>
          <c:showSerName val="0"/>
          <c:showPercent val="0"/>
          <c:showBubbleSize val="0"/>
        </c:dLbls>
        <c:marker val="1"/>
        <c:smooth val="0"/>
        <c:axId val="545013488"/>
        <c:axId val="545016624"/>
      </c:lineChart>
      <c:dateAx>
        <c:axId val="545013488"/>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16624"/>
        <c:crosses val="autoZero"/>
        <c:auto val="0"/>
        <c:lblOffset val="100"/>
        <c:baseTimeUnit val="months"/>
        <c:majorUnit val="6"/>
        <c:majorTimeUnit val="months"/>
        <c:minorUnit val="1"/>
        <c:minorTimeUnit val="months"/>
      </c:dateAx>
      <c:valAx>
        <c:axId val="545016624"/>
        <c:scaling>
          <c:orientation val="minMax"/>
          <c:max val="105"/>
          <c:min val="4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3488"/>
        <c:crosses val="autoZero"/>
        <c:crossBetween val="midCat"/>
        <c:majorUnit val="10"/>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99.017769030273158</c:v>
              </c:pt>
              <c:pt idx="1">
                <c:v>107.16966619420201</c:v>
              </c:pt>
              <c:pt idx="2">
                <c:v>97.949345007260376</c:v>
              </c:pt>
              <c:pt idx="3">
                <c:v>79.64386679523578</c:v>
              </c:pt>
              <c:pt idx="4">
                <c:v>106.69074268066821</c:v>
              </c:pt>
              <c:pt idx="5">
                <c:v>114.8828159975633</c:v>
              </c:pt>
              <c:pt idx="6">
                <c:v>93.202733278809532</c:v>
              </c:pt>
              <c:pt idx="7">
                <c:v>95.062718008023879</c:v>
              </c:pt>
              <c:pt idx="8">
                <c:v>85.110867380850749</c:v>
              </c:pt>
              <c:pt idx="9">
                <c:v>85.246974143300889</c:v>
              </c:pt>
              <c:pt idx="10">
                <c:v>92.729196680766009</c:v>
              </c:pt>
              <c:pt idx="11">
                <c:v>88.99647860548346</c:v>
              </c:pt>
              <c:pt idx="12">
                <c:v>98.932816734847137</c:v>
              </c:pt>
              <c:pt idx="13">
                <c:v>84.307494384348942</c:v>
              </c:pt>
              <c:pt idx="14">
                <c:v>90.65787454775942</c:v>
              </c:pt>
              <c:pt idx="15">
                <c:v>90.042064647663295</c:v>
              </c:pt>
              <c:pt idx="16">
                <c:v>94.385365960085565</c:v>
              </c:pt>
              <c:pt idx="17">
                <c:v>81.249233639791953</c:v>
              </c:pt>
              <c:pt idx="18">
                <c:v>80.140212310948414</c:v>
              </c:pt>
              <c:pt idx="19">
                <c:v>95.052287373757196</c:v>
              </c:pt>
              <c:pt idx="20">
                <c:v>86.90167163928291</c:v>
              </c:pt>
              <c:pt idx="21">
                <c:v>92.124726120720752</c:v>
              </c:pt>
              <c:pt idx="22">
                <c:v>91.814725672615111</c:v>
              </c:pt>
              <c:pt idx="23">
                <c:v>76.006603039137389</c:v>
              </c:pt>
              <c:pt idx="24">
                <c:v>94.542229772794812</c:v>
              </c:pt>
              <c:pt idx="25">
                <c:v>90.822617804323542</c:v>
              </c:pt>
              <c:pt idx="26">
                <c:v>90.195688796800482</c:v>
              </c:pt>
              <c:pt idx="27">
                <c:v>103.67798432677118</c:v>
              </c:pt>
              <c:pt idx="28">
                <c:v>83.289198782840344</c:v>
              </c:pt>
              <c:pt idx="29">
                <c:v>94.261410181757256</c:v>
              </c:pt>
              <c:pt idx="30">
                <c:v>92.864885655569424</c:v>
              </c:pt>
              <c:pt idx="31">
                <c:v>89.235062190314778</c:v>
              </c:pt>
              <c:pt idx="32">
                <c:v>93.35993507259721</c:v>
              </c:pt>
              <c:pt idx="33">
                <c:v>87.804034155315918</c:v>
              </c:pt>
              <c:pt idx="34">
                <c:v>90.768987578026866</c:v>
              </c:pt>
              <c:pt idx="35">
                <c:v>88.595679968350098</c:v>
              </c:pt>
              <c:pt idx="36">
                <c:v>85.365837485356337</c:v>
              </c:pt>
              <c:pt idx="37">
                <c:v>86.886811953546612</c:v>
              </c:pt>
              <c:pt idx="38">
                <c:v>89.852306600836386</c:v>
              </c:pt>
              <c:pt idx="39">
                <c:v>77.135742376587203</c:v>
              </c:pt>
              <c:pt idx="40">
                <c:v>89.325163969320641</c:v>
              </c:pt>
              <c:pt idx="41">
                <c:v>67.87469309558179</c:v>
              </c:pt>
              <c:pt idx="42">
                <c:v>151.49598395898144</c:v>
              </c:pt>
              <c:pt idx="43">
                <c:v>83.659396498167396</c:v>
              </c:pt>
              <c:pt idx="44">
                <c:v>94.522482599335149</c:v>
              </c:pt>
              <c:pt idx="45">
                <c:v>97.615439451835144</c:v>
              </c:pt>
              <c:pt idx="46">
                <c:v>100.84588311481065</c:v>
              </c:pt>
              <c:pt idx="47">
                <c:v>96.614205901311607</c:v>
              </c:pt>
              <c:pt idx="48">
                <c:v>86.930092678965025</c:v>
              </c:pt>
            </c:numLit>
          </c:val>
          <c:smooth val="0"/>
          <c:extLst>
            <c:ext xmlns:c16="http://schemas.microsoft.com/office/drawing/2014/chart" uri="{C3380CC4-5D6E-409C-BE32-E72D297353CC}">
              <c16:uniqueId val="{00000000-CB5C-4DF0-8953-AADBC01E80A3}"/>
            </c:ext>
          </c:extLst>
        </c:ser>
        <c:dLbls>
          <c:showLegendKey val="0"/>
          <c:showVal val="0"/>
          <c:showCatName val="0"/>
          <c:showSerName val="0"/>
          <c:showPercent val="0"/>
          <c:showBubbleSize val="0"/>
        </c:dLbls>
        <c:marker val="1"/>
        <c:smooth val="0"/>
        <c:axId val="545015056"/>
        <c:axId val="545018976"/>
      </c:lineChart>
      <c:dateAx>
        <c:axId val="545015056"/>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8976"/>
        <c:crosses val="autoZero"/>
        <c:auto val="0"/>
        <c:lblOffset val="100"/>
        <c:baseTimeUnit val="months"/>
        <c:majorUnit val="6"/>
        <c:majorTimeUnit val="months"/>
        <c:minorUnit val="1"/>
        <c:minorTimeUnit val="months"/>
      </c:dateAx>
      <c:valAx>
        <c:axId val="545018976"/>
        <c:scaling>
          <c:orientation val="minMax"/>
          <c:max val="155"/>
          <c:min val="6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15056"/>
        <c:crosses val="autoZero"/>
        <c:crossBetween val="midCat"/>
        <c:majorUnit val="20"/>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Médicaments rétrocédés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90.989747855321866</c:v>
              </c:pt>
              <c:pt idx="1">
                <c:v>103.47587274527719</c:v>
              </c:pt>
              <c:pt idx="2">
                <c:v>91.091901243015556</c:v>
              </c:pt>
              <c:pt idx="3">
                <c:v>76.421466028961305</c:v>
              </c:pt>
              <c:pt idx="4">
                <c:v>96.081073405908683</c:v>
              </c:pt>
              <c:pt idx="5">
                <c:v>102.02003482052524</c:v>
              </c:pt>
              <c:pt idx="6">
                <c:v>83.926087739077346</c:v>
              </c:pt>
              <c:pt idx="7">
                <c:v>87.219595281536471</c:v>
              </c:pt>
              <c:pt idx="8">
                <c:v>81.050078035647729</c:v>
              </c:pt>
              <c:pt idx="9">
                <c:v>80.857837186835368</c:v>
              </c:pt>
              <c:pt idx="10">
                <c:v>83.7002213103667</c:v>
              </c:pt>
              <c:pt idx="11">
                <c:v>81.291014951886325</c:v>
              </c:pt>
              <c:pt idx="12">
                <c:v>89.73992662099144</c:v>
              </c:pt>
              <c:pt idx="13">
                <c:v>77.601245925208445</c:v>
              </c:pt>
              <c:pt idx="14">
                <c:v>84.991747496025354</c:v>
              </c:pt>
              <c:pt idx="15">
                <c:v>83.657456457658128</c:v>
              </c:pt>
              <c:pt idx="16">
                <c:v>83.764996336839587</c:v>
              </c:pt>
              <c:pt idx="17">
                <c:v>75.131875962353746</c:v>
              </c:pt>
              <c:pt idx="18">
                <c:v>74.288417302386193</c:v>
              </c:pt>
              <c:pt idx="19">
                <c:v>82.29500005781658</c:v>
              </c:pt>
              <c:pt idx="20">
                <c:v>79.27844502129895</c:v>
              </c:pt>
              <c:pt idx="21">
                <c:v>82.605829909270369</c:v>
              </c:pt>
              <c:pt idx="22">
                <c:v>81.29644173171954</c:v>
              </c:pt>
              <c:pt idx="23">
                <c:v>72.663513419339282</c:v>
              </c:pt>
              <c:pt idx="24">
                <c:v>83.61168639713047</c:v>
              </c:pt>
              <c:pt idx="25">
                <c:v>75.434421962561288</c:v>
              </c:pt>
              <c:pt idx="26">
                <c:v>75.826485190546464</c:v>
              </c:pt>
              <c:pt idx="27">
                <c:v>87.551270082637473</c:v>
              </c:pt>
              <c:pt idx="28">
                <c:v>73.765454861568173</c:v>
              </c:pt>
              <c:pt idx="29">
                <c:v>78.310943424021048</c:v>
              </c:pt>
              <c:pt idx="30">
                <c:v>79.570256973244724</c:v>
              </c:pt>
              <c:pt idx="31">
                <c:v>75.643670296223817</c:v>
              </c:pt>
              <c:pt idx="32">
                <c:v>78.240546978369153</c:v>
              </c:pt>
              <c:pt idx="33">
                <c:v>72.390902753648149</c:v>
              </c:pt>
              <c:pt idx="34">
                <c:v>76.129200652273326</c:v>
              </c:pt>
              <c:pt idx="35">
                <c:v>70.963017718583046</c:v>
              </c:pt>
              <c:pt idx="36">
                <c:v>69.846848305220391</c:v>
              </c:pt>
              <c:pt idx="37">
                <c:v>71.856602300115597</c:v>
              </c:pt>
              <c:pt idx="38">
                <c:v>73.698342802242081</c:v>
              </c:pt>
              <c:pt idx="39">
                <c:v>66.760962312779768</c:v>
              </c:pt>
              <c:pt idx="40">
                <c:v>73.444940471636258</c:v>
              </c:pt>
              <c:pt idx="41">
                <c:v>56.457527782933816</c:v>
              </c:pt>
              <c:pt idx="42">
                <c:v>122.04565721526031</c:v>
              </c:pt>
              <c:pt idx="43">
                <c:v>70.192988572994778</c:v>
              </c:pt>
              <c:pt idx="44">
                <c:v>76.75224508085428</c:v>
              </c:pt>
              <c:pt idx="45">
                <c:v>83.972966160244908</c:v>
              </c:pt>
              <c:pt idx="46">
                <c:v>82.521036210430893</c:v>
              </c:pt>
              <c:pt idx="47">
                <c:v>79.281143108164244</c:v>
              </c:pt>
              <c:pt idx="48">
                <c:v>70.662540863143334</c:v>
              </c:pt>
            </c:numLit>
          </c:val>
          <c:smooth val="0"/>
          <c:extLst>
            <c:ext xmlns:c16="http://schemas.microsoft.com/office/drawing/2014/chart" uri="{C3380CC4-5D6E-409C-BE32-E72D297353CC}">
              <c16:uniqueId val="{00000000-DE1C-4B70-A519-6130543B27F7}"/>
            </c:ext>
          </c:extLst>
        </c:ser>
        <c:dLbls>
          <c:showLegendKey val="0"/>
          <c:showVal val="0"/>
          <c:showCatName val="0"/>
          <c:showSerName val="0"/>
          <c:showPercent val="0"/>
          <c:showBubbleSize val="0"/>
        </c:dLbls>
        <c:marker val="1"/>
        <c:smooth val="0"/>
        <c:axId val="545026032"/>
        <c:axId val="545026816"/>
      </c:lineChart>
      <c:dateAx>
        <c:axId val="5450260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6816"/>
        <c:crosses val="autoZero"/>
        <c:auto val="0"/>
        <c:lblOffset val="100"/>
        <c:baseTimeUnit val="months"/>
        <c:majorUnit val="6"/>
        <c:majorTimeUnit val="months"/>
        <c:minorUnit val="1"/>
        <c:minorTimeUnit val="months"/>
      </c:dateAx>
      <c:valAx>
        <c:axId val="545026816"/>
        <c:scaling>
          <c:orientation val="minMax"/>
          <c:max val="12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6032"/>
        <c:crossesAt val="41061"/>
        <c:crossBetween val="midCat"/>
        <c:majorUnit val="10"/>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79.357227989207217</c:v>
              </c:pt>
              <c:pt idx="1">
                <c:v>77.979381786059562</c:v>
              </c:pt>
              <c:pt idx="2">
                <c:v>78.290567879913795</c:v>
              </c:pt>
              <c:pt idx="3">
                <c:v>73.207480789509788</c:v>
              </c:pt>
              <c:pt idx="4">
                <c:v>74.830843150325961</c:v>
              </c:pt>
              <c:pt idx="5">
                <c:v>76.640618505518304</c:v>
              </c:pt>
              <c:pt idx="6">
                <c:v>75.849511734315186</c:v>
              </c:pt>
              <c:pt idx="7">
                <c:v>77.125562847081767</c:v>
              </c:pt>
              <c:pt idx="8">
                <c:v>77.413723432184781</c:v>
              </c:pt>
              <c:pt idx="9">
                <c:v>79.405571970756213</c:v>
              </c:pt>
              <c:pt idx="10">
                <c:v>76.675044522464333</c:v>
              </c:pt>
              <c:pt idx="11">
                <c:v>78.505021545085199</c:v>
              </c:pt>
              <c:pt idx="12">
                <c:v>77.085998647098734</c:v>
              </c:pt>
              <c:pt idx="13">
                <c:v>75.520778723565968</c:v>
              </c:pt>
              <c:pt idx="14">
                <c:v>75.399389833017537</c:v>
              </c:pt>
              <c:pt idx="15">
                <c:v>72.567015134433362</c:v>
              </c:pt>
              <c:pt idx="16">
                <c:v>74.36650585901566</c:v>
              </c:pt>
              <c:pt idx="17">
                <c:v>73.068247297875686</c:v>
              </c:pt>
              <c:pt idx="18">
                <c:v>74.392736279850595</c:v>
              </c:pt>
              <c:pt idx="19">
                <c:v>76.082702379093377</c:v>
              </c:pt>
              <c:pt idx="20">
                <c:v>74.428713988701645</c:v>
              </c:pt>
              <c:pt idx="21">
                <c:v>75.663594792283575</c:v>
              </c:pt>
              <c:pt idx="22">
                <c:v>72.891565783881759</c:v>
              </c:pt>
              <c:pt idx="23">
                <c:v>73.68134670163991</c:v>
              </c:pt>
              <c:pt idx="24">
                <c:v>76.464718844416183</c:v>
              </c:pt>
              <c:pt idx="25">
                <c:v>80.590390872875446</c:v>
              </c:pt>
              <c:pt idx="26">
                <c:v>74.870353835015251</c:v>
              </c:pt>
              <c:pt idx="27">
                <c:v>76.338445664947471</c:v>
              </c:pt>
              <c:pt idx="28">
                <c:v>72.817108676277314</c:v>
              </c:pt>
              <c:pt idx="29">
                <c:v>76.249937693583789</c:v>
              </c:pt>
              <c:pt idx="30">
                <c:v>76.173921131741409</c:v>
              </c:pt>
              <c:pt idx="31">
                <c:v>73.055518398176886</c:v>
              </c:pt>
              <c:pt idx="32">
                <c:v>73.81518074919137</c:v>
              </c:pt>
              <c:pt idx="33">
                <c:v>71.200353474431836</c:v>
              </c:pt>
              <c:pt idx="34">
                <c:v>73.093932587496099</c:v>
              </c:pt>
              <c:pt idx="35">
                <c:v>71.474496974910394</c:v>
              </c:pt>
              <c:pt idx="36">
                <c:v>72.631753739446552</c:v>
              </c:pt>
              <c:pt idx="37">
                <c:v>73.493686215476544</c:v>
              </c:pt>
              <c:pt idx="38">
                <c:v>80.507426199225279</c:v>
              </c:pt>
              <c:pt idx="39">
                <c:v>78.066995716159497</c:v>
              </c:pt>
              <c:pt idx="40">
                <c:v>76.083320902057167</c:v>
              </c:pt>
              <c:pt idx="41">
                <c:v>75.535487153721448</c:v>
              </c:pt>
              <c:pt idx="42">
                <c:v>79.909302820785072</c:v>
              </c:pt>
              <c:pt idx="43">
                <c:v>77.046738462544837</c:v>
              </c:pt>
              <c:pt idx="44">
                <c:v>77.710799325984283</c:v>
              </c:pt>
              <c:pt idx="45">
                <c:v>75.832133422906793</c:v>
              </c:pt>
              <c:pt idx="46">
                <c:v>76.900385978546581</c:v>
              </c:pt>
              <c:pt idx="47">
                <c:v>75.826959559533762</c:v>
              </c:pt>
              <c:pt idx="48">
                <c:v>74.16744200869627</c:v>
              </c:pt>
            </c:numLit>
          </c:val>
          <c:smooth val="0"/>
          <c:extLst>
            <c:ext xmlns:c16="http://schemas.microsoft.com/office/drawing/2014/chart" uri="{C3380CC4-5D6E-409C-BE32-E72D297353CC}">
              <c16:uniqueId val="{00000000-4A5D-44FE-895E-EF23F9E5BE54}"/>
            </c:ext>
          </c:extLst>
        </c:ser>
        <c:dLbls>
          <c:showLegendKey val="0"/>
          <c:showVal val="0"/>
          <c:showCatName val="0"/>
          <c:showSerName val="0"/>
          <c:showPercent val="0"/>
          <c:showBubbleSize val="0"/>
        </c:dLbls>
        <c:marker val="1"/>
        <c:smooth val="0"/>
        <c:axId val="479863920"/>
        <c:axId val="479859608"/>
      </c:lineChart>
      <c:dateAx>
        <c:axId val="47986392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59608"/>
        <c:crosses val="autoZero"/>
        <c:auto val="0"/>
        <c:lblOffset val="100"/>
        <c:baseTimeUnit val="months"/>
        <c:majorUnit val="6"/>
        <c:majorTimeUnit val="months"/>
        <c:minorUnit val="1"/>
        <c:minorTimeUnit val="months"/>
      </c:dateAx>
      <c:valAx>
        <c:axId val="479859608"/>
        <c:scaling>
          <c:orientation val="minMax"/>
          <c:max val="90"/>
          <c:min val="7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392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96.533136868475864</c:v>
              </c:pt>
              <c:pt idx="1">
                <c:v>93.788226692462572</c:v>
              </c:pt>
              <c:pt idx="2">
                <c:v>93.300674495531993</c:v>
              </c:pt>
              <c:pt idx="3">
                <c:v>98.426564851071177</c:v>
              </c:pt>
              <c:pt idx="4">
                <c:v>96.242362733926186</c:v>
              </c:pt>
              <c:pt idx="5">
                <c:v>96.268867213044444</c:v>
              </c:pt>
              <c:pt idx="6">
                <c:v>97.214790961644184</c:v>
              </c:pt>
              <c:pt idx="7">
                <c:v>96.629436567974807</c:v>
              </c:pt>
              <c:pt idx="8">
                <c:v>96.128933667855136</c:v>
              </c:pt>
              <c:pt idx="9">
                <c:v>97.330826461502511</c:v>
              </c:pt>
              <c:pt idx="10">
                <c:v>95.984729330614698</c:v>
              </c:pt>
              <c:pt idx="11">
                <c:v>94.64156701698289</c:v>
              </c:pt>
              <c:pt idx="12">
                <c:v>95.829315891740379</c:v>
              </c:pt>
              <c:pt idx="13">
                <c:v>93.498013932688977</c:v>
              </c:pt>
              <c:pt idx="14">
                <c:v>96.08901782554851</c:v>
              </c:pt>
              <c:pt idx="15">
                <c:v>94.398715560370604</c:v>
              </c:pt>
              <c:pt idx="16">
                <c:v>94.338585215298366</c:v>
              </c:pt>
              <c:pt idx="17">
                <c:v>91.901225821256148</c:v>
              </c:pt>
              <c:pt idx="18">
                <c:v>91.022530375205278</c:v>
              </c:pt>
              <c:pt idx="19">
                <c:v>94.915747956974258</c:v>
              </c:pt>
              <c:pt idx="20">
                <c:v>95.459503389539606</c:v>
              </c:pt>
              <c:pt idx="21">
                <c:v>91.937433338239813</c:v>
              </c:pt>
              <c:pt idx="22">
                <c:v>92.090573586396843</c:v>
              </c:pt>
              <c:pt idx="23">
                <c:v>92.822510085018081</c:v>
              </c:pt>
              <c:pt idx="24">
                <c:v>91.638081316475379</c:v>
              </c:pt>
              <c:pt idx="25">
                <c:v>97.807572257719215</c:v>
              </c:pt>
              <c:pt idx="26">
                <c:v>88.957115075880054</c:v>
              </c:pt>
              <c:pt idx="27">
                <c:v>96.599829275936813</c:v>
              </c:pt>
              <c:pt idx="28">
                <c:v>92.170357948595338</c:v>
              </c:pt>
              <c:pt idx="29">
                <c:v>93.656452353677949</c:v>
              </c:pt>
              <c:pt idx="30">
                <c:v>93.58485231813583</c:v>
              </c:pt>
              <c:pt idx="31">
                <c:v>91.427365018108318</c:v>
              </c:pt>
              <c:pt idx="32">
                <c:v>92.283509761142881</c:v>
              </c:pt>
              <c:pt idx="33">
                <c:v>93.655957060695883</c:v>
              </c:pt>
              <c:pt idx="34">
                <c:v>93.906604646090003</c:v>
              </c:pt>
              <c:pt idx="35">
                <c:v>91.693712333707765</c:v>
              </c:pt>
              <c:pt idx="36">
                <c:v>92.523254333669797</c:v>
              </c:pt>
              <c:pt idx="37">
                <c:v>93.682062977938358</c:v>
              </c:pt>
              <c:pt idx="38">
                <c:v>93.272737684107128</c:v>
              </c:pt>
              <c:pt idx="39">
                <c:v>94.043380877770076</c:v>
              </c:pt>
              <c:pt idx="40">
                <c:v>93.70019051493432</c:v>
              </c:pt>
              <c:pt idx="41">
                <c:v>92.472660162245958</c:v>
              </c:pt>
              <c:pt idx="42">
                <c:v>94.482143474332631</c:v>
              </c:pt>
              <c:pt idx="43">
                <c:v>92.766832440350385</c:v>
              </c:pt>
              <c:pt idx="44">
                <c:v>93.437682867369958</c:v>
              </c:pt>
              <c:pt idx="45">
                <c:v>93.859466899511943</c:v>
              </c:pt>
              <c:pt idx="46">
                <c:v>90.764420244416655</c:v>
              </c:pt>
              <c:pt idx="47">
                <c:v>95.000683223683453</c:v>
              </c:pt>
              <c:pt idx="48">
                <c:v>94.634770862089724</c:v>
              </c:pt>
            </c:numLit>
          </c:val>
          <c:smooth val="0"/>
          <c:extLst>
            <c:ext xmlns:c16="http://schemas.microsoft.com/office/drawing/2014/chart" uri="{C3380CC4-5D6E-409C-BE32-E72D297353CC}">
              <c16:uniqueId val="{00000000-5EA2-4027-A4CC-844083884149}"/>
            </c:ext>
          </c:extLst>
        </c:ser>
        <c:dLbls>
          <c:showLegendKey val="0"/>
          <c:showVal val="0"/>
          <c:showCatName val="0"/>
          <c:showSerName val="0"/>
          <c:showPercent val="0"/>
          <c:showBubbleSize val="0"/>
        </c:dLbls>
        <c:marker val="1"/>
        <c:smooth val="0"/>
        <c:axId val="545027992"/>
        <c:axId val="545028384"/>
      </c:lineChart>
      <c:dateAx>
        <c:axId val="5450279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545028384"/>
        <c:crosses val="autoZero"/>
        <c:auto val="0"/>
        <c:lblOffset val="100"/>
        <c:baseTimeUnit val="months"/>
        <c:majorUnit val="6"/>
        <c:majorTimeUnit val="months"/>
        <c:minorUnit val="1"/>
        <c:minorTimeUnit val="months"/>
      </c:dateAx>
      <c:valAx>
        <c:axId val="545028384"/>
        <c:scaling>
          <c:orientation val="minMax"/>
          <c:max val="105"/>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79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122.02747604140012</c:v>
              </c:pt>
              <c:pt idx="1">
                <c:v>117.27789932065558</c:v>
              </c:pt>
              <c:pt idx="2">
                <c:v>119.83629039365438</c:v>
              </c:pt>
              <c:pt idx="3">
                <c:v>126.22109371045649</c:v>
              </c:pt>
              <c:pt idx="4">
                <c:v>121.42750863506477</c:v>
              </c:pt>
              <c:pt idx="5">
                <c:v>128.53720723842989</c:v>
              </c:pt>
              <c:pt idx="6">
                <c:v>125.30510834332979</c:v>
              </c:pt>
              <c:pt idx="7">
                <c:v>125.24879944031018</c:v>
              </c:pt>
              <c:pt idx="8">
                <c:v>125.69302851942066</c:v>
              </c:pt>
              <c:pt idx="9">
                <c:v>131.82457571845291</c:v>
              </c:pt>
              <c:pt idx="10">
                <c:v>128.45565942425725</c:v>
              </c:pt>
              <c:pt idx="11">
                <c:v>124.97501926293376</c:v>
              </c:pt>
              <c:pt idx="12">
                <c:v>129.86188754299309</c:v>
              </c:pt>
              <c:pt idx="13">
                <c:v>128.21991600931949</c:v>
              </c:pt>
              <c:pt idx="14">
                <c:v>132.84637825477114</c:v>
              </c:pt>
              <c:pt idx="15">
                <c:v>131.83002537053062</c:v>
              </c:pt>
              <c:pt idx="16">
                <c:v>132.4215730865221</c:v>
              </c:pt>
              <c:pt idx="17">
                <c:v>127.6835759067046</c:v>
              </c:pt>
              <c:pt idx="18">
                <c:v>128.81010194018756</c:v>
              </c:pt>
              <c:pt idx="19">
                <c:v>131.53347989799911</c:v>
              </c:pt>
              <c:pt idx="20">
                <c:v>135.39190268094001</c:v>
              </c:pt>
              <c:pt idx="21">
                <c:v>130.25283364425951</c:v>
              </c:pt>
              <c:pt idx="22">
                <c:v>131.8386926076106</c:v>
              </c:pt>
              <c:pt idx="23">
                <c:v>132.40302297281039</c:v>
              </c:pt>
              <c:pt idx="24">
                <c:v>126.90995708610832</c:v>
              </c:pt>
              <c:pt idx="25">
                <c:v>138.73477107379847</c:v>
              </c:pt>
              <c:pt idx="26">
                <c:v>131.9405187143366</c:v>
              </c:pt>
              <c:pt idx="27">
                <c:v>138.76590366501111</c:v>
              </c:pt>
              <c:pt idx="28">
                <c:v>136.21222163863013</c:v>
              </c:pt>
              <c:pt idx="29">
                <c:v>139.82355155323231</c:v>
              </c:pt>
              <c:pt idx="30">
                <c:v>141.38915126207422</c:v>
              </c:pt>
              <c:pt idx="31">
                <c:v>136.68261732511988</c:v>
              </c:pt>
              <c:pt idx="32">
                <c:v>142.26454057447333</c:v>
              </c:pt>
              <c:pt idx="33">
                <c:v>142.23264701637524</c:v>
              </c:pt>
              <c:pt idx="34">
                <c:v>141.90212051252118</c:v>
              </c:pt>
              <c:pt idx="35">
                <c:v>135.71455225540302</c:v>
              </c:pt>
              <c:pt idx="36">
                <c:v>143.71836642955878</c:v>
              </c:pt>
              <c:pt idx="37">
                <c:v>147.10108353729018</c:v>
              </c:pt>
              <c:pt idx="38">
                <c:v>145.79736543027718</c:v>
              </c:pt>
              <c:pt idx="39">
                <c:v>147.52358617570738</c:v>
              </c:pt>
              <c:pt idx="40">
                <c:v>146.0329438964452</c:v>
              </c:pt>
              <c:pt idx="41">
                <c:v>145.7787310422776</c:v>
              </c:pt>
              <c:pt idx="42">
                <c:v>148.15358314118862</c:v>
              </c:pt>
              <c:pt idx="43">
                <c:v>151.61942982829657</c:v>
              </c:pt>
              <c:pt idx="44">
                <c:v>149.91875419543547</c:v>
              </c:pt>
              <c:pt idx="45">
                <c:v>152.27113447177382</c:v>
              </c:pt>
              <c:pt idx="46">
                <c:v>151.72798124288883</c:v>
              </c:pt>
              <c:pt idx="47">
                <c:v>154.37265468521687</c:v>
              </c:pt>
              <c:pt idx="48">
                <c:v>152.61642535371621</c:v>
              </c:pt>
            </c:numLit>
          </c:val>
          <c:smooth val="0"/>
          <c:extLst>
            <c:ext xmlns:c16="http://schemas.microsoft.com/office/drawing/2014/chart" uri="{C3380CC4-5D6E-409C-BE32-E72D297353CC}">
              <c16:uniqueId val="{00000000-1964-4CA4-94BA-941813AE5D3A}"/>
            </c:ext>
          </c:extLst>
        </c:ser>
        <c:dLbls>
          <c:showLegendKey val="0"/>
          <c:showVal val="0"/>
          <c:showCatName val="0"/>
          <c:showSerName val="0"/>
          <c:showPercent val="0"/>
          <c:showBubbleSize val="0"/>
        </c:dLbls>
        <c:marker val="1"/>
        <c:smooth val="0"/>
        <c:axId val="545025640"/>
        <c:axId val="545028776"/>
      </c:lineChart>
      <c:dateAx>
        <c:axId val="54502564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8776"/>
        <c:crosses val="autoZero"/>
        <c:auto val="0"/>
        <c:lblOffset val="100"/>
        <c:baseTimeUnit val="months"/>
        <c:majorUnit val="6"/>
        <c:majorTimeUnit val="months"/>
        <c:minorUnit val="1"/>
        <c:minorTimeUnit val="months"/>
      </c:dateAx>
      <c:valAx>
        <c:axId val="545028776"/>
        <c:scaling>
          <c:orientation val="minMax"/>
          <c:max val="16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54502564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orientation="portrait"/>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Produits de LPP</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105.93930552099916</c:v>
              </c:pt>
              <c:pt idx="1">
                <c:v>102.4547710902086</c:v>
              </c:pt>
              <c:pt idx="2">
                <c:v>103.09102351157546</c:v>
              </c:pt>
              <c:pt idx="3">
                <c:v>108.68139139493631</c:v>
              </c:pt>
              <c:pt idx="4">
                <c:v>105.53445413812722</c:v>
              </c:pt>
              <c:pt idx="5">
                <c:v>108.17431203971763</c:v>
              </c:pt>
              <c:pt idx="6">
                <c:v>107.57874905457068</c:v>
              </c:pt>
              <c:pt idx="7">
                <c:v>107.18858666317894</c:v>
              </c:pt>
              <c:pt idx="8">
                <c:v>107.03664382056053</c:v>
              </c:pt>
              <c:pt idx="9">
                <c:v>110.05733883619095</c:v>
              </c:pt>
              <c:pt idx="10">
                <c:v>107.96492001896436</c:v>
              </c:pt>
              <c:pt idx="11">
                <c:v>105.83313255250755</c:v>
              </c:pt>
              <c:pt idx="12">
                <c:v>108.38567620606219</c:v>
              </c:pt>
              <c:pt idx="13">
                <c:v>106.30870357849255</c:v>
              </c:pt>
              <c:pt idx="14">
                <c:v>109.65069240254819</c:v>
              </c:pt>
              <c:pt idx="15">
                <c:v>108.20904461307026</c:v>
              </c:pt>
              <c:pt idx="16">
                <c:v>108.38935171208853</c:v>
              </c:pt>
              <c:pt idx="17">
                <c:v>105.10316909989628</c:v>
              </c:pt>
              <c:pt idx="18">
                <c:v>104.96430265251932</c:v>
              </c:pt>
              <c:pt idx="19">
                <c:v>108.42590642681868</c:v>
              </c:pt>
              <c:pt idx="20">
                <c:v>110.1926125667221</c:v>
              </c:pt>
              <c:pt idx="21">
                <c:v>106.07394869652451</c:v>
              </c:pt>
              <c:pt idx="22">
                <c:v>106.75569232503723</c:v>
              </c:pt>
              <c:pt idx="23">
                <c:v>107.42579032894535</c:v>
              </c:pt>
              <c:pt idx="24">
                <c:v>104.6516844512595</c:v>
              </c:pt>
              <c:pt idx="25">
                <c:v>112.90771397656168</c:v>
              </c:pt>
              <c:pt idx="26">
                <c:v>104.8158961621611</c:v>
              </c:pt>
              <c:pt idx="27">
                <c:v>112.15705570288021</c:v>
              </c:pt>
              <c:pt idx="28">
                <c:v>108.4196592083774</c:v>
              </c:pt>
              <c:pt idx="29">
                <c:v>110.68986194014698</c:v>
              </c:pt>
              <c:pt idx="30">
                <c:v>111.2223088190626</c:v>
              </c:pt>
              <c:pt idx="31">
                <c:v>108.12434754136302</c:v>
              </c:pt>
              <c:pt idx="32">
                <c:v>110.72407423580243</c:v>
              </c:pt>
              <c:pt idx="33">
                <c:v>111.57838820139855</c:v>
              </c:pt>
              <c:pt idx="34">
                <c:v>111.61461087219237</c:v>
              </c:pt>
              <c:pt idx="35">
                <c:v>107.93525684759528</c:v>
              </c:pt>
              <c:pt idx="36">
                <c:v>111.4117556316437</c:v>
              </c:pt>
              <c:pt idx="37">
                <c:v>113.39107811363986</c:v>
              </c:pt>
              <c:pt idx="38">
                <c:v>112.65176546122957</c:v>
              </c:pt>
              <c:pt idx="39">
                <c:v>113.77497020008578</c:v>
              </c:pt>
              <c:pt idx="40">
                <c:v>113.00842600276309</c:v>
              </c:pt>
              <c:pt idx="41">
                <c:v>112.14000237103896</c:v>
              </c:pt>
              <c:pt idx="42">
                <c:v>114.28428895870482</c:v>
              </c:pt>
              <c:pt idx="43">
                <c:v>114.48057261283498</c:v>
              </c:pt>
              <c:pt idx="44">
                <c:v>114.27644550339883</c:v>
              </c:pt>
              <c:pt idx="45">
                <c:v>115.41052545934045</c:v>
              </c:pt>
              <c:pt idx="46">
                <c:v>113.25700310842055</c:v>
              </c:pt>
              <c:pt idx="47">
                <c:v>116.90604711689964</c:v>
              </c:pt>
              <c:pt idx="48">
                <c:v>116.02717555245283</c:v>
              </c:pt>
            </c:numLit>
          </c:val>
          <c:smooth val="0"/>
          <c:extLst>
            <c:ext xmlns:c16="http://schemas.microsoft.com/office/drawing/2014/chart" uri="{C3380CC4-5D6E-409C-BE32-E72D297353CC}">
              <c16:uniqueId val="{00000000-C605-44B2-A743-14677D0F45A1}"/>
            </c:ext>
          </c:extLst>
        </c:ser>
        <c:dLbls>
          <c:showLegendKey val="0"/>
          <c:showVal val="0"/>
          <c:showCatName val="0"/>
          <c:showSerName val="0"/>
          <c:showPercent val="0"/>
          <c:showBubbleSize val="0"/>
        </c:dLbls>
        <c:marker val="1"/>
        <c:smooth val="0"/>
        <c:axId val="474521152"/>
        <c:axId val="474511744"/>
      </c:lineChart>
      <c:dateAx>
        <c:axId val="47452115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4511744"/>
        <c:crosses val="autoZero"/>
        <c:auto val="0"/>
        <c:lblOffset val="100"/>
        <c:baseTimeUnit val="months"/>
        <c:majorUnit val="6"/>
        <c:majorTimeUnit val="months"/>
        <c:minorUnit val="1"/>
        <c:minorTimeUnit val="months"/>
      </c:dateAx>
      <c:valAx>
        <c:axId val="474511744"/>
        <c:scaling>
          <c:orientation val="minMax"/>
          <c:max val="120"/>
          <c:min val="10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4521152"/>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66.374019594383199</c:v>
              </c:pt>
              <c:pt idx="1">
                <c:v>64.048664766474403</c:v>
              </c:pt>
              <c:pt idx="2">
                <c:v>63.529063853770559</c:v>
              </c:pt>
              <c:pt idx="3">
                <c:v>60.99983717341496</c:v>
              </c:pt>
              <c:pt idx="4">
                <c:v>60.645317986972849</c:v>
              </c:pt>
              <c:pt idx="5">
                <c:v>63.156570237846111</c:v>
              </c:pt>
              <c:pt idx="6">
                <c:v>62.749202177546579</c:v>
              </c:pt>
              <c:pt idx="7">
                <c:v>63.307110675258059</c:v>
              </c:pt>
              <c:pt idx="8">
                <c:v>63.778430274767629</c:v>
              </c:pt>
              <c:pt idx="9">
                <c:v>66.586380543360548</c:v>
              </c:pt>
              <c:pt idx="10">
                <c:v>63.367438387612943</c:v>
              </c:pt>
              <c:pt idx="11">
                <c:v>64.469579796580149</c:v>
              </c:pt>
              <c:pt idx="12">
                <c:v>63.030481728330031</c:v>
              </c:pt>
              <c:pt idx="13">
                <c:v>61.774833055070474</c:v>
              </c:pt>
              <c:pt idx="14">
                <c:v>62.256057027103196</c:v>
              </c:pt>
              <c:pt idx="15">
                <c:v>59.081122482690574</c:v>
              </c:pt>
              <c:pt idx="16">
                <c:v>60.470535470562567</c:v>
              </c:pt>
              <c:pt idx="17">
                <c:v>59.867498795595409</c:v>
              </c:pt>
              <c:pt idx="18">
                <c:v>60.532383537076839</c:v>
              </c:pt>
              <c:pt idx="19">
                <c:v>61.79338388565354</c:v>
              </c:pt>
              <c:pt idx="20">
                <c:v>60.523781412420831</c:v>
              </c:pt>
              <c:pt idx="21">
                <c:v>61.233170703034304</c:v>
              </c:pt>
              <c:pt idx="22">
                <c:v>59.113344155787431</c:v>
              </c:pt>
              <c:pt idx="23">
                <c:v>59.460214353390207</c:v>
              </c:pt>
              <c:pt idx="24">
                <c:v>60.674862683610087</c:v>
              </c:pt>
              <c:pt idx="25">
                <c:v>64.259122982380404</c:v>
              </c:pt>
              <c:pt idx="26">
                <c:v>59.840358277681901</c:v>
              </c:pt>
              <c:pt idx="27">
                <c:v>61.185860544858549</c:v>
              </c:pt>
              <c:pt idx="28">
                <c:v>57.895924803289944</c:v>
              </c:pt>
              <c:pt idx="29">
                <c:v>60.286935689603553</c:v>
              </c:pt>
              <c:pt idx="30">
                <c:v>59.997790030142617</c:v>
              </c:pt>
              <c:pt idx="31">
                <c:v>57.22503733266732</c:v>
              </c:pt>
              <c:pt idx="32">
                <c:v>58.03822512945478</c:v>
              </c:pt>
              <c:pt idx="33">
                <c:v>55.690518176275901</c:v>
              </c:pt>
              <c:pt idx="34">
                <c:v>57.141594172592832</c:v>
              </c:pt>
              <c:pt idx="35">
                <c:v>56.211567607293723</c:v>
              </c:pt>
              <c:pt idx="36">
                <c:v>56.563107467809047</c:v>
              </c:pt>
              <c:pt idx="37">
                <c:v>56.603974615341343</c:v>
              </c:pt>
              <c:pt idx="38">
                <c:v>61.286545630392176</c:v>
              </c:pt>
              <c:pt idx="39">
                <c:v>59.045174970106984</c:v>
              </c:pt>
              <c:pt idx="40">
                <c:v>57.990953069166061</c:v>
              </c:pt>
              <c:pt idx="41">
                <c:v>57.700232017219953</c:v>
              </c:pt>
              <c:pt idx="42">
                <c:v>60.248222926245489</c:v>
              </c:pt>
              <c:pt idx="43">
                <c:v>57.981142659332598</c:v>
              </c:pt>
              <c:pt idx="44">
                <c:v>58.611935381083512</c:v>
              </c:pt>
              <c:pt idx="45">
                <c:v>56.533677970810281</c:v>
              </c:pt>
              <c:pt idx="46">
                <c:v>58.091582622448591</c:v>
              </c:pt>
              <c:pt idx="47">
                <c:v>57.160213648320102</c:v>
              </c:pt>
              <c:pt idx="48">
                <c:v>55.413015859454454</c:v>
              </c:pt>
            </c:numLit>
          </c:val>
          <c:smooth val="0"/>
          <c:extLst>
            <c:ext xmlns:c16="http://schemas.microsoft.com/office/drawing/2014/chart" uri="{C3380CC4-5D6E-409C-BE32-E72D297353CC}">
              <c16:uniqueId val="{00000000-132D-44C1-B459-D345BDC65CED}"/>
            </c:ext>
          </c:extLst>
        </c:ser>
        <c:dLbls>
          <c:showLegendKey val="0"/>
          <c:showVal val="0"/>
          <c:showCatName val="0"/>
          <c:showSerName val="0"/>
          <c:showPercent val="0"/>
          <c:showBubbleSize val="0"/>
        </c:dLbls>
        <c:marker val="1"/>
        <c:smooth val="0"/>
        <c:axId val="479860000"/>
        <c:axId val="479865096"/>
      </c:lineChart>
      <c:dateAx>
        <c:axId val="47986000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5096"/>
        <c:crosses val="autoZero"/>
        <c:auto val="0"/>
        <c:lblOffset val="100"/>
        <c:baseTimeUnit val="months"/>
        <c:majorUnit val="6"/>
        <c:majorTimeUnit val="months"/>
        <c:minorUnit val="1"/>
        <c:minorTimeUnit val="months"/>
      </c:dateAx>
      <c:valAx>
        <c:axId val="479865096"/>
        <c:scaling>
          <c:orientation val="minMax"/>
          <c:max val="75"/>
          <c:min val="5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000"/>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généralistes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96.414681815965281</c:v>
              </c:pt>
              <c:pt idx="1">
                <c:v>96.281680810231393</c:v>
              </c:pt>
              <c:pt idx="2">
                <c:v>97.68436220888907</c:v>
              </c:pt>
              <c:pt idx="3">
                <c:v>89.245990761980906</c:v>
              </c:pt>
              <c:pt idx="4">
                <c:v>93.467911363655759</c:v>
              </c:pt>
              <c:pt idx="5">
                <c:v>94.356080179482575</c:v>
              </c:pt>
              <c:pt idx="6">
                <c:v>93.060814101602446</c:v>
              </c:pt>
              <c:pt idx="7">
                <c:v>95.280367323001386</c:v>
              </c:pt>
              <c:pt idx="8">
                <c:v>95.327891977740748</c:v>
              </c:pt>
              <c:pt idx="9">
                <c:v>96.247538857488834</c:v>
              </c:pt>
              <c:pt idx="10">
                <c:v>94.15869496440024</c:v>
              </c:pt>
              <c:pt idx="11">
                <c:v>96.944908842798299</c:v>
              </c:pt>
              <c:pt idx="12">
                <c:v>95.552260880761693</c:v>
              </c:pt>
              <c:pt idx="13">
                <c:v>93.580323515203389</c:v>
              </c:pt>
              <c:pt idx="14">
                <c:v>92.667216524914238</c:v>
              </c:pt>
              <c:pt idx="15">
                <c:v>90.284899976474946</c:v>
              </c:pt>
              <c:pt idx="16">
                <c:v>92.623154452404393</c:v>
              </c:pt>
              <c:pt idx="17">
                <c:v>90.411507238620445</c:v>
              </c:pt>
              <c:pt idx="18">
                <c:v>92.602590095853216</c:v>
              </c:pt>
              <c:pt idx="19">
                <c:v>94.856135185953505</c:v>
              </c:pt>
              <c:pt idx="20">
                <c:v>92.697137183591735</c:v>
              </c:pt>
              <c:pt idx="21">
                <c:v>94.62241337683605</c:v>
              </c:pt>
              <c:pt idx="22">
                <c:v>90.993515016226709</c:v>
              </c:pt>
              <c:pt idx="23">
                <c:v>92.365195948887063</c:v>
              </c:pt>
              <c:pt idx="24">
                <c:v>97.20957128793674</c:v>
              </c:pt>
              <c:pt idx="25">
                <c:v>102.04655482735632</c:v>
              </c:pt>
              <c:pt idx="26">
                <c:v>94.616894708363702</c:v>
              </c:pt>
              <c:pt idx="27">
                <c:v>96.246045788271431</c:v>
              </c:pt>
              <c:pt idx="28">
                <c:v>92.420691797959137</c:v>
              </c:pt>
              <c:pt idx="29">
                <c:v>97.222270674689781</c:v>
              </c:pt>
              <c:pt idx="30">
                <c:v>97.426265003161419</c:v>
              </c:pt>
              <c:pt idx="31">
                <c:v>93.853744200202044</c:v>
              </c:pt>
              <c:pt idx="32">
                <c:v>94.543084347947129</c:v>
              </c:pt>
              <c:pt idx="33">
                <c:v>91.577312036106662</c:v>
              </c:pt>
              <c:pt idx="34">
                <c:v>94.052255651116681</c:v>
              </c:pt>
              <c:pt idx="35">
                <c:v>91.527068344941227</c:v>
              </c:pt>
              <c:pt idx="36">
                <c:v>93.742883092206299</c:v>
              </c:pt>
              <c:pt idx="37">
                <c:v>95.683538446564626</c:v>
              </c:pt>
              <c:pt idx="38">
                <c:v>105.75998880487596</c:v>
              </c:pt>
              <c:pt idx="39">
                <c:v>103.05803176900554</c:v>
              </c:pt>
              <c:pt idx="40">
                <c:v>99.853233510815457</c:v>
              </c:pt>
              <c:pt idx="41">
                <c:v>98.967602831738972</c:v>
              </c:pt>
              <c:pt idx="42">
                <c:v>105.74020318737023</c:v>
              </c:pt>
              <c:pt idx="43">
                <c:v>102.09528657200725</c:v>
              </c:pt>
              <c:pt idx="44">
                <c:v>102.80305541374429</c:v>
              </c:pt>
              <c:pt idx="45">
                <c:v>101.18661459515066</c:v>
              </c:pt>
              <c:pt idx="46">
                <c:v>101.61155790359395</c:v>
              </c:pt>
              <c:pt idx="47">
                <c:v>100.35149515916959</c:v>
              </c:pt>
              <c:pt idx="48">
                <c:v>98.807172679242399</c:v>
              </c:pt>
            </c:numLit>
          </c:val>
          <c:smooth val="0"/>
          <c:extLst>
            <c:ext xmlns:c16="http://schemas.microsoft.com/office/drawing/2014/chart" uri="{C3380CC4-5D6E-409C-BE32-E72D297353CC}">
              <c16:uniqueId val="{00000000-E42A-488D-B300-3235A42A012C}"/>
            </c:ext>
          </c:extLst>
        </c:ser>
        <c:dLbls>
          <c:showLegendKey val="0"/>
          <c:showVal val="0"/>
          <c:showCatName val="0"/>
          <c:showSerName val="0"/>
          <c:showPercent val="0"/>
          <c:showBubbleSize val="0"/>
        </c:dLbls>
        <c:marker val="1"/>
        <c:smooth val="0"/>
        <c:axId val="479860784"/>
        <c:axId val="479862352"/>
      </c:lineChart>
      <c:dateAx>
        <c:axId val="479860784"/>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2352"/>
        <c:crosses val="autoZero"/>
        <c:auto val="0"/>
        <c:lblOffset val="100"/>
        <c:baseTimeUnit val="months"/>
        <c:majorUnit val="6"/>
        <c:majorTimeUnit val="months"/>
        <c:minorUnit val="1"/>
        <c:minorTimeUnit val="months"/>
      </c:dateAx>
      <c:valAx>
        <c:axId val="479862352"/>
        <c:scaling>
          <c:orientation val="minMax"/>
          <c:max val="110"/>
          <c:min val="8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0784"/>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32157091474677"/>
          <c:h val="0.7385862818649814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104.70491914126967</c:v>
              </c:pt>
              <c:pt idx="1">
                <c:v>102.34283955665771</c:v>
              </c:pt>
              <c:pt idx="2">
                <c:v>108.68956960283089</c:v>
              </c:pt>
              <c:pt idx="3">
                <c:v>107.10359297115615</c:v>
              </c:pt>
              <c:pt idx="4">
                <c:v>105.27470286483241</c:v>
              </c:pt>
              <c:pt idx="5">
                <c:v>102.35200045027047</c:v>
              </c:pt>
              <c:pt idx="6">
                <c:v>103.21558939792521</c:v>
              </c:pt>
              <c:pt idx="7">
                <c:v>105.21332624715951</c:v>
              </c:pt>
              <c:pt idx="8">
                <c:v>104.86436277842247</c:v>
              </c:pt>
              <c:pt idx="9">
                <c:v>106.27454079039069</c:v>
              </c:pt>
              <c:pt idx="10">
                <c:v>103.29509976899871</c:v>
              </c:pt>
              <c:pt idx="11">
                <c:v>104.75178900106923</c:v>
              </c:pt>
              <c:pt idx="12">
                <c:v>101.63943262207833</c:v>
              </c:pt>
              <c:pt idx="13">
                <c:v>102.22653803283661</c:v>
              </c:pt>
              <c:pt idx="14">
                <c:v>101.99762354700501</c:v>
              </c:pt>
              <c:pt idx="15">
                <c:v>99.771299888594299</c:v>
              </c:pt>
              <c:pt idx="16">
                <c:v>101.43491297043457</c:v>
              </c:pt>
              <c:pt idx="17">
                <c:v>98.430402815612126</c:v>
              </c:pt>
              <c:pt idx="18">
                <c:v>101.42441366840431</c:v>
              </c:pt>
              <c:pt idx="19">
                <c:v>102.32476449948027</c:v>
              </c:pt>
              <c:pt idx="20">
                <c:v>101.71978037293002</c:v>
              </c:pt>
              <c:pt idx="21">
                <c:v>97.230610617320778</c:v>
              </c:pt>
              <c:pt idx="22">
                <c:v>100.31100897995611</c:v>
              </c:pt>
              <c:pt idx="23">
                <c:v>101.30028798028836</c:v>
              </c:pt>
              <c:pt idx="24">
                <c:v>100.39879880593089</c:v>
              </c:pt>
              <c:pt idx="25">
                <c:v>109.19010840011553</c:v>
              </c:pt>
              <c:pt idx="26">
                <c:v>95.369999396270927</c:v>
              </c:pt>
              <c:pt idx="27">
                <c:v>101.76970227427165</c:v>
              </c:pt>
              <c:pt idx="28">
                <c:v>98.828870276069097</c:v>
              </c:pt>
              <c:pt idx="29">
                <c:v>105.1217246302687</c:v>
              </c:pt>
              <c:pt idx="30">
                <c:v>100.65385885571978</c:v>
              </c:pt>
              <c:pt idx="31">
                <c:v>97.089355240155427</c:v>
              </c:pt>
              <c:pt idx="32">
                <c:v>99.067471835655738</c:v>
              </c:pt>
              <c:pt idx="33">
                <c:v>102.10523023173788</c:v>
              </c:pt>
              <c:pt idx="34">
                <c:v>100.6904550136867</c:v>
              </c:pt>
              <c:pt idx="35">
                <c:v>100.38812473360139</c:v>
              </c:pt>
              <c:pt idx="36">
                <c:v>101.57313071511949</c:v>
              </c:pt>
              <c:pt idx="37">
                <c:v>102.06382969049356</c:v>
              </c:pt>
              <c:pt idx="38">
                <c:v>102.34641691737554</c:v>
              </c:pt>
              <c:pt idx="39">
                <c:v>100.16811604428088</c:v>
              </c:pt>
              <c:pt idx="40">
                <c:v>99.049826055951769</c:v>
              </c:pt>
              <c:pt idx="41">
                <c:v>100.67037224821205</c:v>
              </c:pt>
              <c:pt idx="42">
                <c:v>100.3425488708742</c:v>
              </c:pt>
              <c:pt idx="43">
                <c:v>101.53805789791122</c:v>
              </c:pt>
              <c:pt idx="44">
                <c:v>101.43346232156428</c:v>
              </c:pt>
              <c:pt idx="45">
                <c:v>100.5882604268274</c:v>
              </c:pt>
              <c:pt idx="46">
                <c:v>98.17104732143612</c:v>
              </c:pt>
              <c:pt idx="47">
                <c:v>101.8938631885234</c:v>
              </c:pt>
              <c:pt idx="48">
                <c:v>97.475449892200075</c:v>
              </c:pt>
            </c:numLit>
          </c:val>
          <c:smooth val="0"/>
          <c:extLst>
            <c:ext xmlns:c16="http://schemas.microsoft.com/office/drawing/2014/chart" uri="{C3380CC4-5D6E-409C-BE32-E72D297353CC}">
              <c16:uniqueId val="{00000000-4B41-4925-8FC1-A55D805FFFB7}"/>
            </c:ext>
          </c:extLst>
        </c:ser>
        <c:dLbls>
          <c:showLegendKey val="0"/>
          <c:showVal val="0"/>
          <c:showCatName val="0"/>
          <c:showSerName val="0"/>
          <c:showPercent val="0"/>
          <c:showBubbleSize val="0"/>
        </c:dLbls>
        <c:marker val="1"/>
        <c:smooth val="0"/>
        <c:axId val="479861960"/>
        <c:axId val="479863136"/>
      </c:lineChart>
      <c:dateAx>
        <c:axId val="479861960"/>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3136"/>
        <c:crosses val="autoZero"/>
        <c:auto val="0"/>
        <c:lblOffset val="100"/>
        <c:baseTimeUnit val="months"/>
        <c:majorUnit val="6"/>
        <c:majorTimeUnit val="months"/>
        <c:minorUnit val="1"/>
        <c:minorTimeUnit val="months"/>
      </c:dateAx>
      <c:valAx>
        <c:axId val="479863136"/>
        <c:scaling>
          <c:orientation val="minMax"/>
          <c:max val="110"/>
          <c:min val="9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1960"/>
        <c:crossesAt val="41061"/>
        <c:crossBetween val="midCat"/>
        <c:majorUnit val="5"/>
      </c:valAx>
      <c:spPr>
        <a:solidFill>
          <a:srgbClr val="FFFFFF"/>
        </a:solidFill>
        <a:ln w="12700">
          <a:solidFill>
            <a:srgbClr val="808080"/>
          </a:solidFill>
          <a:prstDash val="solid"/>
        </a:ln>
      </c:spPr>
    </c:plotArea>
    <c:legend>
      <c:legendPos val="r"/>
      <c:layout>
        <c:manualLayout>
          <c:xMode val="edge"/>
          <c:yMode val="edge"/>
          <c:x val="0.1710525073254732"/>
          <c:y val="0.90196523717797072"/>
          <c:w val="0.70526323098501575"/>
          <c:h val="8.3333896567650112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22011197098203"/>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96.86216728843219</c:v>
              </c:pt>
              <c:pt idx="1">
                <c:v>95.994072409389403</c:v>
              </c:pt>
              <c:pt idx="2">
                <c:v>98.821064074012071</c:v>
              </c:pt>
              <c:pt idx="3">
                <c:v>98.038746010795975</c:v>
              </c:pt>
              <c:pt idx="4">
                <c:v>97.589700186332777</c:v>
              </c:pt>
              <c:pt idx="5">
                <c:v>94.367482968657271</c:v>
              </c:pt>
              <c:pt idx="6">
                <c:v>96.593307623101992</c:v>
              </c:pt>
              <c:pt idx="7">
                <c:v>97.112327156919093</c:v>
              </c:pt>
              <c:pt idx="8">
                <c:v>98.564387349916842</c:v>
              </c:pt>
              <c:pt idx="9">
                <c:v>97.311009401905807</c:v>
              </c:pt>
              <c:pt idx="10">
                <c:v>95.120282008938048</c:v>
              </c:pt>
              <c:pt idx="11">
                <c:v>96.496887696651427</c:v>
              </c:pt>
              <c:pt idx="12">
                <c:v>93.949845192133225</c:v>
              </c:pt>
              <c:pt idx="13">
                <c:v>93.833153990223664</c:v>
              </c:pt>
              <c:pt idx="14">
                <c:v>94.347649369204575</c:v>
              </c:pt>
              <c:pt idx="15">
                <c:v>91.414917394399893</c:v>
              </c:pt>
              <c:pt idx="16">
                <c:v>93.106562609385108</c:v>
              </c:pt>
              <c:pt idx="17">
                <c:v>91.310701332024522</c:v>
              </c:pt>
              <c:pt idx="18">
                <c:v>90.471845678790785</c:v>
              </c:pt>
              <c:pt idx="19">
                <c:v>93.504234510723478</c:v>
              </c:pt>
              <c:pt idx="20">
                <c:v>92.166251180709253</c:v>
              </c:pt>
              <c:pt idx="21">
                <c:v>88.265506265585984</c:v>
              </c:pt>
              <c:pt idx="22">
                <c:v>91.058941346731459</c:v>
              </c:pt>
              <c:pt idx="23">
                <c:v>92.174478122881098</c:v>
              </c:pt>
              <c:pt idx="24">
                <c:v>92.365578175230567</c:v>
              </c:pt>
              <c:pt idx="25">
                <c:v>98.903577546156285</c:v>
              </c:pt>
              <c:pt idx="26">
                <c:v>84.506083377535219</c:v>
              </c:pt>
              <c:pt idx="27">
                <c:v>91.647081758666843</c:v>
              </c:pt>
              <c:pt idx="28">
                <c:v>89.506590962320189</c:v>
              </c:pt>
              <c:pt idx="29">
                <c:v>93.084805646109785</c:v>
              </c:pt>
              <c:pt idx="30">
                <c:v>90.662919412519301</c:v>
              </c:pt>
              <c:pt idx="31">
                <c:v>87.450320156362011</c:v>
              </c:pt>
              <c:pt idx="32">
                <c:v>87.735093076967303</c:v>
              </c:pt>
              <c:pt idx="33">
                <c:v>90.669030035645491</c:v>
              </c:pt>
              <c:pt idx="34">
                <c:v>89.650316345200366</c:v>
              </c:pt>
              <c:pt idx="35">
                <c:v>89.81441135179324</c:v>
              </c:pt>
              <c:pt idx="36">
                <c:v>88.620310475214566</c:v>
              </c:pt>
              <c:pt idx="37">
                <c:v>90.733172196871095</c:v>
              </c:pt>
              <c:pt idx="38">
                <c:v>89.939724280869925</c:v>
              </c:pt>
              <c:pt idx="39">
                <c:v>87.915759874940264</c:v>
              </c:pt>
              <c:pt idx="40">
                <c:v>86.774594075803108</c:v>
              </c:pt>
              <c:pt idx="41">
                <c:v>89.067498121432493</c:v>
              </c:pt>
              <c:pt idx="42">
                <c:v>89.049104122000301</c:v>
              </c:pt>
              <c:pt idx="43">
                <c:v>87.743580111450783</c:v>
              </c:pt>
              <c:pt idx="44">
                <c:v>88.772860954255648</c:v>
              </c:pt>
              <c:pt idx="45">
                <c:v>87.902177145086242</c:v>
              </c:pt>
              <c:pt idx="46">
                <c:v>84.801308327439443</c:v>
              </c:pt>
              <c:pt idx="47">
                <c:v>87.782408795549216</c:v>
              </c:pt>
              <c:pt idx="48">
                <c:v>85.412067719084845</c:v>
              </c:pt>
            </c:numLit>
          </c:val>
          <c:smooth val="0"/>
          <c:extLst>
            <c:ext xmlns:c16="http://schemas.microsoft.com/office/drawing/2014/chart" uri="{C3380CC4-5D6E-409C-BE32-E72D297353CC}">
              <c16:uniqueId val="{00000000-CBDF-4687-B973-7D454B3408A0}"/>
            </c:ext>
          </c:extLst>
        </c:ser>
        <c:dLbls>
          <c:showLegendKey val="0"/>
          <c:showVal val="0"/>
          <c:showCatName val="0"/>
          <c:showSerName val="0"/>
          <c:showPercent val="0"/>
          <c:showBubbleSize val="0"/>
        </c:dLbls>
        <c:marker val="1"/>
        <c:smooth val="0"/>
        <c:axId val="479868232"/>
        <c:axId val="479869016"/>
      </c:lineChart>
      <c:dateAx>
        <c:axId val="47986823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txPr>
          <a:bodyPr rot="0" vert="horz"/>
          <a:lstStyle/>
          <a:p>
            <a:pPr>
              <a:defRPr sz="700" b="0" i="0" u="none" strike="noStrike" baseline="0">
                <a:solidFill>
                  <a:srgbClr val="000000"/>
                </a:solidFill>
                <a:latin typeface="Arial"/>
                <a:ea typeface="Arial"/>
                <a:cs typeface="Arial"/>
              </a:defRPr>
            </a:pPr>
            <a:endParaRPr lang="fr-FR"/>
          </a:p>
        </c:txPr>
        <c:crossAx val="479869016"/>
        <c:crosses val="autoZero"/>
        <c:auto val="0"/>
        <c:lblOffset val="100"/>
        <c:baseTimeUnit val="months"/>
        <c:majorUnit val="6"/>
        <c:majorTimeUnit val="months"/>
        <c:minorUnit val="1"/>
        <c:minorTimeUnit val="months"/>
      </c:dateAx>
      <c:valAx>
        <c:axId val="479869016"/>
        <c:scaling>
          <c:orientation val="minMax"/>
          <c:max val="100"/>
          <c:min val="80"/>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823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5789470760599369"/>
          <c:y val="0.90686717808342632"/>
          <c:w val="0.7026316154925078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842105263157901E-2"/>
          <c:y val="7.3529763756911365E-2"/>
          <c:w val="0.86578947368421055"/>
          <c:h val="0.74096808714361351"/>
        </c:manualLayout>
      </c:layout>
      <c:lineChart>
        <c:grouping val="standard"/>
        <c:varyColors val="0"/>
        <c:ser>
          <c:idx val="1"/>
          <c:order val="0"/>
          <c:tx>
            <c:v>TOTAL Infirmiers</c:v>
          </c:tx>
          <c:spPr>
            <a:ln w="12700">
              <a:solidFill>
                <a:srgbClr val="FF00FF"/>
              </a:solidFill>
              <a:prstDash val="solid"/>
            </a:ln>
          </c:spPr>
          <c:marker>
            <c:symbol val="diamond"/>
            <c:size val="4"/>
            <c:spPr>
              <a:solidFill>
                <a:srgbClr val="FF00FF"/>
              </a:solidFill>
              <a:ln>
                <a:solidFill>
                  <a:srgbClr val="FF00FF"/>
                </a:solidFill>
                <a:prstDash val="solid"/>
              </a:ln>
            </c:spPr>
          </c:marker>
          <c:cat>
            <c:numLit>
              <c:formatCode>General</c:formatCode>
              <c:ptCount val="49"/>
              <c:pt idx="0">
                <c:v>44531</c:v>
              </c:pt>
              <c:pt idx="1">
                <c:v>44531</c:v>
              </c:pt>
              <c:pt idx="2">
                <c:v>44562</c:v>
              </c:pt>
              <c:pt idx="3">
                <c:v>44593</c:v>
              </c:pt>
              <c:pt idx="4">
                <c:v>44621</c:v>
              </c:pt>
              <c:pt idx="5">
                <c:v>44652</c:v>
              </c:pt>
              <c:pt idx="6">
                <c:v>44682</c:v>
              </c:pt>
              <c:pt idx="7">
                <c:v>44713</c:v>
              </c:pt>
              <c:pt idx="8">
                <c:v>44743</c:v>
              </c:pt>
              <c:pt idx="9">
                <c:v>44774</c:v>
              </c:pt>
              <c:pt idx="10">
                <c:v>44805</c:v>
              </c:pt>
              <c:pt idx="11">
                <c:v>44835</c:v>
              </c:pt>
              <c:pt idx="12">
                <c:v>44866</c:v>
              </c:pt>
              <c:pt idx="13">
                <c:v>44896</c:v>
              </c:pt>
              <c:pt idx="14">
                <c:v>44927</c:v>
              </c:pt>
              <c:pt idx="15">
                <c:v>44958</c:v>
              </c:pt>
              <c:pt idx="16">
                <c:v>44986</c:v>
              </c:pt>
              <c:pt idx="17">
                <c:v>45017</c:v>
              </c:pt>
              <c:pt idx="18">
                <c:v>45047</c:v>
              </c:pt>
              <c:pt idx="19">
                <c:v>45078</c:v>
              </c:pt>
              <c:pt idx="20">
                <c:v>45108</c:v>
              </c:pt>
              <c:pt idx="21">
                <c:v>45139</c:v>
              </c:pt>
              <c:pt idx="22">
                <c:v>45170</c:v>
              </c:pt>
              <c:pt idx="23">
                <c:v>45200</c:v>
              </c:pt>
              <c:pt idx="24">
                <c:v>45231</c:v>
              </c:pt>
              <c:pt idx="25">
                <c:v>45261</c:v>
              </c:pt>
              <c:pt idx="26">
                <c:v>45292</c:v>
              </c:pt>
              <c:pt idx="27">
                <c:v>45323</c:v>
              </c:pt>
              <c:pt idx="28">
                <c:v>45352</c:v>
              </c:pt>
              <c:pt idx="29">
                <c:v>45383</c:v>
              </c:pt>
              <c:pt idx="30">
                <c:v>45413</c:v>
              </c:pt>
              <c:pt idx="31">
                <c:v>45444</c:v>
              </c:pt>
              <c:pt idx="32">
                <c:v>45474</c:v>
              </c:pt>
              <c:pt idx="33">
                <c:v>45505</c:v>
              </c:pt>
              <c:pt idx="34">
                <c:v>45536</c:v>
              </c:pt>
              <c:pt idx="35">
                <c:v>45566</c:v>
              </c:pt>
              <c:pt idx="36">
                <c:v>45597</c:v>
              </c:pt>
              <c:pt idx="37">
                <c:v>45627</c:v>
              </c:pt>
              <c:pt idx="38">
                <c:v>45658</c:v>
              </c:pt>
              <c:pt idx="39">
                <c:v>45689</c:v>
              </c:pt>
              <c:pt idx="40">
                <c:v>45717</c:v>
              </c:pt>
              <c:pt idx="41">
                <c:v>45748</c:v>
              </c:pt>
              <c:pt idx="42">
                <c:v>45778</c:v>
              </c:pt>
              <c:pt idx="43">
                <c:v>45809</c:v>
              </c:pt>
              <c:pt idx="44">
                <c:v>45839</c:v>
              </c:pt>
              <c:pt idx="45">
                <c:v>45870</c:v>
              </c:pt>
              <c:pt idx="46">
                <c:v>45901</c:v>
              </c:pt>
              <c:pt idx="47">
                <c:v>45931</c:v>
              </c:pt>
              <c:pt idx="48">
                <c:v>45962</c:v>
              </c:pt>
            </c:numLit>
          </c:cat>
          <c:val>
            <c:numLit>
              <c:formatCode>General</c:formatCode>
              <c:ptCount val="49"/>
              <c:pt idx="0">
                <c:v>125.38066054517859</c:v>
              </c:pt>
              <c:pt idx="1">
                <c:v>119.08000914121624</c:v>
              </c:pt>
              <c:pt idx="2">
                <c:v>134.7057782226513</c:v>
              </c:pt>
              <c:pt idx="3">
                <c:v>131.00112729778505</c:v>
              </c:pt>
              <c:pt idx="4">
                <c:v>125.53457223855469</c:v>
              </c:pt>
              <c:pt idx="5">
                <c:v>123.40147667781378</c:v>
              </c:pt>
              <c:pt idx="6">
                <c:v>120.67382192258755</c:v>
              </c:pt>
              <c:pt idx="7">
                <c:v>126.56988137551193</c:v>
              </c:pt>
              <c:pt idx="8">
                <c:v>121.4729034099403</c:v>
              </c:pt>
              <c:pt idx="9">
                <c:v>129.90497823526312</c:v>
              </c:pt>
              <c:pt idx="10">
                <c:v>124.84626206542461</c:v>
              </c:pt>
              <c:pt idx="11">
                <c:v>126.51407447019089</c:v>
              </c:pt>
              <c:pt idx="12">
                <c:v>121.91138871447617</c:v>
              </c:pt>
              <c:pt idx="13">
                <c:v>124.35390368523511</c:v>
              </c:pt>
              <c:pt idx="14">
                <c:v>122.16514775466653</c:v>
              </c:pt>
              <c:pt idx="15">
                <c:v>121.80111885572191</c:v>
              </c:pt>
              <c:pt idx="16">
                <c:v>123.39083120134353</c:v>
              </c:pt>
              <c:pt idx="17">
                <c:v>117.19997623956601</c:v>
              </c:pt>
              <c:pt idx="18">
                <c:v>130.29852159775953</c:v>
              </c:pt>
              <c:pt idx="19">
                <c:v>125.57820927434939</c:v>
              </c:pt>
              <c:pt idx="20">
                <c:v>126.90562110580832</c:v>
              </c:pt>
              <c:pt idx="21">
                <c:v>120.86519484408862</c:v>
              </c:pt>
              <c:pt idx="22">
                <c:v>124.70211065261947</c:v>
              </c:pt>
              <c:pt idx="23">
                <c:v>125.3585379738452</c:v>
              </c:pt>
              <c:pt idx="24">
                <c:v>121.57667049146868</c:v>
              </c:pt>
              <c:pt idx="25">
                <c:v>136.30835157171916</c:v>
              </c:pt>
              <c:pt idx="26">
                <c:v>124.01039532514331</c:v>
              </c:pt>
              <c:pt idx="27">
                <c:v>128.45583082171845</c:v>
              </c:pt>
              <c:pt idx="28">
                <c:v>123.4050700593565</c:v>
              </c:pt>
              <c:pt idx="29">
                <c:v>136.85449252681133</c:v>
              </c:pt>
              <c:pt idx="30">
                <c:v>126.99283836008723</c:v>
              </c:pt>
              <c:pt idx="31">
                <c:v>122.50061400688716</c:v>
              </c:pt>
              <c:pt idx="32">
                <c:v>128.94286979575074</c:v>
              </c:pt>
              <c:pt idx="33">
                <c:v>132.25433125323593</c:v>
              </c:pt>
              <c:pt idx="34">
                <c:v>129.79542434793044</c:v>
              </c:pt>
              <c:pt idx="35">
                <c:v>128.26346334733304</c:v>
              </c:pt>
              <c:pt idx="36">
                <c:v>135.72047679425091</c:v>
              </c:pt>
              <c:pt idx="37">
                <c:v>131.93468990260686</c:v>
              </c:pt>
              <c:pt idx="38">
                <c:v>135.0540141285972</c:v>
              </c:pt>
              <c:pt idx="39">
                <c:v>132.46883809941278</c:v>
              </c:pt>
              <c:pt idx="40">
                <c:v>131.41085530396026</c:v>
              </c:pt>
              <c:pt idx="41">
                <c:v>131.25887351522653</c:v>
              </c:pt>
              <c:pt idx="42">
                <c:v>130.11530562366752</c:v>
              </c:pt>
              <c:pt idx="43">
                <c:v>137.90425446597339</c:v>
              </c:pt>
              <c:pt idx="44">
                <c:v>134.81043571053385</c:v>
              </c:pt>
              <c:pt idx="45">
                <c:v>134.03241144466628</c:v>
              </c:pt>
              <c:pt idx="46">
                <c:v>133.41751071395328</c:v>
              </c:pt>
              <c:pt idx="47">
                <c:v>139.09570092824853</c:v>
              </c:pt>
              <c:pt idx="48">
                <c:v>129.27798233846332</c:v>
              </c:pt>
            </c:numLit>
          </c:val>
          <c:smooth val="0"/>
          <c:extLst>
            <c:ext xmlns:c16="http://schemas.microsoft.com/office/drawing/2014/chart" uri="{C3380CC4-5D6E-409C-BE32-E72D297353CC}">
              <c16:uniqueId val="{00000000-DA63-430A-8A61-86D44DE6F4F4}"/>
            </c:ext>
          </c:extLst>
        </c:ser>
        <c:dLbls>
          <c:showLegendKey val="0"/>
          <c:showVal val="0"/>
          <c:showCatName val="0"/>
          <c:showSerName val="0"/>
          <c:showPercent val="0"/>
          <c:showBubbleSize val="0"/>
        </c:dLbls>
        <c:marker val="1"/>
        <c:smooth val="0"/>
        <c:axId val="479870192"/>
        <c:axId val="479867056"/>
      </c:lineChart>
      <c:dateAx>
        <c:axId val="479870192"/>
        <c:scaling>
          <c:orientation val="minMax"/>
        </c:scaling>
        <c:delete val="0"/>
        <c:axPos val="b"/>
        <c:majorGridlines>
          <c:spPr>
            <a:ln w="3175">
              <a:solidFill>
                <a:srgbClr val="969696"/>
              </a:solidFill>
              <a:prstDash val="solid"/>
            </a:ln>
          </c:spPr>
        </c:majorGridlines>
        <c:numFmt formatCode="mmm\ yy"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67056"/>
        <c:crosses val="autoZero"/>
        <c:auto val="0"/>
        <c:lblOffset val="100"/>
        <c:baseTimeUnit val="months"/>
        <c:majorUnit val="6"/>
        <c:majorTimeUnit val="months"/>
        <c:minorUnit val="1"/>
        <c:minorTimeUnit val="months"/>
      </c:dateAx>
      <c:valAx>
        <c:axId val="479867056"/>
        <c:scaling>
          <c:orientation val="minMax"/>
          <c:max val="140"/>
          <c:min val="115"/>
        </c:scaling>
        <c:delete val="0"/>
        <c:axPos val="l"/>
        <c:majorGridlines>
          <c:spPr>
            <a:ln w="3175">
              <a:solidFill>
                <a:srgbClr val="969696"/>
              </a:solidFill>
              <a:prstDash val="solid"/>
            </a:ln>
          </c:spPr>
        </c:majorGridlines>
        <c:numFmt formatCode="#,##0" sourceLinked="0"/>
        <c:majorTickMark val="none"/>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479870192"/>
        <c:crosses val="autoZero"/>
        <c:crossBetween val="midCat"/>
        <c:majorUnit val="5"/>
      </c:valAx>
      <c:spPr>
        <a:solidFill>
          <a:srgbClr val="FFFFFF"/>
        </a:solidFill>
        <a:ln w="12700">
          <a:solidFill>
            <a:srgbClr val="808080"/>
          </a:solidFill>
          <a:prstDash val="solid"/>
        </a:ln>
      </c:spPr>
    </c:plotArea>
    <c:legend>
      <c:legendPos val="r"/>
      <c:layout>
        <c:manualLayout>
          <c:xMode val="edge"/>
          <c:yMode val="edge"/>
          <c:x val="0.19730811426349484"/>
          <c:y val="0.90686717808342632"/>
          <c:w val="0.70526323098501575"/>
          <c:h val="7.843150507474117E-2"/>
        </c:manualLayout>
      </c:layout>
      <c:overlay val="0"/>
      <c:spPr>
        <a:solidFill>
          <a:srgbClr val="FFFFFF"/>
        </a:solidFill>
        <a:ln w="3175">
          <a:solidFill>
            <a:srgbClr val="000000"/>
          </a:solidFill>
          <a:prstDash val="solid"/>
        </a:ln>
      </c:spPr>
      <c:txPr>
        <a:bodyPr/>
        <a:lstStyle/>
        <a:p>
          <a:pPr>
            <a:defRPr sz="57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chart" Target="../charts/chart39.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42" Type="http://schemas.openxmlformats.org/officeDocument/2006/relationships/chart" Target="../charts/chart42.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38" Type="http://schemas.openxmlformats.org/officeDocument/2006/relationships/chart" Target="../charts/chart38.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41" Type="http://schemas.openxmlformats.org/officeDocument/2006/relationships/chart" Target="../charts/chart41.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37" Type="http://schemas.openxmlformats.org/officeDocument/2006/relationships/chart" Target="../charts/chart37.xml"/><Relationship Id="rId40" Type="http://schemas.openxmlformats.org/officeDocument/2006/relationships/chart" Target="../charts/chart40.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chart" Target="../charts/chart36.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4</xdr:col>
      <xdr:colOff>0</xdr:colOff>
      <xdr:row>4</xdr:row>
      <xdr:rowOff>9525</xdr:rowOff>
    </xdr:from>
    <xdr:to>
      <xdr:col>8</xdr:col>
      <xdr:colOff>0</xdr:colOff>
      <xdr:row>17</xdr:row>
      <xdr:rowOff>128025</xdr:rowOff>
    </xdr:to>
    <xdr:graphicFrame macro="">
      <xdr:nvGraphicFramePr>
        <xdr:cNvPr id="2" name="Graphique 26">
          <a:extLst>
            <a:ext uri="{FF2B5EF4-FFF2-40B4-BE49-F238E27FC236}">
              <a16:creationId xmlns:a16="http://schemas.microsoft.com/office/drawing/2014/main" id="{F9E30E74-E873-4460-8E60-1D38AC9D03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4</xdr:row>
      <xdr:rowOff>9525</xdr:rowOff>
    </xdr:from>
    <xdr:to>
      <xdr:col>11</xdr:col>
      <xdr:colOff>885375</xdr:colOff>
      <xdr:row>17</xdr:row>
      <xdr:rowOff>128025</xdr:rowOff>
    </xdr:to>
    <xdr:graphicFrame macro="">
      <xdr:nvGraphicFramePr>
        <xdr:cNvPr id="3" name="Graphique 42">
          <a:extLst>
            <a:ext uri="{FF2B5EF4-FFF2-40B4-BE49-F238E27FC236}">
              <a16:creationId xmlns:a16="http://schemas.microsoft.com/office/drawing/2014/main" id="{334D6369-BE2B-4532-AEEC-1B51167A80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9525</xdr:rowOff>
    </xdr:from>
    <xdr:to>
      <xdr:col>3</xdr:col>
      <xdr:colOff>885375</xdr:colOff>
      <xdr:row>17</xdr:row>
      <xdr:rowOff>128025</xdr:rowOff>
    </xdr:to>
    <xdr:graphicFrame macro="">
      <xdr:nvGraphicFramePr>
        <xdr:cNvPr id="4" name="Graphique 3">
          <a:extLst>
            <a:ext uri="{FF2B5EF4-FFF2-40B4-BE49-F238E27FC236}">
              <a16:creationId xmlns:a16="http://schemas.microsoft.com/office/drawing/2014/main" id="{665CB090-6C47-49EA-ACD6-37DCB81706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19</xdr:row>
      <xdr:rowOff>9525</xdr:rowOff>
    </xdr:from>
    <xdr:to>
      <xdr:col>3</xdr:col>
      <xdr:colOff>885375</xdr:colOff>
      <xdr:row>32</xdr:row>
      <xdr:rowOff>128025</xdr:rowOff>
    </xdr:to>
    <xdr:graphicFrame macro="">
      <xdr:nvGraphicFramePr>
        <xdr:cNvPr id="5" name="Graphique 3">
          <a:extLst>
            <a:ext uri="{FF2B5EF4-FFF2-40B4-BE49-F238E27FC236}">
              <a16:creationId xmlns:a16="http://schemas.microsoft.com/office/drawing/2014/main" id="{A75FA511-70BC-4637-8B85-9C033AEB0A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0</xdr:colOff>
      <xdr:row>19</xdr:row>
      <xdr:rowOff>9525</xdr:rowOff>
    </xdr:from>
    <xdr:to>
      <xdr:col>8</xdr:col>
      <xdr:colOff>0</xdr:colOff>
      <xdr:row>32</xdr:row>
      <xdr:rowOff>128025</xdr:rowOff>
    </xdr:to>
    <xdr:graphicFrame macro="">
      <xdr:nvGraphicFramePr>
        <xdr:cNvPr id="6" name="Graphique 26">
          <a:extLst>
            <a:ext uri="{FF2B5EF4-FFF2-40B4-BE49-F238E27FC236}">
              <a16:creationId xmlns:a16="http://schemas.microsoft.com/office/drawing/2014/main" id="{4D478BD8-D89C-4F5B-A382-39A257F65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19</xdr:row>
      <xdr:rowOff>9525</xdr:rowOff>
    </xdr:from>
    <xdr:to>
      <xdr:col>11</xdr:col>
      <xdr:colOff>885375</xdr:colOff>
      <xdr:row>32</xdr:row>
      <xdr:rowOff>128025</xdr:rowOff>
    </xdr:to>
    <xdr:graphicFrame macro="">
      <xdr:nvGraphicFramePr>
        <xdr:cNvPr id="7" name="Graphique 42">
          <a:extLst>
            <a:ext uri="{FF2B5EF4-FFF2-40B4-BE49-F238E27FC236}">
              <a16:creationId xmlns:a16="http://schemas.microsoft.com/office/drawing/2014/main" id="{35F69B2A-E8F8-4171-A8F7-BBD43173A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79</xdr:row>
      <xdr:rowOff>9525</xdr:rowOff>
    </xdr:from>
    <xdr:to>
      <xdr:col>3</xdr:col>
      <xdr:colOff>885375</xdr:colOff>
      <xdr:row>92</xdr:row>
      <xdr:rowOff>128025</xdr:rowOff>
    </xdr:to>
    <xdr:graphicFrame macro="">
      <xdr:nvGraphicFramePr>
        <xdr:cNvPr id="8" name="Graphique 3">
          <a:extLst>
            <a:ext uri="{FF2B5EF4-FFF2-40B4-BE49-F238E27FC236}">
              <a16:creationId xmlns:a16="http://schemas.microsoft.com/office/drawing/2014/main" id="{D98B5B08-0A76-408C-9F35-894B894F9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0</xdr:colOff>
      <xdr:row>79</xdr:row>
      <xdr:rowOff>9525</xdr:rowOff>
    </xdr:from>
    <xdr:to>
      <xdr:col>8</xdr:col>
      <xdr:colOff>0</xdr:colOff>
      <xdr:row>92</xdr:row>
      <xdr:rowOff>128025</xdr:rowOff>
    </xdr:to>
    <xdr:graphicFrame macro="">
      <xdr:nvGraphicFramePr>
        <xdr:cNvPr id="9" name="Graphique 26">
          <a:extLst>
            <a:ext uri="{FF2B5EF4-FFF2-40B4-BE49-F238E27FC236}">
              <a16:creationId xmlns:a16="http://schemas.microsoft.com/office/drawing/2014/main" id="{C96A6526-A8CD-462A-89C9-B7601B6288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79</xdr:row>
      <xdr:rowOff>9525</xdr:rowOff>
    </xdr:from>
    <xdr:to>
      <xdr:col>11</xdr:col>
      <xdr:colOff>885375</xdr:colOff>
      <xdr:row>92</xdr:row>
      <xdr:rowOff>128025</xdr:rowOff>
    </xdr:to>
    <xdr:graphicFrame macro="">
      <xdr:nvGraphicFramePr>
        <xdr:cNvPr id="10" name="Graphique 42">
          <a:extLst>
            <a:ext uri="{FF2B5EF4-FFF2-40B4-BE49-F238E27FC236}">
              <a16:creationId xmlns:a16="http://schemas.microsoft.com/office/drawing/2014/main" id="{150B8A07-76E9-43CD-9B04-2AA631D22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0</xdr:colOff>
      <xdr:row>94</xdr:row>
      <xdr:rowOff>9525</xdr:rowOff>
    </xdr:from>
    <xdr:to>
      <xdr:col>3</xdr:col>
      <xdr:colOff>885375</xdr:colOff>
      <xdr:row>107</xdr:row>
      <xdr:rowOff>128025</xdr:rowOff>
    </xdr:to>
    <xdr:graphicFrame macro="">
      <xdr:nvGraphicFramePr>
        <xdr:cNvPr id="11" name="Graphique 3">
          <a:extLst>
            <a:ext uri="{FF2B5EF4-FFF2-40B4-BE49-F238E27FC236}">
              <a16:creationId xmlns:a16="http://schemas.microsoft.com/office/drawing/2014/main" id="{45F0C3BB-67B5-4608-B4A1-CA3036155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0</xdr:colOff>
      <xdr:row>94</xdr:row>
      <xdr:rowOff>9525</xdr:rowOff>
    </xdr:from>
    <xdr:to>
      <xdr:col>8</xdr:col>
      <xdr:colOff>0</xdr:colOff>
      <xdr:row>107</xdr:row>
      <xdr:rowOff>128025</xdr:rowOff>
    </xdr:to>
    <xdr:graphicFrame macro="">
      <xdr:nvGraphicFramePr>
        <xdr:cNvPr id="12" name="Graphique 26">
          <a:extLst>
            <a:ext uri="{FF2B5EF4-FFF2-40B4-BE49-F238E27FC236}">
              <a16:creationId xmlns:a16="http://schemas.microsoft.com/office/drawing/2014/main" id="{ECAB99E4-0AE2-42D4-9617-3DD08005C5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94</xdr:row>
      <xdr:rowOff>9525</xdr:rowOff>
    </xdr:from>
    <xdr:to>
      <xdr:col>11</xdr:col>
      <xdr:colOff>885375</xdr:colOff>
      <xdr:row>107</xdr:row>
      <xdr:rowOff>128025</xdr:rowOff>
    </xdr:to>
    <xdr:graphicFrame macro="">
      <xdr:nvGraphicFramePr>
        <xdr:cNvPr id="13" name="Graphique 42">
          <a:extLst>
            <a:ext uri="{FF2B5EF4-FFF2-40B4-BE49-F238E27FC236}">
              <a16:creationId xmlns:a16="http://schemas.microsoft.com/office/drawing/2014/main" id="{E1177A27-1115-46F7-974A-D589C10F2E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0</xdr:colOff>
      <xdr:row>124</xdr:row>
      <xdr:rowOff>9525</xdr:rowOff>
    </xdr:from>
    <xdr:to>
      <xdr:col>3</xdr:col>
      <xdr:colOff>885375</xdr:colOff>
      <xdr:row>137</xdr:row>
      <xdr:rowOff>128025</xdr:rowOff>
    </xdr:to>
    <xdr:graphicFrame macro="">
      <xdr:nvGraphicFramePr>
        <xdr:cNvPr id="14" name="Graphique 3">
          <a:extLst>
            <a:ext uri="{FF2B5EF4-FFF2-40B4-BE49-F238E27FC236}">
              <a16:creationId xmlns:a16="http://schemas.microsoft.com/office/drawing/2014/main" id="{7C2E9945-BC51-4ECE-80BD-5F8A24B2A0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4</xdr:col>
      <xdr:colOff>0</xdr:colOff>
      <xdr:row>124</xdr:row>
      <xdr:rowOff>9525</xdr:rowOff>
    </xdr:from>
    <xdr:to>
      <xdr:col>8</xdr:col>
      <xdr:colOff>0</xdr:colOff>
      <xdr:row>137</xdr:row>
      <xdr:rowOff>128025</xdr:rowOff>
    </xdr:to>
    <xdr:graphicFrame macro="">
      <xdr:nvGraphicFramePr>
        <xdr:cNvPr id="15" name="Graphique 26">
          <a:extLst>
            <a:ext uri="{FF2B5EF4-FFF2-40B4-BE49-F238E27FC236}">
              <a16:creationId xmlns:a16="http://schemas.microsoft.com/office/drawing/2014/main" id="{7CB8E735-92EA-46E9-82CA-1BF397D3B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8</xdr:col>
      <xdr:colOff>0</xdr:colOff>
      <xdr:row>124</xdr:row>
      <xdr:rowOff>9525</xdr:rowOff>
    </xdr:from>
    <xdr:to>
      <xdr:col>11</xdr:col>
      <xdr:colOff>885375</xdr:colOff>
      <xdr:row>137</xdr:row>
      <xdr:rowOff>128025</xdr:rowOff>
    </xdr:to>
    <xdr:graphicFrame macro="">
      <xdr:nvGraphicFramePr>
        <xdr:cNvPr id="16" name="Graphique 42">
          <a:extLst>
            <a:ext uri="{FF2B5EF4-FFF2-40B4-BE49-F238E27FC236}">
              <a16:creationId xmlns:a16="http://schemas.microsoft.com/office/drawing/2014/main" id="{35EC425C-2957-462B-AF71-76993317E2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0</xdr:colOff>
      <xdr:row>154</xdr:row>
      <xdr:rowOff>9525</xdr:rowOff>
    </xdr:from>
    <xdr:to>
      <xdr:col>3</xdr:col>
      <xdr:colOff>885375</xdr:colOff>
      <xdr:row>167</xdr:row>
      <xdr:rowOff>128025</xdr:rowOff>
    </xdr:to>
    <xdr:graphicFrame macro="">
      <xdr:nvGraphicFramePr>
        <xdr:cNvPr id="17" name="Graphique 3">
          <a:extLst>
            <a:ext uri="{FF2B5EF4-FFF2-40B4-BE49-F238E27FC236}">
              <a16:creationId xmlns:a16="http://schemas.microsoft.com/office/drawing/2014/main" id="{E17B7A21-DB51-49DC-B018-F22EBE6E11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4</xdr:col>
      <xdr:colOff>0</xdr:colOff>
      <xdr:row>154</xdr:row>
      <xdr:rowOff>9525</xdr:rowOff>
    </xdr:from>
    <xdr:to>
      <xdr:col>8</xdr:col>
      <xdr:colOff>0</xdr:colOff>
      <xdr:row>167</xdr:row>
      <xdr:rowOff>128025</xdr:rowOff>
    </xdr:to>
    <xdr:graphicFrame macro="">
      <xdr:nvGraphicFramePr>
        <xdr:cNvPr id="18" name="Graphique 17">
          <a:extLst>
            <a:ext uri="{FF2B5EF4-FFF2-40B4-BE49-F238E27FC236}">
              <a16:creationId xmlns:a16="http://schemas.microsoft.com/office/drawing/2014/main" id="{1524C9F5-7352-44AD-9B09-C79D2C4E8D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8</xdr:col>
      <xdr:colOff>0</xdr:colOff>
      <xdr:row>154</xdr:row>
      <xdr:rowOff>9525</xdr:rowOff>
    </xdr:from>
    <xdr:to>
      <xdr:col>11</xdr:col>
      <xdr:colOff>875850</xdr:colOff>
      <xdr:row>167</xdr:row>
      <xdr:rowOff>128025</xdr:rowOff>
    </xdr:to>
    <xdr:graphicFrame macro="">
      <xdr:nvGraphicFramePr>
        <xdr:cNvPr id="19" name="Graphique 42">
          <a:extLst>
            <a:ext uri="{FF2B5EF4-FFF2-40B4-BE49-F238E27FC236}">
              <a16:creationId xmlns:a16="http://schemas.microsoft.com/office/drawing/2014/main" id="{CF6A36C6-6F88-4F84-B37B-330EE7044E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0</xdr:colOff>
      <xdr:row>183</xdr:row>
      <xdr:rowOff>9525</xdr:rowOff>
    </xdr:from>
    <xdr:to>
      <xdr:col>3</xdr:col>
      <xdr:colOff>885375</xdr:colOff>
      <xdr:row>196</xdr:row>
      <xdr:rowOff>128025</xdr:rowOff>
    </xdr:to>
    <xdr:graphicFrame macro="">
      <xdr:nvGraphicFramePr>
        <xdr:cNvPr id="20" name="Graphique 3">
          <a:extLst>
            <a:ext uri="{FF2B5EF4-FFF2-40B4-BE49-F238E27FC236}">
              <a16:creationId xmlns:a16="http://schemas.microsoft.com/office/drawing/2014/main" id="{F677CD94-4E77-46CB-B83B-F32462F9F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4</xdr:col>
      <xdr:colOff>0</xdr:colOff>
      <xdr:row>183</xdr:row>
      <xdr:rowOff>9525</xdr:rowOff>
    </xdr:from>
    <xdr:to>
      <xdr:col>8</xdr:col>
      <xdr:colOff>0</xdr:colOff>
      <xdr:row>196</xdr:row>
      <xdr:rowOff>128025</xdr:rowOff>
    </xdr:to>
    <xdr:graphicFrame macro="">
      <xdr:nvGraphicFramePr>
        <xdr:cNvPr id="21" name="Graphique 26">
          <a:extLst>
            <a:ext uri="{FF2B5EF4-FFF2-40B4-BE49-F238E27FC236}">
              <a16:creationId xmlns:a16="http://schemas.microsoft.com/office/drawing/2014/main" id="{E5C4DC4A-EE5C-4094-AA18-C17813C044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8</xdr:col>
      <xdr:colOff>0</xdr:colOff>
      <xdr:row>183</xdr:row>
      <xdr:rowOff>9525</xdr:rowOff>
    </xdr:from>
    <xdr:to>
      <xdr:col>11</xdr:col>
      <xdr:colOff>885375</xdr:colOff>
      <xdr:row>196</xdr:row>
      <xdr:rowOff>128025</xdr:rowOff>
    </xdr:to>
    <xdr:graphicFrame macro="">
      <xdr:nvGraphicFramePr>
        <xdr:cNvPr id="22" name="Graphique 42">
          <a:extLst>
            <a:ext uri="{FF2B5EF4-FFF2-40B4-BE49-F238E27FC236}">
              <a16:creationId xmlns:a16="http://schemas.microsoft.com/office/drawing/2014/main" id="{0C36FDEF-23F7-4D57-872B-94E0D8F830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xdr:col>
      <xdr:colOff>895350</xdr:colOff>
      <xdr:row>34</xdr:row>
      <xdr:rowOff>19050</xdr:rowOff>
    </xdr:from>
    <xdr:to>
      <xdr:col>8</xdr:col>
      <xdr:colOff>0</xdr:colOff>
      <xdr:row>48</xdr:row>
      <xdr:rowOff>0</xdr:rowOff>
    </xdr:to>
    <xdr:graphicFrame macro="">
      <xdr:nvGraphicFramePr>
        <xdr:cNvPr id="23" name="Graphique 26">
          <a:extLst>
            <a:ext uri="{FF2B5EF4-FFF2-40B4-BE49-F238E27FC236}">
              <a16:creationId xmlns:a16="http://schemas.microsoft.com/office/drawing/2014/main" id="{3AAD5E04-02B1-4BEE-B118-820E52215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20707</xdr:colOff>
      <xdr:row>34</xdr:row>
      <xdr:rowOff>28575</xdr:rowOff>
    </xdr:from>
    <xdr:to>
      <xdr:col>11</xdr:col>
      <xdr:colOff>916057</xdr:colOff>
      <xdr:row>48</xdr:row>
      <xdr:rowOff>0</xdr:rowOff>
    </xdr:to>
    <xdr:graphicFrame macro="">
      <xdr:nvGraphicFramePr>
        <xdr:cNvPr id="24" name="Graphique 42">
          <a:extLst>
            <a:ext uri="{FF2B5EF4-FFF2-40B4-BE49-F238E27FC236}">
              <a16:creationId xmlns:a16="http://schemas.microsoft.com/office/drawing/2014/main" id="{9BD93691-7813-4B9E-AD22-1C5F313CE2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47626</xdr:colOff>
      <xdr:row>34</xdr:row>
      <xdr:rowOff>19050</xdr:rowOff>
    </xdr:from>
    <xdr:to>
      <xdr:col>3</xdr:col>
      <xdr:colOff>876301</xdr:colOff>
      <xdr:row>48</xdr:row>
      <xdr:rowOff>0</xdr:rowOff>
    </xdr:to>
    <xdr:graphicFrame macro="">
      <xdr:nvGraphicFramePr>
        <xdr:cNvPr id="25" name="Graphique 3">
          <a:extLst>
            <a:ext uri="{FF2B5EF4-FFF2-40B4-BE49-F238E27FC236}">
              <a16:creationId xmlns:a16="http://schemas.microsoft.com/office/drawing/2014/main" id="{719522B0-9290-44E1-BE41-5B102DEC7B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3</xdr:col>
      <xdr:colOff>866776</xdr:colOff>
      <xdr:row>49</xdr:row>
      <xdr:rowOff>0</xdr:rowOff>
    </xdr:from>
    <xdr:to>
      <xdr:col>8</xdr:col>
      <xdr:colOff>0</xdr:colOff>
      <xdr:row>62</xdr:row>
      <xdr:rowOff>118500</xdr:rowOff>
    </xdr:to>
    <xdr:graphicFrame macro="">
      <xdr:nvGraphicFramePr>
        <xdr:cNvPr id="26" name="Graphique 26">
          <a:extLst>
            <a:ext uri="{FF2B5EF4-FFF2-40B4-BE49-F238E27FC236}">
              <a16:creationId xmlns:a16="http://schemas.microsoft.com/office/drawing/2014/main" id="{553D2B47-93D0-41BF-93C4-5602445DBC12}"/>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0</xdr:colOff>
      <xdr:row>49</xdr:row>
      <xdr:rowOff>0</xdr:rowOff>
    </xdr:from>
    <xdr:to>
      <xdr:col>11</xdr:col>
      <xdr:colOff>877187</xdr:colOff>
      <xdr:row>62</xdr:row>
      <xdr:rowOff>118500</xdr:rowOff>
    </xdr:to>
    <xdr:graphicFrame macro="">
      <xdr:nvGraphicFramePr>
        <xdr:cNvPr id="27" name="Graphique 26">
          <a:extLst>
            <a:ext uri="{FF2B5EF4-FFF2-40B4-BE49-F238E27FC236}">
              <a16:creationId xmlns:a16="http://schemas.microsoft.com/office/drawing/2014/main" id="{CD2DCDDD-6645-4901-AD7C-6ED076C7F06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1</xdr:colOff>
      <xdr:row>49</xdr:row>
      <xdr:rowOff>0</xdr:rowOff>
    </xdr:from>
    <xdr:to>
      <xdr:col>3</xdr:col>
      <xdr:colOff>866775</xdr:colOff>
      <xdr:row>62</xdr:row>
      <xdr:rowOff>118500</xdr:rowOff>
    </xdr:to>
    <xdr:graphicFrame macro="">
      <xdr:nvGraphicFramePr>
        <xdr:cNvPr id="28" name="Graphique 27">
          <a:extLst>
            <a:ext uri="{FF2B5EF4-FFF2-40B4-BE49-F238E27FC236}">
              <a16:creationId xmlns:a16="http://schemas.microsoft.com/office/drawing/2014/main" id="{2651F712-406B-4A9F-A4FE-9C9FF528C92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4</xdr:col>
      <xdr:colOff>47625</xdr:colOff>
      <xdr:row>64</xdr:row>
      <xdr:rowOff>9525</xdr:rowOff>
    </xdr:from>
    <xdr:to>
      <xdr:col>8</xdr:col>
      <xdr:colOff>0</xdr:colOff>
      <xdr:row>78</xdr:row>
      <xdr:rowOff>0</xdr:rowOff>
    </xdr:to>
    <xdr:graphicFrame macro="">
      <xdr:nvGraphicFramePr>
        <xdr:cNvPr id="29" name="Graphique 26">
          <a:extLst>
            <a:ext uri="{FF2B5EF4-FFF2-40B4-BE49-F238E27FC236}">
              <a16:creationId xmlns:a16="http://schemas.microsoft.com/office/drawing/2014/main" id="{F0A78215-1A0B-452E-ACA4-59E3ABAF1F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0</xdr:colOff>
      <xdr:row>64</xdr:row>
      <xdr:rowOff>9525</xdr:rowOff>
    </xdr:from>
    <xdr:to>
      <xdr:col>11</xdr:col>
      <xdr:colOff>901212</xdr:colOff>
      <xdr:row>78</xdr:row>
      <xdr:rowOff>0</xdr:rowOff>
    </xdr:to>
    <xdr:graphicFrame macro="">
      <xdr:nvGraphicFramePr>
        <xdr:cNvPr id="30" name="Graphique 42">
          <a:extLst>
            <a:ext uri="{FF2B5EF4-FFF2-40B4-BE49-F238E27FC236}">
              <a16:creationId xmlns:a16="http://schemas.microsoft.com/office/drawing/2014/main" id="{D1082A29-6DD9-44BB-97FB-64AC155F72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14287</xdr:colOff>
      <xdr:row>64</xdr:row>
      <xdr:rowOff>9525</xdr:rowOff>
    </xdr:from>
    <xdr:to>
      <xdr:col>3</xdr:col>
      <xdr:colOff>857250</xdr:colOff>
      <xdr:row>78</xdr:row>
      <xdr:rowOff>0</xdr:rowOff>
    </xdr:to>
    <xdr:graphicFrame macro="">
      <xdr:nvGraphicFramePr>
        <xdr:cNvPr id="31" name="Graphique 3">
          <a:extLst>
            <a:ext uri="{FF2B5EF4-FFF2-40B4-BE49-F238E27FC236}">
              <a16:creationId xmlns:a16="http://schemas.microsoft.com/office/drawing/2014/main" id="{0A91D1F3-3749-430C-AEA9-A684DD2390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4</xdr:col>
      <xdr:colOff>1</xdr:colOff>
      <xdr:row>109</xdr:row>
      <xdr:rowOff>0</xdr:rowOff>
    </xdr:from>
    <xdr:to>
      <xdr:col>8</xdr:col>
      <xdr:colOff>0</xdr:colOff>
      <xdr:row>122</xdr:row>
      <xdr:rowOff>118500</xdr:rowOff>
    </xdr:to>
    <xdr:graphicFrame macro="">
      <xdr:nvGraphicFramePr>
        <xdr:cNvPr id="32" name="Graphique 26">
          <a:extLst>
            <a:ext uri="{FF2B5EF4-FFF2-40B4-BE49-F238E27FC236}">
              <a16:creationId xmlns:a16="http://schemas.microsoft.com/office/drawing/2014/main" id="{C13DD4C0-710A-489A-97E0-ED6BD65DA91A}"/>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7</xdr:col>
      <xdr:colOff>904874</xdr:colOff>
      <xdr:row>109</xdr:row>
      <xdr:rowOff>0</xdr:rowOff>
    </xdr:from>
    <xdr:to>
      <xdr:col>11</xdr:col>
      <xdr:colOff>886558</xdr:colOff>
      <xdr:row>122</xdr:row>
      <xdr:rowOff>118500</xdr:rowOff>
    </xdr:to>
    <xdr:graphicFrame macro="">
      <xdr:nvGraphicFramePr>
        <xdr:cNvPr id="33" name="Graphique 42">
          <a:extLst>
            <a:ext uri="{FF2B5EF4-FFF2-40B4-BE49-F238E27FC236}">
              <a16:creationId xmlns:a16="http://schemas.microsoft.com/office/drawing/2014/main" id="{5A61F828-8C37-4128-81C9-91AE68D8B977}"/>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0</xdr:col>
      <xdr:colOff>1</xdr:colOff>
      <xdr:row>109</xdr:row>
      <xdr:rowOff>0</xdr:rowOff>
    </xdr:from>
    <xdr:to>
      <xdr:col>4</xdr:col>
      <xdr:colOff>0</xdr:colOff>
      <xdr:row>122</xdr:row>
      <xdr:rowOff>118500</xdr:rowOff>
    </xdr:to>
    <xdr:graphicFrame macro="">
      <xdr:nvGraphicFramePr>
        <xdr:cNvPr id="34" name="Graphique 33">
          <a:extLst>
            <a:ext uri="{FF2B5EF4-FFF2-40B4-BE49-F238E27FC236}">
              <a16:creationId xmlns:a16="http://schemas.microsoft.com/office/drawing/2014/main" id="{4B6902C7-4888-4C9A-B2F2-0EB6ACDE0C45}"/>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4</xdr:col>
      <xdr:colOff>1</xdr:colOff>
      <xdr:row>139</xdr:row>
      <xdr:rowOff>0</xdr:rowOff>
    </xdr:from>
    <xdr:to>
      <xdr:col>8</xdr:col>
      <xdr:colOff>0</xdr:colOff>
      <xdr:row>152</xdr:row>
      <xdr:rowOff>118500</xdr:rowOff>
    </xdr:to>
    <xdr:graphicFrame macro="">
      <xdr:nvGraphicFramePr>
        <xdr:cNvPr id="35" name="Graphique 26">
          <a:extLst>
            <a:ext uri="{FF2B5EF4-FFF2-40B4-BE49-F238E27FC236}">
              <a16:creationId xmlns:a16="http://schemas.microsoft.com/office/drawing/2014/main" id="{609AF5AD-8B9E-4BFC-88C7-CADC04FDCE2F}"/>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0</xdr:colOff>
      <xdr:row>139</xdr:row>
      <xdr:rowOff>0</xdr:rowOff>
    </xdr:from>
    <xdr:to>
      <xdr:col>11</xdr:col>
      <xdr:colOff>877187</xdr:colOff>
      <xdr:row>152</xdr:row>
      <xdr:rowOff>118500</xdr:rowOff>
    </xdr:to>
    <xdr:graphicFrame macro="">
      <xdr:nvGraphicFramePr>
        <xdr:cNvPr id="36" name="Graphique 42">
          <a:extLst>
            <a:ext uri="{FF2B5EF4-FFF2-40B4-BE49-F238E27FC236}">
              <a16:creationId xmlns:a16="http://schemas.microsoft.com/office/drawing/2014/main" id="{83710A49-7F36-44E2-8847-A4F91BEFB384}"/>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twoCellAnchor>
    <xdr:from>
      <xdr:col>0</xdr:col>
      <xdr:colOff>1</xdr:colOff>
      <xdr:row>139</xdr:row>
      <xdr:rowOff>0</xdr:rowOff>
    </xdr:from>
    <xdr:to>
      <xdr:col>4</xdr:col>
      <xdr:colOff>0</xdr:colOff>
      <xdr:row>152</xdr:row>
      <xdr:rowOff>118500</xdr:rowOff>
    </xdr:to>
    <xdr:graphicFrame macro="">
      <xdr:nvGraphicFramePr>
        <xdr:cNvPr id="37" name="Graphique 3">
          <a:extLst>
            <a:ext uri="{FF2B5EF4-FFF2-40B4-BE49-F238E27FC236}">
              <a16:creationId xmlns:a16="http://schemas.microsoft.com/office/drawing/2014/main" id="{7109C74C-B55F-4427-8CCF-11FEFAC36768}"/>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6"/>
        </a:graphicData>
      </a:graphic>
    </xdr:graphicFrame>
    <xdr:clientData/>
  </xdr:twoCellAnchor>
  <xdr:twoCellAnchor>
    <xdr:from>
      <xdr:col>4</xdr:col>
      <xdr:colOff>1</xdr:colOff>
      <xdr:row>169</xdr:row>
      <xdr:rowOff>0</xdr:rowOff>
    </xdr:from>
    <xdr:to>
      <xdr:col>8</xdr:col>
      <xdr:colOff>0</xdr:colOff>
      <xdr:row>181</xdr:row>
      <xdr:rowOff>118500</xdr:rowOff>
    </xdr:to>
    <xdr:graphicFrame macro="">
      <xdr:nvGraphicFramePr>
        <xdr:cNvPr id="38" name="Graphique 26">
          <a:extLst>
            <a:ext uri="{FF2B5EF4-FFF2-40B4-BE49-F238E27FC236}">
              <a16:creationId xmlns:a16="http://schemas.microsoft.com/office/drawing/2014/main" id="{51CE1715-7E1C-4E57-9C39-2EC0D246FD19}"/>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7"/>
        </a:graphicData>
      </a:graphic>
    </xdr:graphicFrame>
    <xdr:clientData/>
  </xdr:twoCellAnchor>
  <xdr:twoCellAnchor>
    <xdr:from>
      <xdr:col>8</xdr:col>
      <xdr:colOff>0</xdr:colOff>
      <xdr:row>169</xdr:row>
      <xdr:rowOff>0</xdr:rowOff>
    </xdr:from>
    <xdr:to>
      <xdr:col>11</xdr:col>
      <xdr:colOff>908538</xdr:colOff>
      <xdr:row>181</xdr:row>
      <xdr:rowOff>118500</xdr:rowOff>
    </xdr:to>
    <xdr:graphicFrame macro="">
      <xdr:nvGraphicFramePr>
        <xdr:cNvPr id="39" name="Graphique 42">
          <a:extLst>
            <a:ext uri="{FF2B5EF4-FFF2-40B4-BE49-F238E27FC236}">
              <a16:creationId xmlns:a16="http://schemas.microsoft.com/office/drawing/2014/main" id="{5858D6AA-0593-4D45-82FE-FE69BD24ABAE}"/>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8"/>
        </a:graphicData>
      </a:graphic>
    </xdr:graphicFrame>
    <xdr:clientData/>
  </xdr:twoCellAnchor>
  <xdr:twoCellAnchor>
    <xdr:from>
      <xdr:col>0</xdr:col>
      <xdr:colOff>1</xdr:colOff>
      <xdr:row>169</xdr:row>
      <xdr:rowOff>0</xdr:rowOff>
    </xdr:from>
    <xdr:to>
      <xdr:col>4</xdr:col>
      <xdr:colOff>0</xdr:colOff>
      <xdr:row>181</xdr:row>
      <xdr:rowOff>118500</xdr:rowOff>
    </xdr:to>
    <xdr:graphicFrame macro="">
      <xdr:nvGraphicFramePr>
        <xdr:cNvPr id="40" name="Graphique 3">
          <a:extLst>
            <a:ext uri="{FF2B5EF4-FFF2-40B4-BE49-F238E27FC236}">
              <a16:creationId xmlns:a16="http://schemas.microsoft.com/office/drawing/2014/main" id="{5F329542-FEBB-4678-9D27-A9292490A71C}"/>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9"/>
        </a:graphicData>
      </a:graphic>
    </xdr:graphicFrame>
    <xdr:clientData/>
  </xdr:twoCellAnchor>
  <xdr:twoCellAnchor>
    <xdr:from>
      <xdr:col>4</xdr:col>
      <xdr:colOff>1</xdr:colOff>
      <xdr:row>198</xdr:row>
      <xdr:rowOff>0</xdr:rowOff>
    </xdr:from>
    <xdr:to>
      <xdr:col>8</xdr:col>
      <xdr:colOff>0</xdr:colOff>
      <xdr:row>210</xdr:row>
      <xdr:rowOff>108974</xdr:rowOff>
    </xdr:to>
    <xdr:graphicFrame macro="">
      <xdr:nvGraphicFramePr>
        <xdr:cNvPr id="41" name="Graphique 26">
          <a:extLst>
            <a:ext uri="{FF2B5EF4-FFF2-40B4-BE49-F238E27FC236}">
              <a16:creationId xmlns:a16="http://schemas.microsoft.com/office/drawing/2014/main" id="{8E6CDDFE-14E4-4BB4-BF30-D5DB2B4F9B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0"/>
        </a:graphicData>
      </a:graphic>
    </xdr:graphicFrame>
    <xdr:clientData/>
  </xdr:twoCellAnchor>
  <xdr:twoCellAnchor>
    <xdr:from>
      <xdr:col>7</xdr:col>
      <xdr:colOff>904874</xdr:colOff>
      <xdr:row>197</xdr:row>
      <xdr:rowOff>152399</xdr:rowOff>
    </xdr:from>
    <xdr:to>
      <xdr:col>11</xdr:col>
      <xdr:colOff>886558</xdr:colOff>
      <xdr:row>210</xdr:row>
      <xdr:rowOff>108973</xdr:rowOff>
    </xdr:to>
    <xdr:graphicFrame macro="">
      <xdr:nvGraphicFramePr>
        <xdr:cNvPr id="42" name="Graphique 42">
          <a:extLst>
            <a:ext uri="{FF2B5EF4-FFF2-40B4-BE49-F238E27FC236}">
              <a16:creationId xmlns:a16="http://schemas.microsoft.com/office/drawing/2014/main" id="{E5FAFC2A-483C-4949-BE1F-91D9DB97BC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1"/>
        </a:graphicData>
      </a:graphic>
    </xdr:graphicFrame>
    <xdr:clientData/>
  </xdr:twoCellAnchor>
  <xdr:twoCellAnchor>
    <xdr:from>
      <xdr:col>0</xdr:col>
      <xdr:colOff>23813</xdr:colOff>
      <xdr:row>198</xdr:row>
      <xdr:rowOff>3174</xdr:rowOff>
    </xdr:from>
    <xdr:to>
      <xdr:col>4</xdr:col>
      <xdr:colOff>0</xdr:colOff>
      <xdr:row>210</xdr:row>
      <xdr:rowOff>108974</xdr:rowOff>
    </xdr:to>
    <xdr:graphicFrame macro="">
      <xdr:nvGraphicFramePr>
        <xdr:cNvPr id="43" name="Graphique 3">
          <a:extLst>
            <a:ext uri="{FF2B5EF4-FFF2-40B4-BE49-F238E27FC236}">
              <a16:creationId xmlns:a16="http://schemas.microsoft.com/office/drawing/2014/main" id="{57F5B930-5E5C-4D63-B8BF-E94A6E1E53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1.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1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2.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3.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4.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5.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6.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7.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8.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drawings/drawing9.xml><?xml version="1.0" encoding="utf-8"?>
<c:userShapes xmlns:c="http://schemas.openxmlformats.org/drawingml/2006/chart">
  <cdr:relSizeAnchor xmlns:cdr="http://schemas.openxmlformats.org/drawingml/2006/chartDrawing">
    <cdr:from>
      <cdr:x>0.74603</cdr:x>
      <cdr:y>0</cdr:y>
    </cdr:from>
    <cdr:to>
      <cdr:x>1</cdr:x>
      <cdr:y>0.48</cdr:y>
    </cdr:to>
    <cdr:sp macro="" textlink="">
      <cdr:nvSpPr>
        <cdr:cNvPr id="2"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dr:relSizeAnchor xmlns:cdr="http://schemas.openxmlformats.org/drawingml/2006/chartDrawing">
    <cdr:from>
      <cdr:x>0.74603</cdr:x>
      <cdr:y>0</cdr:y>
    </cdr:from>
    <cdr:to>
      <cdr:x>1</cdr:x>
      <cdr:y>0.48</cdr:y>
    </cdr:to>
    <cdr:sp macro="" textlink="">
      <cdr:nvSpPr>
        <cdr:cNvPr id="3" name="ZoneTexte 1"/>
        <cdr:cNvSpPr txBox="1"/>
      </cdr:nvSpPr>
      <cdr:spPr>
        <a:xfrm xmlns:a="http://schemas.openxmlformats.org/drawingml/2006/main">
          <a:off x="2771775" y="-381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A7C1-D163-49BF-90D7-D4E23FF056E5}">
  <sheetPr>
    <tabColor rgb="FF0000FF"/>
  </sheetPr>
  <dimension ref="A1:Z215"/>
  <sheetViews>
    <sheetView showGridLines="0" tabSelected="1" view="pageBreakPreview" zoomScaleNormal="160" zoomScaleSheetLayoutView="100" workbookViewId="0">
      <pane ySplit="1" topLeftCell="A2" activePane="bottomLeft" state="frozenSplit"/>
      <selection activeCell="N19" sqref="N19"/>
      <selection pane="bottomLeft" sqref="A1:D1"/>
    </sheetView>
  </sheetViews>
  <sheetFormatPr baseColWidth="10" defaultColWidth="11.42578125" defaultRowHeight="12.75" x14ac:dyDescent="0.25"/>
  <cols>
    <col min="1" max="7" width="14.42578125" style="4" customWidth="1"/>
    <col min="8" max="9" width="13.42578125" style="4" customWidth="1"/>
    <col min="10" max="12" width="14.42578125" style="4" customWidth="1"/>
    <col min="13" max="13" width="2.5703125" style="4" customWidth="1"/>
    <col min="14" max="14" width="11.5703125" style="4" customWidth="1"/>
    <col min="15" max="16384" width="11.42578125" style="4"/>
  </cols>
  <sheetData>
    <row r="1" spans="1:15" s="1" customFormat="1" ht="15.75" x14ac:dyDescent="0.25">
      <c r="A1" s="207" t="s">
        <v>0</v>
      </c>
      <c r="B1" s="207"/>
      <c r="C1" s="207"/>
      <c r="D1" s="207"/>
      <c r="E1" s="207" t="s">
        <v>1</v>
      </c>
      <c r="F1" s="207"/>
      <c r="G1" s="207"/>
      <c r="H1" s="207"/>
      <c r="I1" s="207" t="s">
        <v>2</v>
      </c>
      <c r="J1" s="207"/>
      <c r="K1" s="207"/>
      <c r="L1" s="207"/>
    </row>
    <row r="2" spans="1:15" ht="15.75" x14ac:dyDescent="0.25">
      <c r="A2" s="2" t="s">
        <v>3</v>
      </c>
      <c r="B2" s="2"/>
      <c r="C2" s="2"/>
      <c r="D2" s="2"/>
      <c r="E2" s="3"/>
      <c r="G2" s="5"/>
      <c r="H2" s="3"/>
      <c r="I2" s="6"/>
      <c r="J2" s="6"/>
      <c r="K2" s="6"/>
      <c r="N2" s="1"/>
      <c r="O2" s="1"/>
    </row>
    <row r="3" spans="1:15" ht="15.75" x14ac:dyDescent="0.25">
      <c r="A3" s="7" t="s">
        <v>4</v>
      </c>
      <c r="B3" s="3"/>
      <c r="C3" s="3"/>
      <c r="D3" s="3"/>
      <c r="E3" s="3"/>
      <c r="F3" s="5"/>
      <c r="G3" s="5"/>
      <c r="H3" s="3"/>
      <c r="I3" s="3"/>
      <c r="J3" s="3"/>
      <c r="K3" s="3"/>
      <c r="L3" s="8" t="s">
        <v>5</v>
      </c>
      <c r="N3" s="1"/>
      <c r="O3" s="1"/>
    </row>
    <row r="4" spans="1:15" ht="12.75" customHeight="1" x14ac:dyDescent="0.25">
      <c r="A4" s="4" t="s">
        <v>6</v>
      </c>
      <c r="D4" s="4" t="s">
        <v>7</v>
      </c>
      <c r="N4" s="1"/>
    </row>
    <row r="5" spans="1:15" ht="12.75" customHeight="1" x14ac:dyDescent="0.25">
      <c r="N5" s="1"/>
    </row>
    <row r="6" spans="1:15" ht="12.75" customHeight="1" x14ac:dyDescent="0.25">
      <c r="F6" s="9"/>
      <c r="G6" s="9"/>
    </row>
    <row r="7" spans="1:15" ht="12.75" customHeight="1" x14ac:dyDescent="0.25"/>
    <row r="8" spans="1:15" ht="12.75" customHeight="1" x14ac:dyDescent="0.25"/>
    <row r="9" spans="1:15" ht="12.75" customHeight="1" x14ac:dyDescent="0.25"/>
    <row r="10" spans="1:15" ht="12.75" customHeight="1" x14ac:dyDescent="0.25"/>
    <row r="11" spans="1:15" ht="12.75" customHeight="1" x14ac:dyDescent="0.25">
      <c r="C11" s="10"/>
    </row>
    <row r="12" spans="1:15" ht="12.75" customHeight="1" x14ac:dyDescent="0.25"/>
    <row r="13" spans="1:15" ht="12.75" customHeight="1" x14ac:dyDescent="0.25">
      <c r="A13" s="11"/>
    </row>
    <row r="14" spans="1:15" ht="12.75" customHeight="1" x14ac:dyDescent="0.25"/>
    <row r="15" spans="1:15" ht="12.75" customHeight="1" x14ac:dyDescent="0.25"/>
    <row r="16" spans="1:15" ht="12.75" customHeight="1" x14ac:dyDescent="0.25"/>
    <row r="17" spans="1:1" ht="12.75" customHeight="1" x14ac:dyDescent="0.25"/>
    <row r="18" spans="1:1" ht="12.75" customHeight="1" x14ac:dyDescent="0.25"/>
    <row r="19" spans="1:1" ht="12.75" customHeight="1" x14ac:dyDescent="0.25">
      <c r="A19" s="4" t="s">
        <v>99</v>
      </c>
    </row>
    <row r="20" spans="1:1" ht="12.75" customHeight="1" x14ac:dyDescent="0.25"/>
    <row r="21" spans="1:1" ht="12.75" customHeight="1" x14ac:dyDescent="0.25"/>
    <row r="22" spans="1:1" ht="12.75" customHeight="1" x14ac:dyDescent="0.25"/>
    <row r="23" spans="1:1" ht="12.75" customHeight="1" x14ac:dyDescent="0.25"/>
    <row r="24" spans="1:1" ht="12.75" customHeight="1" x14ac:dyDescent="0.25"/>
    <row r="25" spans="1:1" ht="12.75" customHeight="1" x14ac:dyDescent="0.25"/>
    <row r="26" spans="1:1" ht="12.75" customHeight="1" x14ac:dyDescent="0.25"/>
    <row r="27" spans="1:1" ht="12.75" customHeight="1" x14ac:dyDescent="0.25"/>
    <row r="28" spans="1:1" ht="12.75" customHeight="1" x14ac:dyDescent="0.25"/>
    <row r="29" spans="1:1" ht="12.75" customHeight="1" x14ac:dyDescent="0.25"/>
    <row r="30" spans="1:1" ht="12.75" customHeight="1" x14ac:dyDescent="0.25"/>
    <row r="31" spans="1:1" ht="12.75" customHeight="1" x14ac:dyDescent="0.25"/>
    <row r="32" spans="1:1" ht="12.75" customHeight="1" x14ac:dyDescent="0.25"/>
    <row r="33" spans="1:26" ht="15.75" customHeight="1" x14ac:dyDescent="0.25"/>
    <row r="34" spans="1:26" ht="12.75" customHeight="1" x14ac:dyDescent="0.2">
      <c r="A34" s="4" t="s">
        <v>100</v>
      </c>
      <c r="F34" s="12"/>
      <c r="G34" s="12"/>
    </row>
    <row r="35" spans="1:26" ht="12.75" customHeight="1" x14ac:dyDescent="0.25"/>
    <row r="36" spans="1:26" ht="12.75" customHeight="1" x14ac:dyDescent="0.25"/>
    <row r="37" spans="1:26" ht="12.75" customHeight="1" x14ac:dyDescent="0.25"/>
    <row r="38" spans="1:26" ht="12.75" customHeight="1" x14ac:dyDescent="0.25"/>
    <row r="39" spans="1:26" ht="12.75" customHeight="1" x14ac:dyDescent="0.25"/>
    <row r="40" spans="1:26" ht="12.75" customHeight="1" x14ac:dyDescent="0.25"/>
    <row r="41" spans="1:26" ht="12.75" customHeight="1" x14ac:dyDescent="0.25"/>
    <row r="42" spans="1:26" ht="12.75" customHeight="1" x14ac:dyDescent="0.25"/>
    <row r="43" spans="1:26" ht="12.75" customHeight="1" x14ac:dyDescent="0.25"/>
    <row r="44" spans="1:26" ht="12.75" customHeight="1" x14ac:dyDescent="0.25"/>
    <row r="45" spans="1:26" ht="12.75" customHeight="1" x14ac:dyDescent="0.25"/>
    <row r="46" spans="1:26" ht="12.75" customHeight="1" x14ac:dyDescent="0.25"/>
    <row r="47" spans="1:26" ht="12.75" customHeight="1" x14ac:dyDescent="0.25"/>
    <row r="48" spans="1:26" ht="12.75" customHeight="1" x14ac:dyDescent="0.25">
      <c r="Z48" s="13"/>
    </row>
    <row r="49" spans="1:12" s="12" customFormat="1" ht="12.75" customHeight="1" x14ac:dyDescent="0.2">
      <c r="A49" s="12" t="s">
        <v>101</v>
      </c>
    </row>
    <row r="50" spans="1:12" s="14" customFormat="1" ht="12.75" customHeight="1" x14ac:dyDescent="0.2">
      <c r="E50" s="12"/>
    </row>
    <row r="51" spans="1:12" s="14" customFormat="1" ht="12.75" customHeight="1" x14ac:dyDescent="0.2">
      <c r="E51" s="12"/>
    </row>
    <row r="52" spans="1:12" s="14" customFormat="1" ht="12.75" customHeight="1" x14ac:dyDescent="0.2">
      <c r="E52" s="12"/>
    </row>
    <row r="53" spans="1:12" s="14" customFormat="1" ht="12.75" customHeight="1" x14ac:dyDescent="0.2">
      <c r="E53" s="12"/>
    </row>
    <row r="54" spans="1:12" s="14" customFormat="1" ht="12.75" customHeight="1" x14ac:dyDescent="0.2">
      <c r="E54" s="12"/>
    </row>
    <row r="55" spans="1:12" s="14" customFormat="1" ht="12.75" customHeight="1" x14ac:dyDescent="0.2">
      <c r="E55" s="12"/>
    </row>
    <row r="56" spans="1:12" s="14" customFormat="1" ht="12.75" customHeight="1" x14ac:dyDescent="0.2">
      <c r="E56" s="12"/>
    </row>
    <row r="57" spans="1:12" s="14" customFormat="1" ht="12.75" customHeight="1" x14ac:dyDescent="0.2">
      <c r="E57" s="12"/>
    </row>
    <row r="58" spans="1:12" s="14" customFormat="1" ht="12.75" customHeight="1" x14ac:dyDescent="0.2">
      <c r="E58" s="12"/>
    </row>
    <row r="59" spans="1:12" s="14" customFormat="1" ht="12.75" customHeight="1" x14ac:dyDescent="0.2">
      <c r="E59" s="12"/>
    </row>
    <row r="60" spans="1:12" s="14" customFormat="1" ht="12.75" customHeight="1" x14ac:dyDescent="0.2">
      <c r="E60" s="12"/>
    </row>
    <row r="61" spans="1:12" s="14" customFormat="1" ht="12.75" customHeight="1" x14ac:dyDescent="0.2">
      <c r="E61" s="12"/>
    </row>
    <row r="62" spans="1:12" s="14" customFormat="1" ht="12.75" customHeight="1" x14ac:dyDescent="0.2">
      <c r="E62" s="12"/>
    </row>
    <row r="63" spans="1:12" s="14" customFormat="1" ht="12.75" customHeight="1" x14ac:dyDescent="0.2">
      <c r="E63" s="12"/>
    </row>
    <row r="64" spans="1:12" ht="12.75" customHeight="1" x14ac:dyDescent="0.25">
      <c r="A64" s="4" t="s">
        <v>102</v>
      </c>
      <c r="E64" s="15"/>
      <c r="F64" s="15"/>
      <c r="G64" s="15"/>
      <c r="H64" s="16"/>
      <c r="L64" s="16"/>
    </row>
    <row r="65" spans="1:1" ht="12.75" customHeight="1" x14ac:dyDescent="0.25"/>
    <row r="66" spans="1:1" ht="12.75" customHeight="1" x14ac:dyDescent="0.25"/>
    <row r="67" spans="1:1" ht="12.75" customHeight="1" x14ac:dyDescent="0.25"/>
    <row r="68" spans="1:1" ht="12.75" customHeight="1" x14ac:dyDescent="0.25"/>
    <row r="69" spans="1:1" ht="12.75" customHeight="1" x14ac:dyDescent="0.25"/>
    <row r="70" spans="1:1" ht="12.75" customHeight="1" x14ac:dyDescent="0.25"/>
    <row r="71" spans="1:1" ht="12.75" customHeight="1" x14ac:dyDescent="0.25"/>
    <row r="72" spans="1:1" ht="12.75" customHeight="1" x14ac:dyDescent="0.25"/>
    <row r="73" spans="1:1" ht="12.75" customHeight="1" x14ac:dyDescent="0.25"/>
    <row r="74" spans="1:1" ht="12.75" customHeight="1" x14ac:dyDescent="0.25"/>
    <row r="75" spans="1:1" ht="12.75" customHeight="1" x14ac:dyDescent="0.25"/>
    <row r="76" spans="1:1" ht="12.75" customHeight="1" x14ac:dyDescent="0.25"/>
    <row r="77" spans="1:1" ht="12.75" customHeight="1" x14ac:dyDescent="0.25"/>
    <row r="78" spans="1:1" ht="12.75" customHeight="1" x14ac:dyDescent="0.25"/>
    <row r="79" spans="1:1" ht="12.75" customHeight="1" x14ac:dyDescent="0.25">
      <c r="A79" s="4" t="s">
        <v>8</v>
      </c>
    </row>
    <row r="80" spans="1:1" ht="12.75" customHeight="1" x14ac:dyDescent="0.25"/>
    <row r="81" spans="1:1" ht="12.75" customHeight="1" x14ac:dyDescent="0.25"/>
    <row r="82" spans="1:1" ht="12.75" customHeight="1" x14ac:dyDescent="0.25"/>
    <row r="83" spans="1:1" ht="12.75" customHeight="1" x14ac:dyDescent="0.25"/>
    <row r="84" spans="1:1" ht="12.75" customHeight="1" x14ac:dyDescent="0.25"/>
    <row r="85" spans="1:1" ht="12.75" customHeight="1" x14ac:dyDescent="0.25"/>
    <row r="86" spans="1:1" ht="12.75" customHeight="1" x14ac:dyDescent="0.25"/>
    <row r="87" spans="1:1" ht="12.75" customHeight="1" x14ac:dyDescent="0.25"/>
    <row r="88" spans="1:1" ht="12.75" customHeight="1" x14ac:dyDescent="0.25"/>
    <row r="89" spans="1:1" ht="12.75" customHeight="1" x14ac:dyDescent="0.25"/>
    <row r="90" spans="1:1" ht="12.75" customHeight="1" x14ac:dyDescent="0.25"/>
    <row r="91" spans="1:1" ht="12.75" customHeight="1" x14ac:dyDescent="0.25"/>
    <row r="92" spans="1:1" ht="12.75" customHeight="1" x14ac:dyDescent="0.25"/>
    <row r="93" spans="1:1" ht="12.75" customHeight="1" x14ac:dyDescent="0.25"/>
    <row r="94" spans="1:1" ht="12.75" customHeight="1" x14ac:dyDescent="0.25">
      <c r="A94" s="4" t="s">
        <v>9</v>
      </c>
    </row>
    <row r="95" spans="1:1" ht="12.75" customHeight="1" x14ac:dyDescent="0.25"/>
    <row r="96" spans="1:1" ht="12.75" customHeight="1" x14ac:dyDescent="0.25"/>
    <row r="97" spans="1:1" ht="12.75" customHeight="1" x14ac:dyDescent="0.25"/>
    <row r="98" spans="1:1" ht="12.75" customHeight="1" x14ac:dyDescent="0.25"/>
    <row r="99" spans="1:1" ht="12.75" customHeight="1" x14ac:dyDescent="0.25"/>
    <row r="100" spans="1:1" ht="12.75" customHeight="1" x14ac:dyDescent="0.25"/>
    <row r="101" spans="1:1" ht="12.75" customHeight="1" x14ac:dyDescent="0.25"/>
    <row r="102" spans="1:1" ht="12.75" customHeight="1" x14ac:dyDescent="0.25"/>
    <row r="103" spans="1:1" ht="12.75" customHeight="1" x14ac:dyDescent="0.25"/>
    <row r="104" spans="1:1" ht="12.75" customHeight="1" x14ac:dyDescent="0.25"/>
    <row r="105" spans="1:1" ht="12.75" customHeight="1" x14ac:dyDescent="0.25"/>
    <row r="106" spans="1:1" ht="12.75" customHeight="1" x14ac:dyDescent="0.25"/>
    <row r="107" spans="1:1" ht="12.75" customHeight="1" x14ac:dyDescent="0.25"/>
    <row r="108" spans="1:1" ht="12.75" customHeight="1" x14ac:dyDescent="0.25"/>
    <row r="109" spans="1:1" s="12" customFormat="1" ht="12.75" customHeight="1" x14ac:dyDescent="0.2">
      <c r="A109" s="12" t="s">
        <v>103</v>
      </c>
    </row>
    <row r="110" spans="1:1" s="14" customFormat="1" ht="12.75" customHeight="1" x14ac:dyDescent="0.25"/>
    <row r="111" spans="1:1" s="14" customFormat="1" ht="12.75" customHeight="1" x14ac:dyDescent="0.25"/>
    <row r="112" spans="1:1" s="14" customFormat="1" ht="12.75" customHeight="1" x14ac:dyDescent="0.25"/>
    <row r="113" spans="1:1" s="14" customFormat="1" ht="12.75" customHeight="1" x14ac:dyDescent="0.25"/>
    <row r="114" spans="1:1" s="14" customFormat="1" ht="12.75" customHeight="1" x14ac:dyDescent="0.25"/>
    <row r="115" spans="1:1" s="14" customFormat="1" ht="12.75" customHeight="1" x14ac:dyDescent="0.25"/>
    <row r="116" spans="1:1" s="14" customFormat="1" ht="12.75" customHeight="1" x14ac:dyDescent="0.25"/>
    <row r="117" spans="1:1" s="14" customFormat="1" ht="12.75" customHeight="1" x14ac:dyDescent="0.25"/>
    <row r="118" spans="1:1" s="14" customFormat="1" ht="12.75" customHeight="1" x14ac:dyDescent="0.25"/>
    <row r="119" spans="1:1" s="14" customFormat="1" ht="12.75" customHeight="1" x14ac:dyDescent="0.25"/>
    <row r="120" spans="1:1" s="14" customFormat="1" ht="12.75" customHeight="1" x14ac:dyDescent="0.25"/>
    <row r="121" spans="1:1" s="14" customFormat="1" ht="12.75" customHeight="1" x14ac:dyDescent="0.25"/>
    <row r="122" spans="1:1" s="14" customFormat="1" ht="12.75" customHeight="1" x14ac:dyDescent="0.25"/>
    <row r="123" spans="1:1" s="14" customFormat="1" ht="12.75" customHeight="1" x14ac:dyDescent="0.25"/>
    <row r="124" spans="1:1" ht="12.75" customHeight="1" x14ac:dyDescent="0.25">
      <c r="A124" s="4" t="s">
        <v>10</v>
      </c>
    </row>
    <row r="125" spans="1:1" ht="12.75" customHeight="1" x14ac:dyDescent="0.25"/>
    <row r="126" spans="1:1" ht="12.75" customHeight="1" x14ac:dyDescent="0.25"/>
    <row r="127" spans="1:1" ht="12.75" customHeight="1" x14ac:dyDescent="0.25"/>
    <row r="128" spans="1:1" ht="12.75" customHeight="1" x14ac:dyDescent="0.25"/>
    <row r="129" spans="1:8" ht="12.75" customHeight="1" x14ac:dyDescent="0.25"/>
    <row r="130" spans="1:8" s="17" customFormat="1" ht="12.75" customHeight="1" x14ac:dyDescent="0.25">
      <c r="H130" s="18"/>
    </row>
    <row r="131" spans="1:8" ht="12.75" customHeight="1" x14ac:dyDescent="0.25"/>
    <row r="132" spans="1:8" ht="12.75" customHeight="1" x14ac:dyDescent="0.25"/>
    <row r="133" spans="1:8" ht="12.75" customHeight="1" x14ac:dyDescent="0.25"/>
    <row r="134" spans="1:8" ht="12.75" customHeight="1" x14ac:dyDescent="0.25"/>
    <row r="135" spans="1:8" ht="12.75" customHeight="1" x14ac:dyDescent="0.25"/>
    <row r="136" spans="1:8" ht="12.75" customHeight="1" x14ac:dyDescent="0.25"/>
    <row r="137" spans="1:8" ht="12.75" customHeight="1" x14ac:dyDescent="0.25"/>
    <row r="138" spans="1:8" ht="12.75" customHeight="1" x14ac:dyDescent="0.25"/>
    <row r="139" spans="1:8" s="12" customFormat="1" ht="12.75" customHeight="1" x14ac:dyDescent="0.2">
      <c r="A139" s="12" t="s">
        <v>104</v>
      </c>
    </row>
    <row r="140" spans="1:8" s="14" customFormat="1" ht="12.75" customHeight="1" x14ac:dyDescent="0.25"/>
    <row r="141" spans="1:8" s="14" customFormat="1" ht="12.75" customHeight="1" x14ac:dyDescent="0.25"/>
    <row r="142" spans="1:8" s="14" customFormat="1" ht="12.75" customHeight="1" x14ac:dyDescent="0.25"/>
    <row r="143" spans="1:8" s="14" customFormat="1" ht="12.75" customHeight="1" x14ac:dyDescent="0.25"/>
    <row r="144" spans="1:8" s="14" customFormat="1" ht="12.75" customHeight="1" x14ac:dyDescent="0.25"/>
    <row r="145" spans="1:4" s="14" customFormat="1" ht="12.75" customHeight="1" x14ac:dyDescent="0.25"/>
    <row r="146" spans="1:4" s="14" customFormat="1" ht="12.75" customHeight="1" x14ac:dyDescent="0.25"/>
    <row r="147" spans="1:4" s="14" customFormat="1" ht="12.75" customHeight="1" x14ac:dyDescent="0.25"/>
    <row r="148" spans="1:4" s="14" customFormat="1" ht="12.75" customHeight="1" x14ac:dyDescent="0.25"/>
    <row r="149" spans="1:4" s="14" customFormat="1" ht="12.75" customHeight="1" x14ac:dyDescent="0.25"/>
    <row r="150" spans="1:4" s="14" customFormat="1" ht="12.75" customHeight="1" x14ac:dyDescent="0.25"/>
    <row r="151" spans="1:4" s="14" customFormat="1" ht="12.75" customHeight="1" x14ac:dyDescent="0.25"/>
    <row r="152" spans="1:4" s="14" customFormat="1" ht="12.75" customHeight="1" x14ac:dyDescent="0.25"/>
    <row r="153" spans="1:4" s="14" customFormat="1" ht="12.75" customHeight="1" x14ac:dyDescent="0.25"/>
    <row r="154" spans="1:4" s="19" customFormat="1" ht="12.75" customHeight="1" x14ac:dyDescent="0.2">
      <c r="A154" s="19" t="s">
        <v>11</v>
      </c>
      <c r="D154" s="20"/>
    </row>
    <row r="155" spans="1:4" ht="12.75" customHeight="1" x14ac:dyDescent="0.25"/>
    <row r="156" spans="1:4" ht="12.75" customHeight="1" x14ac:dyDescent="0.25"/>
    <row r="157" spans="1:4" ht="12.75" customHeight="1" x14ac:dyDescent="0.25"/>
    <row r="158" spans="1:4" ht="12.75" customHeight="1" x14ac:dyDescent="0.25"/>
    <row r="159" spans="1:4" ht="12.75" customHeight="1" x14ac:dyDescent="0.25"/>
    <row r="160" spans="1:4" ht="12.75" customHeight="1" x14ac:dyDescent="0.25"/>
    <row r="161" spans="1:1" ht="12.75" customHeight="1" x14ac:dyDescent="0.25"/>
    <row r="162" spans="1:1" ht="12.75" customHeight="1" x14ac:dyDescent="0.25"/>
    <row r="163" spans="1:1" ht="12.75" customHeight="1" x14ac:dyDescent="0.25"/>
    <row r="164" spans="1:1" ht="12.75" customHeight="1" x14ac:dyDescent="0.25"/>
    <row r="165" spans="1:1" ht="12.75" customHeight="1" x14ac:dyDescent="0.25"/>
    <row r="166" spans="1:1" ht="12.75" customHeight="1" x14ac:dyDescent="0.25"/>
    <row r="167" spans="1:1" ht="12.75" customHeight="1" x14ac:dyDescent="0.25"/>
    <row r="168" spans="1:1" ht="12.75" customHeight="1" x14ac:dyDescent="0.25"/>
    <row r="169" spans="1:1" s="12" customFormat="1" ht="12.75" customHeight="1" x14ac:dyDescent="0.2">
      <c r="A169" s="12" t="s">
        <v>105</v>
      </c>
    </row>
    <row r="170" spans="1:1" s="14" customFormat="1" ht="12.75" customHeight="1" x14ac:dyDescent="0.25"/>
    <row r="171" spans="1:1" s="14" customFormat="1" ht="12.75" customHeight="1" x14ac:dyDescent="0.25"/>
    <row r="172" spans="1:1" s="14" customFormat="1" ht="12.75" customHeight="1" x14ac:dyDescent="0.25"/>
    <row r="173" spans="1:1" s="14" customFormat="1" ht="12.75" customHeight="1" x14ac:dyDescent="0.25"/>
    <row r="174" spans="1:1" s="14" customFormat="1" ht="12.75" customHeight="1" x14ac:dyDescent="0.25"/>
    <row r="175" spans="1:1" s="14" customFormat="1" ht="12.75" customHeight="1" x14ac:dyDescent="0.25"/>
    <row r="176" spans="1:1" s="14" customFormat="1" ht="12.75" customHeight="1" x14ac:dyDescent="0.25"/>
    <row r="177" spans="1:8" s="14" customFormat="1" ht="12.75" customHeight="1" x14ac:dyDescent="0.25"/>
    <row r="178" spans="1:8" s="14" customFormat="1" ht="12.75" customHeight="1" x14ac:dyDescent="0.25"/>
    <row r="179" spans="1:8" s="14" customFormat="1" ht="12.75" customHeight="1" x14ac:dyDescent="0.25"/>
    <row r="180" spans="1:8" s="14" customFormat="1" ht="12.75" customHeight="1" x14ac:dyDescent="0.25"/>
    <row r="181" spans="1:8" s="14" customFormat="1" ht="12.75" customHeight="1" x14ac:dyDescent="0.25"/>
    <row r="182" spans="1:8" s="14" customFormat="1" ht="12.75" customHeight="1" x14ac:dyDescent="0.25"/>
    <row r="183" spans="1:8" s="19" customFormat="1" ht="12.75" customHeight="1" x14ac:dyDescent="0.2">
      <c r="A183" s="19" t="s">
        <v>12</v>
      </c>
      <c r="D183" s="20"/>
      <c r="H183" s="4"/>
    </row>
    <row r="184" spans="1:8" ht="12.75" customHeight="1" x14ac:dyDescent="0.25"/>
    <row r="185" spans="1:8" ht="12.75" customHeight="1" x14ac:dyDescent="0.25"/>
    <row r="186" spans="1:8" ht="12.75" customHeight="1" x14ac:dyDescent="0.25"/>
    <row r="187" spans="1:8" ht="12.75" customHeight="1" x14ac:dyDescent="0.25"/>
    <row r="188" spans="1:8" ht="12.75" customHeight="1" x14ac:dyDescent="0.25"/>
    <row r="189" spans="1:8" ht="12.75" customHeight="1" x14ac:dyDescent="0.25"/>
    <row r="190" spans="1:8" ht="12.75" customHeight="1" x14ac:dyDescent="0.25"/>
    <row r="191" spans="1:8" ht="12.75" customHeight="1" x14ac:dyDescent="0.25"/>
    <row r="192" spans="1:8" ht="12.75" customHeight="1" x14ac:dyDescent="0.25"/>
    <row r="193" spans="1:12" ht="12.75" customHeight="1" x14ac:dyDescent="0.25"/>
    <row r="194" spans="1:12" ht="12.75" customHeight="1" x14ac:dyDescent="0.25"/>
    <row r="195" spans="1:12" ht="12.75" customHeight="1" x14ac:dyDescent="0.25"/>
    <row r="196" spans="1:12" ht="12.75" customHeight="1" x14ac:dyDescent="0.25"/>
    <row r="197" spans="1:12" ht="12.75" customHeight="1" x14ac:dyDescent="0.25"/>
    <row r="198" spans="1:12" s="14" customFormat="1" ht="12.75" customHeight="1" x14ac:dyDescent="0.2">
      <c r="A198" s="12" t="s">
        <v>106</v>
      </c>
      <c r="B198" s="12"/>
      <c r="C198" s="12"/>
      <c r="D198" s="16"/>
      <c r="E198" s="12"/>
      <c r="F198" s="12"/>
      <c r="G198" s="12"/>
      <c r="H198" s="12"/>
      <c r="I198" s="12"/>
      <c r="J198" s="12"/>
      <c r="K198" s="12"/>
      <c r="L198" s="12"/>
    </row>
    <row r="199" spans="1:12" s="14" customFormat="1" ht="12.75" customHeight="1" x14ac:dyDescent="0.25"/>
    <row r="200" spans="1:12" s="14" customFormat="1" ht="12.75" customHeight="1" x14ac:dyDescent="0.25"/>
    <row r="201" spans="1:12" s="14" customFormat="1" ht="12.75" customHeight="1" x14ac:dyDescent="0.25"/>
    <row r="202" spans="1:12" s="14" customFormat="1" ht="12.75" customHeight="1" x14ac:dyDescent="0.25"/>
    <row r="203" spans="1:12" s="14" customFormat="1" ht="12.75" customHeight="1" x14ac:dyDescent="0.25"/>
    <row r="204" spans="1:12" s="14" customFormat="1" ht="12.75" customHeight="1" x14ac:dyDescent="0.25"/>
    <row r="205" spans="1:12" s="14" customFormat="1" ht="12.75" customHeight="1" x14ac:dyDescent="0.25"/>
    <row r="206" spans="1:12" s="14" customFormat="1" ht="12.75" customHeight="1" x14ac:dyDescent="0.25"/>
    <row r="207" spans="1:12" s="14" customFormat="1" ht="12.75" customHeight="1" x14ac:dyDescent="0.25"/>
    <row r="208" spans="1:12" s="14" customFormat="1" ht="12.75" customHeight="1" x14ac:dyDescent="0.25"/>
    <row r="209" spans="1:1" s="14" customFormat="1" ht="12.75" customHeight="1" x14ac:dyDescent="0.25"/>
    <row r="210" spans="1:1" s="14" customFormat="1" ht="12.75" customHeight="1" x14ac:dyDescent="0.25"/>
    <row r="211" spans="1:1" s="14" customFormat="1" ht="12.75" customHeight="1" x14ac:dyDescent="0.25"/>
    <row r="212" spans="1:1" s="14" customFormat="1" ht="12.75" customHeight="1" x14ac:dyDescent="0.2">
      <c r="A212" s="12"/>
    </row>
    <row r="213" spans="1:1" ht="12.75" customHeight="1" x14ac:dyDescent="0.25"/>
    <row r="214" spans="1:1" ht="12.75" customHeight="1" x14ac:dyDescent="0.25"/>
    <row r="215" spans="1:1" ht="12.75" customHeight="1" x14ac:dyDescent="0.25"/>
  </sheetData>
  <mergeCells count="3">
    <mergeCell ref="A1:D1"/>
    <mergeCell ref="E1:H1"/>
    <mergeCell ref="I1:L1"/>
  </mergeCells>
  <pageMargins left="0" right="0" top="0.19685039370078741" bottom="0.19685039370078741" header="0.15748031496062992" footer="0.15748031496062992"/>
  <pageSetup paperSize="9" scale="86" orientation="landscape" r:id="rId1"/>
  <headerFooter>
    <oddHeader xml:space="preserve">&amp;L&amp;"Arial,Gras"&amp;9
</oddHeader>
    <oddFooter>&amp;CPage &amp;P&amp;R&amp;Z&amp;F</oddFooter>
  </headerFooter>
  <rowBreaks count="4" manualBreakCount="4">
    <brk id="48" max="11" man="1"/>
    <brk id="93" max="11" man="1"/>
    <brk id="138" max="11" man="1"/>
    <brk id="182"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2545-CB49-450F-A95A-8E56AB8B431C}">
  <sheetPr>
    <tabColor rgb="FF0000FF"/>
  </sheetPr>
  <dimension ref="A1:GH105"/>
  <sheetViews>
    <sheetView zoomScale="90" zoomScaleNormal="90" workbookViewId="0">
      <selection activeCell="C4" sqref="C4:C6"/>
    </sheetView>
  </sheetViews>
  <sheetFormatPr baseColWidth="10" defaultColWidth="11.42578125" defaultRowHeight="12" x14ac:dyDescent="0.2"/>
  <cols>
    <col min="1" max="2" width="2.42578125" style="22" customWidth="1"/>
    <col min="3" max="3" width="44.5703125" style="22" bestFit="1" customWidth="1"/>
    <col min="4" max="4" width="10.42578125" style="22" customWidth="1"/>
    <col min="5" max="5" width="9.5703125" style="22" customWidth="1"/>
    <col min="6" max="6" width="8.5703125" style="22" bestFit="1" customWidth="1"/>
    <col min="7" max="7" width="11.42578125" style="22" bestFit="1" customWidth="1"/>
    <col min="8" max="8" width="9.5703125" style="22" customWidth="1"/>
    <col min="9" max="9" width="10.5703125" style="22" customWidth="1"/>
    <col min="10" max="10" width="9.5703125" style="22" customWidth="1"/>
    <col min="11" max="11" width="8.5703125" style="22" bestFit="1" customWidth="1"/>
    <col min="12" max="13" width="9.5703125" style="22" customWidth="1"/>
    <col min="14" max="190" width="11.42578125" style="22"/>
    <col min="191" max="16384" width="11.42578125" style="99"/>
  </cols>
  <sheetData>
    <row r="1" spans="1:13" s="22" customFormat="1" x14ac:dyDescent="0.2">
      <c r="A1" s="21"/>
      <c r="C1" s="23"/>
      <c r="E1" s="24"/>
      <c r="G1" s="25"/>
    </row>
    <row r="2" spans="1:13" s="24" customFormat="1" x14ac:dyDescent="0.2">
      <c r="A2" s="21"/>
      <c r="G2" s="26"/>
    </row>
    <row r="3" spans="1:13" s="24" customFormat="1" x14ac:dyDescent="0.2">
      <c r="A3" s="21"/>
    </row>
    <row r="4" spans="1:13" s="24" customFormat="1" ht="24" customHeight="1" x14ac:dyDescent="0.2">
      <c r="A4" s="21"/>
      <c r="C4" s="209" t="s">
        <v>13</v>
      </c>
      <c r="D4" s="212" t="s">
        <v>7</v>
      </c>
      <c r="E4" s="213"/>
      <c r="F4" s="213"/>
      <c r="G4" s="214"/>
      <c r="H4" s="212" t="s">
        <v>14</v>
      </c>
      <c r="I4" s="213"/>
      <c r="J4" s="213"/>
      <c r="K4" s="214"/>
      <c r="L4" s="212" t="s">
        <v>15</v>
      </c>
      <c r="M4" s="214"/>
    </row>
    <row r="5" spans="1:13" s="24" customFormat="1" ht="53.25" customHeight="1" x14ac:dyDescent="0.2">
      <c r="A5" s="21"/>
      <c r="C5" s="210"/>
      <c r="D5" s="215" t="s">
        <v>85</v>
      </c>
      <c r="E5" s="217" t="s">
        <v>86</v>
      </c>
      <c r="F5" s="227"/>
      <c r="G5" s="27" t="s">
        <v>87</v>
      </c>
      <c r="H5" s="219" t="s">
        <v>88</v>
      </c>
      <c r="I5" s="221" t="s">
        <v>89</v>
      </c>
      <c r="J5" s="217" t="s">
        <v>90</v>
      </c>
      <c r="K5" s="228"/>
      <c r="L5" s="217" t="s">
        <v>91</v>
      </c>
      <c r="M5" s="223"/>
    </row>
    <row r="6" spans="1:13" s="24" customFormat="1" ht="36" customHeight="1" x14ac:dyDescent="0.2">
      <c r="A6" s="21"/>
      <c r="C6" s="211"/>
      <c r="D6" s="216"/>
      <c r="E6" s="27" t="s">
        <v>16</v>
      </c>
      <c r="F6" s="28" t="s">
        <v>17</v>
      </c>
      <c r="G6" s="27" t="s">
        <v>17</v>
      </c>
      <c r="H6" s="220"/>
      <c r="I6" s="222"/>
      <c r="J6" s="27" t="s">
        <v>16</v>
      </c>
      <c r="K6" s="27" t="s">
        <v>17</v>
      </c>
      <c r="L6" s="27" t="s">
        <v>16</v>
      </c>
      <c r="M6" s="27" t="s">
        <v>17</v>
      </c>
    </row>
    <row r="7" spans="1:13" s="24" customFormat="1" ht="14.25" x14ac:dyDescent="0.2">
      <c r="A7" s="21"/>
      <c r="C7" s="29" t="s">
        <v>18</v>
      </c>
      <c r="D7" s="30">
        <v>490.31427479000001</v>
      </c>
      <c r="E7" s="31">
        <v>4.9701599973986932E-2</v>
      </c>
      <c r="F7" s="32">
        <v>2.0342104606118516E-2</v>
      </c>
      <c r="G7" s="33">
        <v>4.2300274129503102E-3</v>
      </c>
      <c r="H7" s="34">
        <v>1.2671716428172664E-2</v>
      </c>
      <c r="I7" s="35">
        <v>5353.7068081200005</v>
      </c>
      <c r="J7" s="31">
        <v>3.0524941660068805E-2</v>
      </c>
      <c r="K7" s="33">
        <v>3.6258326625982606E-2</v>
      </c>
      <c r="L7" s="31">
        <v>3.0524941660068805E-2</v>
      </c>
      <c r="M7" s="31">
        <v>3.6258326625982606E-2</v>
      </c>
    </row>
    <row r="8" spans="1:13" s="24" customFormat="1" x14ac:dyDescent="0.2">
      <c r="A8" s="21"/>
      <c r="C8" s="36" t="s">
        <v>19</v>
      </c>
      <c r="D8" s="37">
        <v>296.62883056999999</v>
      </c>
      <c r="E8" s="38">
        <v>2.7911631027168093E-2</v>
      </c>
      <c r="F8" s="39">
        <v>-3.9782734712587864E-3</v>
      </c>
      <c r="G8" s="40">
        <v>3.357320124848906E-3</v>
      </c>
      <c r="H8" s="41">
        <v>5.1254388972608034E-3</v>
      </c>
      <c r="I8" s="42">
        <v>3291.6076871699997</v>
      </c>
      <c r="J8" s="40">
        <v>1.7087753001198802E-2</v>
      </c>
      <c r="K8" s="39">
        <v>2.3755432901775952E-2</v>
      </c>
      <c r="L8" s="40">
        <v>1.7087753001198802E-2</v>
      </c>
      <c r="M8" s="40">
        <v>2.3755432901775952E-2</v>
      </c>
    </row>
    <row r="9" spans="1:13" s="24" customFormat="1" x14ac:dyDescent="0.2">
      <c r="A9" s="21"/>
      <c r="C9" s="43" t="s">
        <v>20</v>
      </c>
      <c r="D9" s="44">
        <v>92.872214219999989</v>
      </c>
      <c r="E9" s="45">
        <v>9.5586555494079128E-2</v>
      </c>
      <c r="F9" s="46">
        <v>1.8965354201050832E-2</v>
      </c>
      <c r="G9" s="47">
        <v>-1.162494732178676E-2</v>
      </c>
      <c r="H9" s="48">
        <v>-7.7801078290493653E-3</v>
      </c>
      <c r="I9" s="49">
        <v>1074.1700460099999</v>
      </c>
      <c r="J9" s="47">
        <v>5.1073282289426425E-2</v>
      </c>
      <c r="K9" s="46">
        <v>5.8038891485798105E-2</v>
      </c>
      <c r="L9" s="47">
        <v>5.1073282289426425E-2</v>
      </c>
      <c r="M9" s="47">
        <v>5.8038891485798105E-2</v>
      </c>
    </row>
    <row r="10" spans="1:13" s="24" customFormat="1" x14ac:dyDescent="0.2">
      <c r="A10" s="21"/>
      <c r="C10" s="50" t="s">
        <v>21</v>
      </c>
      <c r="D10" s="44">
        <v>25.430723879999999</v>
      </c>
      <c r="E10" s="45">
        <v>9.5586555494079128E-2</v>
      </c>
      <c r="F10" s="46">
        <v>4.4288115038492837E-2</v>
      </c>
      <c r="G10" s="47">
        <v>2.6806616227365465E-2</v>
      </c>
      <c r="H10" s="48">
        <v>-1.5948850434049366E-2</v>
      </c>
      <c r="I10" s="49">
        <v>279.35691966999997</v>
      </c>
      <c r="J10" s="47">
        <v>4.0034683047730724E-2</v>
      </c>
      <c r="K10" s="46">
        <v>4.4544874925053435E-2</v>
      </c>
      <c r="L10" s="47">
        <v>4.0034683047730724E-2</v>
      </c>
      <c r="M10" s="47">
        <v>4.4544874925053435E-2</v>
      </c>
    </row>
    <row r="11" spans="1:13" s="24" customFormat="1" x14ac:dyDescent="0.2">
      <c r="A11" s="21"/>
      <c r="C11" s="51" t="s">
        <v>22</v>
      </c>
      <c r="D11" s="44">
        <v>52.210388549999998</v>
      </c>
      <c r="E11" s="45">
        <v>3.3739841428941375E-2</v>
      </c>
      <c r="F11" s="46">
        <v>4.304654134925423E-3</v>
      </c>
      <c r="G11" s="47">
        <v>-2.6661976195765824E-2</v>
      </c>
      <c r="H11" s="48">
        <v>1.4092155276431928E-2</v>
      </c>
      <c r="I11" s="49">
        <v>621.4901272899998</v>
      </c>
      <c r="J11" s="47">
        <v>5.2429225718717776E-2</v>
      </c>
      <c r="K11" s="46">
        <v>6.1486713508795976E-2</v>
      </c>
      <c r="L11" s="47">
        <v>5.2429225718717776E-2</v>
      </c>
      <c r="M11" s="47">
        <v>6.1486713508795976E-2</v>
      </c>
    </row>
    <row r="12" spans="1:13" s="24" customFormat="1" x14ac:dyDescent="0.2">
      <c r="C12" s="50" t="s">
        <v>23</v>
      </c>
      <c r="D12" s="44">
        <v>13.961146789999999</v>
      </c>
      <c r="E12" s="45">
        <v>9.1314688158797175E-2</v>
      </c>
      <c r="F12" s="46">
        <v>2.7260682803052161E-2</v>
      </c>
      <c r="G12" s="47">
        <v>-2.4182950401066883E-2</v>
      </c>
      <c r="H12" s="48">
        <v>-8.0672076253916258E-2</v>
      </c>
      <c r="I12" s="49">
        <v>159.02554316999999</v>
      </c>
      <c r="J12" s="47">
        <v>6.2441892969792745E-2</v>
      </c>
      <c r="K12" s="46">
        <v>6.5859168858879658E-2</v>
      </c>
      <c r="L12" s="47">
        <v>6.2441892969792745E-2</v>
      </c>
      <c r="M12" s="47">
        <v>6.5859168858879658E-2</v>
      </c>
    </row>
    <row r="13" spans="1:13" s="24" customFormat="1" ht="12.75" x14ac:dyDescent="0.2">
      <c r="A13" s="52"/>
      <c r="C13" s="53" t="s">
        <v>24</v>
      </c>
      <c r="D13" s="44">
        <v>90.516830200000001</v>
      </c>
      <c r="E13" s="45">
        <v>3.3903224832733114E-2</v>
      </c>
      <c r="F13" s="46">
        <v>1.0710349635226768E-2</v>
      </c>
      <c r="G13" s="47">
        <v>2.3072567403515265E-2</v>
      </c>
      <c r="H13" s="48">
        <v>-2.5037985240228267E-5</v>
      </c>
      <c r="I13" s="49">
        <v>959.32429941999976</v>
      </c>
      <c r="J13" s="47">
        <v>4.8280432998539791E-3</v>
      </c>
      <c r="K13" s="46">
        <v>1.2116149638258467E-2</v>
      </c>
      <c r="L13" s="47">
        <v>4.8280432998539791E-3</v>
      </c>
      <c r="M13" s="47">
        <v>1.2116149638258467E-2</v>
      </c>
    </row>
    <row r="14" spans="1:13" s="24" customFormat="1" x14ac:dyDescent="0.2">
      <c r="C14" s="54" t="s">
        <v>25</v>
      </c>
      <c r="D14" s="44">
        <v>24.576276469999996</v>
      </c>
      <c r="E14" s="45">
        <v>6.5601127967035877E-2</v>
      </c>
      <c r="F14" s="46">
        <v>4.274027122824231E-2</v>
      </c>
      <c r="G14" s="47">
        <v>8.2059908828362449E-3</v>
      </c>
      <c r="H14" s="48">
        <v>1.2783505632231185E-2</v>
      </c>
      <c r="I14" s="49">
        <v>235.24098808999997</v>
      </c>
      <c r="J14" s="47">
        <v>1.75592261572588E-2</v>
      </c>
      <c r="K14" s="46">
        <v>2.3086127559169833E-2</v>
      </c>
      <c r="L14" s="47">
        <v>1.75592261572588E-2</v>
      </c>
      <c r="M14" s="47">
        <v>2.3086127559169833E-2</v>
      </c>
    </row>
    <row r="15" spans="1:13" s="24" customFormat="1" x14ac:dyDescent="0.2">
      <c r="C15" s="54" t="s">
        <v>26</v>
      </c>
      <c r="D15" s="44">
        <v>61.249150370000002</v>
      </c>
      <c r="E15" s="45">
        <v>1.8750959817056545E-2</v>
      </c>
      <c r="F15" s="46">
        <v>-2.7228677128705581E-3</v>
      </c>
      <c r="G15" s="47">
        <v>3.2933407224611466E-2</v>
      </c>
      <c r="H15" s="48">
        <v>-9.8512480976568062E-3</v>
      </c>
      <c r="I15" s="49">
        <v>676.9346525200001</v>
      </c>
      <c r="J15" s="47">
        <v>-6.1188849381093036E-3</v>
      </c>
      <c r="K15" s="46">
        <v>1.794135997611912E-3</v>
      </c>
      <c r="L15" s="47">
        <v>-6.1188849381093036E-3</v>
      </c>
      <c r="M15" s="47">
        <v>1.794135997611912E-3</v>
      </c>
    </row>
    <row r="16" spans="1:13" s="24" customFormat="1" x14ac:dyDescent="0.2">
      <c r="C16" s="55" t="s">
        <v>27</v>
      </c>
      <c r="D16" s="44">
        <v>13.21715668</v>
      </c>
      <c r="E16" s="45">
        <v>8.7728803720315218E-2</v>
      </c>
      <c r="F16" s="46">
        <v>2.1704612273031332E-2</v>
      </c>
      <c r="G16" s="47">
        <v>9.6044344805232829E-3</v>
      </c>
      <c r="H16" s="48">
        <v>-0.10921039107455599</v>
      </c>
      <c r="I16" s="49">
        <v>135.51231865999998</v>
      </c>
      <c r="J16" s="47">
        <v>-5.580121750010747E-2</v>
      </c>
      <c r="K16" s="46">
        <v>-5.6361179154917007E-2</v>
      </c>
      <c r="L16" s="47">
        <v>-5.580121750010747E-2</v>
      </c>
      <c r="M16" s="47">
        <v>-5.6361179154917007E-2</v>
      </c>
    </row>
    <row r="17" spans="1:14" s="24" customFormat="1" x14ac:dyDescent="0.2">
      <c r="C17" s="43" t="s">
        <v>28</v>
      </c>
      <c r="D17" s="44">
        <v>28.560814520000001</v>
      </c>
      <c r="E17" s="45">
        <v>-4.0644541485661878E-2</v>
      </c>
      <c r="F17" s="46">
        <v>-5.8553218575572052E-2</v>
      </c>
      <c r="G17" s="47">
        <v>-3.6814825069520385E-2</v>
      </c>
      <c r="H17" s="56">
        <v>2.8138149720233763E-2</v>
      </c>
      <c r="I17" s="49">
        <v>324.26533752000006</v>
      </c>
      <c r="J17" s="57">
        <v>-1.8429671046733542E-3</v>
      </c>
      <c r="K17" s="46">
        <v>4.9484423599879257E-3</v>
      </c>
      <c r="L17" s="47">
        <v>-1.8429671046733542E-3</v>
      </c>
      <c r="M17" s="47">
        <v>4.9484423599879257E-3</v>
      </c>
    </row>
    <row r="18" spans="1:14" s="24" customFormat="1" x14ac:dyDescent="0.2">
      <c r="C18" s="43" t="s">
        <v>29</v>
      </c>
      <c r="D18" s="44">
        <v>65.203883099999999</v>
      </c>
      <c r="E18" s="45">
        <v>-4.0914866239489811E-3</v>
      </c>
      <c r="F18" s="46">
        <v>-3.7530559720380774E-2</v>
      </c>
      <c r="G18" s="47">
        <v>1.7773840556979392E-2</v>
      </c>
      <c r="H18" s="48">
        <v>4.292050044325868E-2</v>
      </c>
      <c r="I18" s="49">
        <v>732.61281417999999</v>
      </c>
      <c r="J18" s="47">
        <v>4.295546483237489E-3</v>
      </c>
      <c r="K18" s="46">
        <v>1.1332505816497029E-2</v>
      </c>
      <c r="L18" s="47">
        <v>4.295546483237489E-3</v>
      </c>
      <c r="M18" s="47">
        <v>1.1332505816497029E-2</v>
      </c>
    </row>
    <row r="19" spans="1:14" s="24" customFormat="1" x14ac:dyDescent="0.2">
      <c r="A19" s="22"/>
      <c r="C19" s="50" t="s">
        <v>30</v>
      </c>
      <c r="D19" s="44">
        <v>42.011033549999993</v>
      </c>
      <c r="E19" s="45">
        <v>1.0199593203521484E-2</v>
      </c>
      <c r="F19" s="46">
        <v>-2.3381819702067874E-2</v>
      </c>
      <c r="G19" s="47">
        <v>3.2442820002627659E-2</v>
      </c>
      <c r="H19" s="48">
        <v>4.6698054769567454E-2</v>
      </c>
      <c r="I19" s="49">
        <v>470.48943120999996</v>
      </c>
      <c r="J19" s="47">
        <v>7.9420254531097356E-3</v>
      </c>
      <c r="K19" s="46">
        <v>1.531370547723121E-2</v>
      </c>
      <c r="L19" s="47">
        <v>7.9420254531097356E-3</v>
      </c>
      <c r="M19" s="47">
        <v>1.531370547723121E-2</v>
      </c>
    </row>
    <row r="20" spans="1:14" s="24" customFormat="1" x14ac:dyDescent="0.2">
      <c r="A20" s="22"/>
      <c r="C20" s="50" t="s">
        <v>31</v>
      </c>
      <c r="D20" s="44">
        <v>23.192849549999998</v>
      </c>
      <c r="E20" s="45">
        <v>-2.8974208012736979E-2</v>
      </c>
      <c r="F20" s="46">
        <v>-6.2889985396464732E-2</v>
      </c>
      <c r="G20" s="47">
        <v>-8.5388622333700814E-3</v>
      </c>
      <c r="H20" s="48">
        <v>3.6286004660537108E-2</v>
      </c>
      <c r="I20" s="49">
        <v>262.12338297000002</v>
      </c>
      <c r="J20" s="47">
        <v>-2.1838239243064939E-3</v>
      </c>
      <c r="K20" s="46">
        <v>4.2700954966379268E-3</v>
      </c>
      <c r="L20" s="47">
        <v>-2.1838239243064939E-3</v>
      </c>
      <c r="M20" s="47">
        <v>4.2700954966379268E-3</v>
      </c>
    </row>
    <row r="21" spans="1:14" s="24" customFormat="1" x14ac:dyDescent="0.2">
      <c r="C21" s="58" t="s">
        <v>32</v>
      </c>
      <c r="D21" s="37">
        <v>193.68544421999999</v>
      </c>
      <c r="E21" s="38">
        <v>8.4923796986405842E-2</v>
      </c>
      <c r="F21" s="39">
        <v>6.0618063034699521E-2</v>
      </c>
      <c r="G21" s="40">
        <v>5.5902794989362015E-3</v>
      </c>
      <c r="H21" s="59">
        <v>2.5396659614693062E-2</v>
      </c>
      <c r="I21" s="42">
        <v>2062.0991209499998</v>
      </c>
      <c r="J21" s="40">
        <v>5.2725487807086635E-2</v>
      </c>
      <c r="K21" s="39">
        <v>5.6924591189393858E-2</v>
      </c>
      <c r="L21" s="40">
        <v>5.2725487807086635E-2</v>
      </c>
      <c r="M21" s="40">
        <v>5.6924591189393858E-2</v>
      </c>
    </row>
    <row r="22" spans="1:14" s="24" customFormat="1" ht="12.75" customHeight="1" x14ac:dyDescent="0.2">
      <c r="C22" s="60" t="s">
        <v>33</v>
      </c>
      <c r="D22" s="44">
        <v>149.77370146000001</v>
      </c>
      <c r="E22" s="45">
        <v>9.2087033218865022E-2</v>
      </c>
      <c r="F22" s="46">
        <v>6.7340875544182888E-2</v>
      </c>
      <c r="G22" s="47">
        <v>3.7301970982321908E-3</v>
      </c>
      <c r="H22" s="48">
        <v>2.6277381796536048E-2</v>
      </c>
      <c r="I22" s="49">
        <v>1579.55521045</v>
      </c>
      <c r="J22" s="47">
        <v>5.8354595421585831E-2</v>
      </c>
      <c r="K22" s="46">
        <v>6.2463352313672171E-2</v>
      </c>
      <c r="L22" s="47">
        <v>5.8354595421585831E-2</v>
      </c>
      <c r="M22" s="47">
        <v>6.2463352313672171E-2</v>
      </c>
    </row>
    <row r="23" spans="1:14" s="24" customFormat="1" ht="12.75" customHeight="1" x14ac:dyDescent="0.2">
      <c r="C23" s="61" t="s">
        <v>34</v>
      </c>
      <c r="D23" s="44">
        <v>141.30427360000002</v>
      </c>
      <c r="E23" s="45">
        <v>9.180648323471341E-2</v>
      </c>
      <c r="F23" s="46">
        <v>6.7208830184354307E-2</v>
      </c>
      <c r="G23" s="47">
        <v>-5.5869285252208023E-4</v>
      </c>
      <c r="H23" s="48">
        <v>3.1479413864123895E-2</v>
      </c>
      <c r="I23" s="49">
        <v>1491.4545851799999</v>
      </c>
      <c r="J23" s="47">
        <v>6.0555752373217198E-2</v>
      </c>
      <c r="K23" s="46">
        <v>6.474159314538519E-2</v>
      </c>
      <c r="L23" s="47">
        <v>6.0555752373217198E-2</v>
      </c>
      <c r="M23" s="47">
        <v>6.474159314538519E-2</v>
      </c>
    </row>
    <row r="24" spans="1:14" s="24" customFormat="1" ht="12.75" customHeight="1" x14ac:dyDescent="0.2">
      <c r="A24" s="22"/>
      <c r="C24" s="54" t="s">
        <v>35</v>
      </c>
      <c r="D24" s="62">
        <v>8.4694278599999997</v>
      </c>
      <c r="E24" s="45">
        <v>9.6789101480285744E-2</v>
      </c>
      <c r="F24" s="46">
        <v>6.9655827831280659E-2</v>
      </c>
      <c r="G24" s="47">
        <v>8.5184785248508366E-2</v>
      </c>
      <c r="H24" s="48">
        <v>-5.1517157719269902E-2</v>
      </c>
      <c r="I24" s="49">
        <v>88.100625270000009</v>
      </c>
      <c r="J24" s="47">
        <v>2.2430779303261428E-2</v>
      </c>
      <c r="K24" s="46">
        <v>2.5411766006574021E-2</v>
      </c>
      <c r="L24" s="47">
        <v>2.2430779303261428E-2</v>
      </c>
      <c r="M24" s="47">
        <v>2.5411766006574021E-2</v>
      </c>
    </row>
    <row r="25" spans="1:14" s="24" customFormat="1" ht="12.75" customHeight="1" x14ac:dyDescent="0.2">
      <c r="C25" s="60" t="s">
        <v>36</v>
      </c>
      <c r="D25" s="44">
        <v>43.91174276000001</v>
      </c>
      <c r="E25" s="45">
        <v>6.11828982892757E-2</v>
      </c>
      <c r="F25" s="46">
        <v>3.9442487897167755E-2</v>
      </c>
      <c r="G25" s="47">
        <v>1.1653928558729376E-2</v>
      </c>
      <c r="H25" s="48">
        <v>2.2596882055256895E-2</v>
      </c>
      <c r="I25" s="49">
        <v>482.54391050000004</v>
      </c>
      <c r="J25" s="47">
        <v>3.4710858526056265E-2</v>
      </c>
      <c r="K25" s="46">
        <v>3.9253737854300974E-2</v>
      </c>
      <c r="L25" s="47">
        <v>3.4710858526056265E-2</v>
      </c>
      <c r="M25" s="47">
        <v>3.9253737854300974E-2</v>
      </c>
    </row>
    <row r="26" spans="1:14" s="24" customFormat="1" ht="12.75" customHeight="1" x14ac:dyDescent="0.2">
      <c r="C26" s="63" t="s">
        <v>37</v>
      </c>
      <c r="D26" s="64">
        <v>425.11039169000003</v>
      </c>
      <c r="E26" s="65">
        <v>5.8470752428700479E-2</v>
      </c>
      <c r="F26" s="66">
        <v>2.9994299226033583E-2</v>
      </c>
      <c r="G26" s="67">
        <v>2.1516336552407367E-3</v>
      </c>
      <c r="H26" s="68">
        <v>7.8888210198417852E-3</v>
      </c>
      <c r="I26" s="69">
        <v>4621.0939939400005</v>
      </c>
      <c r="J26" s="67">
        <v>3.4809606935770399E-2</v>
      </c>
      <c r="K26" s="66">
        <v>4.0336549983064129E-2</v>
      </c>
      <c r="L26" s="67">
        <v>3.4809606935770399E-2</v>
      </c>
      <c r="M26" s="67">
        <v>4.0336549983064129E-2</v>
      </c>
    </row>
    <row r="27" spans="1:14" s="24" customFormat="1" ht="12.75" hidden="1" customHeight="1" x14ac:dyDescent="0.2">
      <c r="C27" s="43"/>
      <c r="D27" s="44"/>
      <c r="E27" s="45"/>
      <c r="F27" s="46"/>
      <c r="G27" s="47"/>
      <c r="H27" s="70"/>
      <c r="I27" s="71"/>
      <c r="J27" s="72"/>
      <c r="K27" s="73"/>
      <c r="L27" s="72"/>
      <c r="M27" s="72"/>
    </row>
    <row r="28" spans="1:14" s="24" customFormat="1" ht="12.75" hidden="1" customHeight="1" x14ac:dyDescent="0.2">
      <c r="C28" s="43"/>
      <c r="D28" s="44"/>
      <c r="E28" s="45"/>
      <c r="F28" s="46"/>
      <c r="G28" s="47"/>
      <c r="H28" s="70"/>
      <c r="I28" s="71"/>
      <c r="J28" s="72"/>
      <c r="K28" s="73"/>
      <c r="L28" s="72"/>
      <c r="M28" s="72"/>
    </row>
    <row r="29" spans="1:14" s="24" customFormat="1" ht="12.75" hidden="1" customHeight="1" x14ac:dyDescent="0.2">
      <c r="C29" s="43"/>
      <c r="D29" s="44"/>
      <c r="E29" s="45"/>
      <c r="F29" s="46"/>
      <c r="G29" s="47"/>
      <c r="H29" s="70"/>
      <c r="I29" s="71"/>
      <c r="J29" s="72"/>
      <c r="K29" s="73"/>
      <c r="L29" s="72"/>
      <c r="M29" s="72"/>
    </row>
    <row r="30" spans="1:14" s="24" customFormat="1" ht="12.75" customHeight="1" x14ac:dyDescent="0.2">
      <c r="C30" s="74"/>
      <c r="D30" s="30"/>
      <c r="E30" s="31"/>
      <c r="F30" s="75"/>
      <c r="G30" s="31"/>
      <c r="H30" s="34"/>
      <c r="I30" s="76"/>
      <c r="J30" s="75"/>
      <c r="K30" s="31"/>
      <c r="L30" s="77"/>
      <c r="M30" s="31"/>
    </row>
    <row r="31" spans="1:14" s="24" customFormat="1" ht="12.75" customHeight="1" x14ac:dyDescent="0.2">
      <c r="C31" s="78" t="s">
        <v>38</v>
      </c>
      <c r="D31" s="79">
        <v>60.394127279999999</v>
      </c>
      <c r="E31" s="47">
        <v>-6.0265872917014351E-2</v>
      </c>
      <c r="F31" s="80">
        <v>-6.5176965550759691E-2</v>
      </c>
      <c r="G31" s="81">
        <v>-0.1020378706103019</v>
      </c>
      <c r="H31" s="45">
        <v>1.5998654911705046E-2</v>
      </c>
      <c r="I31" s="82">
        <v>702.94842305999998</v>
      </c>
      <c r="J31" s="47">
        <v>3.3572733692208923E-2</v>
      </c>
      <c r="K31" s="47">
        <v>4.1344026687812452E-2</v>
      </c>
      <c r="L31" s="47">
        <v>3.3572733692208923E-2</v>
      </c>
      <c r="M31" s="47">
        <v>4.1344026687812452E-2</v>
      </c>
      <c r="N31" s="83"/>
    </row>
    <row r="32" spans="1:14" s="24" customFormat="1" ht="12.75" customHeight="1" x14ac:dyDescent="0.2">
      <c r="C32" s="84" t="s">
        <v>39</v>
      </c>
      <c r="D32" s="44">
        <v>48.511349799999998</v>
      </c>
      <c r="E32" s="47">
        <v>-4.7932410267856773E-2</v>
      </c>
      <c r="F32" s="80">
        <v>-5.505008800349398E-2</v>
      </c>
      <c r="G32" s="47">
        <v>-0.10118229622573005</v>
      </c>
      <c r="H32" s="45">
        <v>1.1290512989577062E-2</v>
      </c>
      <c r="I32" s="82">
        <v>560.61497936000001</v>
      </c>
      <c r="J32" s="47">
        <v>3.3381227777305789E-2</v>
      </c>
      <c r="K32" s="47">
        <v>3.9311898612769181E-2</v>
      </c>
      <c r="L32" s="47">
        <v>3.3381227777305789E-2</v>
      </c>
      <c r="M32" s="47">
        <v>3.9311898612769181E-2</v>
      </c>
      <c r="N32" s="83"/>
    </row>
    <row r="33" spans="2:14" s="24" customFormat="1" ht="12.75" customHeight="1" x14ac:dyDescent="0.2">
      <c r="C33" s="84" t="s">
        <v>40</v>
      </c>
      <c r="D33" s="44">
        <v>4.8162322400000006</v>
      </c>
      <c r="E33" s="47">
        <v>-0.13634256608486728</v>
      </c>
      <c r="F33" s="80">
        <v>-0.11635631024159954</v>
      </c>
      <c r="G33" s="47">
        <v>-0.12495542871638987</v>
      </c>
      <c r="H33" s="45">
        <v>0.10146768522952931</v>
      </c>
      <c r="I33" s="82">
        <v>66.429746529999989</v>
      </c>
      <c r="J33" s="47">
        <v>7.7272549680486025E-2</v>
      </c>
      <c r="K33" s="47">
        <v>7.383458738985893E-2</v>
      </c>
      <c r="L33" s="47">
        <v>7.7272549680486025E-2</v>
      </c>
      <c r="M33" s="47">
        <v>7.383458738985893E-2</v>
      </c>
      <c r="N33" s="83"/>
    </row>
    <row r="34" spans="2:14" s="24" customFormat="1" ht="12.75" customHeight="1" x14ac:dyDescent="0.2">
      <c r="C34" s="85" t="s">
        <v>41</v>
      </c>
      <c r="D34" s="86">
        <v>6.3848012000000001</v>
      </c>
      <c r="E34" s="87">
        <v>-9.922476022658655E-2</v>
      </c>
      <c r="F34" s="88">
        <v>-8.9787548413837404E-2</v>
      </c>
      <c r="G34" s="87">
        <v>-8.4265116770461446E-2</v>
      </c>
      <c r="H34" s="89">
        <v>-2.5775890640151178E-2</v>
      </c>
      <c r="I34" s="90">
        <v>68.01426893</v>
      </c>
      <c r="J34" s="87">
        <v>1.8585235588202575E-2</v>
      </c>
      <c r="K34" s="87">
        <v>2.3306488224025701E-2</v>
      </c>
      <c r="L34" s="87">
        <v>1.8585235588202575E-2</v>
      </c>
      <c r="M34" s="87">
        <v>2.3306488224025701E-2</v>
      </c>
      <c r="N34" s="83"/>
    </row>
    <row r="35" spans="2:14" s="24" customFormat="1" ht="12.75" customHeight="1" x14ac:dyDescent="0.2">
      <c r="C35" s="91"/>
      <c r="D35" s="49"/>
      <c r="E35" s="73"/>
      <c r="F35" s="73"/>
      <c r="G35" s="73"/>
      <c r="H35" s="73"/>
      <c r="I35" s="49"/>
      <c r="J35" s="73"/>
      <c r="K35" s="73"/>
      <c r="L35" s="73"/>
      <c r="M35" s="73"/>
      <c r="N35" s="83"/>
    </row>
    <row r="36" spans="2:14" s="24" customFormat="1" ht="12.75" customHeight="1" x14ac:dyDescent="0.2">
      <c r="B36" s="52"/>
      <c r="C36" s="92"/>
      <c r="E36" s="93"/>
      <c r="F36" s="93"/>
      <c r="G36" s="93"/>
      <c r="H36" s="93"/>
      <c r="I36" s="94"/>
      <c r="J36" s="93"/>
      <c r="K36" s="93"/>
      <c r="L36" s="93"/>
      <c r="M36" s="93"/>
    </row>
    <row r="37" spans="2:14" s="24" customFormat="1" ht="29.25" customHeight="1" x14ac:dyDescent="0.2">
      <c r="B37" s="52"/>
      <c r="C37" s="209" t="s">
        <v>42</v>
      </c>
      <c r="D37" s="212" t="s">
        <v>7</v>
      </c>
      <c r="E37" s="213"/>
      <c r="F37" s="213"/>
      <c r="G37" s="214"/>
      <c r="H37" s="212" t="s">
        <v>14</v>
      </c>
      <c r="I37" s="213"/>
      <c r="J37" s="213"/>
      <c r="K37" s="214"/>
      <c r="L37" s="212" t="s">
        <v>15</v>
      </c>
      <c r="M37" s="214"/>
    </row>
    <row r="38" spans="2:14" s="24" customFormat="1" ht="53.25" customHeight="1" x14ac:dyDescent="0.2">
      <c r="B38" s="52"/>
      <c r="C38" s="210"/>
      <c r="D38" s="215" t="str">
        <f>D5</f>
        <v>Données brutes  décembre 2025</v>
      </c>
      <c r="E38" s="224" t="str">
        <f>E5</f>
        <v>Taux de croissance  dec 2025 / dec 2024</v>
      </c>
      <c r="F38" s="225"/>
      <c r="G38" s="27" t="str">
        <f>G5</f>
        <v>Taux de croissance  dec 2025 / nov 2025</v>
      </c>
      <c r="H38" s="219" t="str">
        <f>H5</f>
        <v>Rappel :
Taux ACM CVS-CJO à fin décembre 2024</v>
      </c>
      <c r="I38" s="221" t="str">
        <f>I5</f>
        <v>Données brutes janv 2025 - dec 2025</v>
      </c>
      <c r="J38" s="224" t="str">
        <f>J5</f>
        <v>Taux ACM (janv 2025 - dec 2025 / janv 2024 - dec 2024)</v>
      </c>
      <c r="K38" s="226"/>
      <c r="L38" s="217" t="str">
        <f>L5</f>
        <v>( janv à dec 2025 ) /
( janv à dec 2024 )</v>
      </c>
      <c r="M38" s="223"/>
    </row>
    <row r="39" spans="2:14" s="24" customFormat="1" ht="40.5" customHeight="1" x14ac:dyDescent="0.2">
      <c r="B39" s="52"/>
      <c r="C39" s="211"/>
      <c r="D39" s="216"/>
      <c r="E39" s="27" t="s">
        <v>16</v>
      </c>
      <c r="F39" s="28" t="s">
        <v>17</v>
      </c>
      <c r="G39" s="27" t="s">
        <v>17</v>
      </c>
      <c r="H39" s="220"/>
      <c r="I39" s="222"/>
      <c r="J39" s="27" t="s">
        <v>16</v>
      </c>
      <c r="K39" s="27" t="s">
        <v>17</v>
      </c>
      <c r="L39" s="27" t="s">
        <v>16</v>
      </c>
      <c r="M39" s="27" t="s">
        <v>17</v>
      </c>
    </row>
    <row r="40" spans="2:14" s="24" customFormat="1" ht="12.75" customHeight="1" x14ac:dyDescent="0.2">
      <c r="B40" s="52"/>
      <c r="C40" s="29" t="s">
        <v>18</v>
      </c>
      <c r="D40" s="30">
        <v>220.52415558000001</v>
      </c>
      <c r="E40" s="31">
        <v>3.3721939612046281E-2</v>
      </c>
      <c r="F40" s="32">
        <v>4.5421698425831547E-3</v>
      </c>
      <c r="G40" s="33">
        <v>-1.494047353901129E-3</v>
      </c>
      <c r="H40" s="34">
        <v>-1.2846973764392589E-2</v>
      </c>
      <c r="I40" s="95">
        <v>2408.0615802399998</v>
      </c>
      <c r="J40" s="31">
        <v>6.3040158622229558E-3</v>
      </c>
      <c r="K40" s="33">
        <v>1.305090375818474E-2</v>
      </c>
      <c r="L40" s="31">
        <v>6.3040158622229558E-3</v>
      </c>
      <c r="M40" s="31">
        <v>1.305090375818474E-2</v>
      </c>
    </row>
    <row r="41" spans="2:14" s="24" customFormat="1" ht="12.75" customHeight="1" x14ac:dyDescent="0.2">
      <c r="B41" s="52"/>
      <c r="C41" s="36" t="s">
        <v>19</v>
      </c>
      <c r="D41" s="37">
        <v>125.2777442</v>
      </c>
      <c r="E41" s="38">
        <v>1.3924675612708715E-2</v>
      </c>
      <c r="F41" s="39">
        <v>-1.9521189013452012E-2</v>
      </c>
      <c r="G41" s="40">
        <v>1.0619576341364123E-3</v>
      </c>
      <c r="H41" s="41">
        <v>-2.4924654677595082E-2</v>
      </c>
      <c r="I41" s="42">
        <v>1378.8126808900001</v>
      </c>
      <c r="J41" s="40">
        <v>-1.0242935040039147E-2</v>
      </c>
      <c r="K41" s="39">
        <v>-3.0056961453499564E-3</v>
      </c>
      <c r="L41" s="40">
        <v>-1.0242935040039147E-2</v>
      </c>
      <c r="M41" s="40">
        <v>-3.0056961453499564E-3</v>
      </c>
    </row>
    <row r="42" spans="2:14" s="24" customFormat="1" ht="12.75" customHeight="1" x14ac:dyDescent="0.2">
      <c r="B42" s="52"/>
      <c r="C42" s="43" t="s">
        <v>20</v>
      </c>
      <c r="D42" s="44">
        <v>39.285173299999997</v>
      </c>
      <c r="E42" s="45">
        <v>4.943495286815125E-2</v>
      </c>
      <c r="F42" s="46">
        <v>4.3240018487551435E-3</v>
      </c>
      <c r="G42" s="47">
        <v>-4.2276187897826167E-3</v>
      </c>
      <c r="H42" s="48">
        <v>-3.5305887547428916E-2</v>
      </c>
      <c r="I42" s="49">
        <v>447.25055294000003</v>
      </c>
      <c r="J42" s="47">
        <v>1.8215833075850618E-2</v>
      </c>
      <c r="K42" s="46">
        <v>2.4341344848748392E-2</v>
      </c>
      <c r="L42" s="47">
        <v>1.8215833075850618E-2</v>
      </c>
      <c r="M42" s="47">
        <v>2.4341344848748392E-2</v>
      </c>
    </row>
    <row r="43" spans="2:14" s="24" customFormat="1" ht="12.75" customHeight="1" x14ac:dyDescent="0.2">
      <c r="B43" s="52"/>
      <c r="C43" s="50" t="s">
        <v>21</v>
      </c>
      <c r="D43" s="44">
        <v>10.71814296</v>
      </c>
      <c r="E43" s="45">
        <v>6.2243641191652932E-2</v>
      </c>
      <c r="F43" s="46">
        <v>1.4822772643295679E-2</v>
      </c>
      <c r="G43" s="47">
        <v>2.6114941335722675E-2</v>
      </c>
      <c r="H43" s="48">
        <v>-4.4911741159048169E-2</v>
      </c>
      <c r="I43" s="49">
        <v>119.81754703999999</v>
      </c>
      <c r="J43" s="47">
        <v>-5.080424363758107E-4</v>
      </c>
      <c r="K43" s="46">
        <v>1.9979157091696287E-3</v>
      </c>
      <c r="L43" s="47">
        <v>-5.080424363758107E-4</v>
      </c>
      <c r="M43" s="47">
        <v>1.9979157091696287E-3</v>
      </c>
    </row>
    <row r="44" spans="2:14" s="24" customFormat="1" ht="12.75" customHeight="1" x14ac:dyDescent="0.2">
      <c r="B44" s="52"/>
      <c r="C44" s="50" t="s">
        <v>22</v>
      </c>
      <c r="D44" s="44">
        <v>23.062374420000001</v>
      </c>
      <c r="E44" s="45">
        <v>4.2394999325737981E-2</v>
      </c>
      <c r="F44" s="46">
        <v>1.2443405932403007E-3</v>
      </c>
      <c r="G44" s="47">
        <v>-1.4093909425747397E-2</v>
      </c>
      <c r="H44" s="48">
        <v>-1.3387359770170359E-2</v>
      </c>
      <c r="I44" s="49">
        <v>264.68799060999999</v>
      </c>
      <c r="J44" s="47">
        <v>2.6525051631700158E-2</v>
      </c>
      <c r="K44" s="46">
        <v>3.5066131540150369E-2</v>
      </c>
      <c r="L44" s="47">
        <v>2.6525051631700158E-2</v>
      </c>
      <c r="M44" s="47">
        <v>3.5066131540150369E-2</v>
      </c>
    </row>
    <row r="45" spans="2:14" s="24" customFormat="1" ht="12.75" customHeight="1" x14ac:dyDescent="0.2">
      <c r="B45" s="52"/>
      <c r="C45" s="50" t="s">
        <v>23</v>
      </c>
      <c r="D45" s="44">
        <v>5.3042553899999998</v>
      </c>
      <c r="E45" s="45">
        <v>5.2631418202572666E-2</v>
      </c>
      <c r="F45" s="46">
        <v>-5.7691799580448233E-3</v>
      </c>
      <c r="G45" s="47">
        <v>-1.9365962871124909E-2</v>
      </c>
      <c r="H45" s="48">
        <v>-0.10738902488818791</v>
      </c>
      <c r="I45" s="49">
        <v>60.519043540000006</v>
      </c>
      <c r="J45" s="47">
        <v>1.8133617085533515E-2</v>
      </c>
      <c r="K45" s="46">
        <v>2.1208400261404581E-2</v>
      </c>
      <c r="L45" s="47">
        <v>1.8133617085533515E-2</v>
      </c>
      <c r="M45" s="47">
        <v>2.1208400261404581E-2</v>
      </c>
    </row>
    <row r="46" spans="2:14" s="24" customFormat="1" ht="12.75" customHeight="1" x14ac:dyDescent="0.2">
      <c r="B46" s="52"/>
      <c r="C46" s="53" t="s">
        <v>24</v>
      </c>
      <c r="D46" s="44">
        <v>52.466042999999999</v>
      </c>
      <c r="E46" s="45">
        <v>5.391362785848175E-3</v>
      </c>
      <c r="F46" s="46">
        <v>-1.7507649830074579E-2</v>
      </c>
      <c r="G46" s="47">
        <v>1.4110842430432591E-2</v>
      </c>
      <c r="H46" s="48">
        <v>-2.6324480842965126E-2</v>
      </c>
      <c r="I46" s="49">
        <v>565.82414655000002</v>
      </c>
      <c r="J46" s="47">
        <v>-2.3207976474098779E-2</v>
      </c>
      <c r="K46" s="46">
        <v>-1.2817747343502273E-2</v>
      </c>
      <c r="L46" s="47">
        <v>-2.3207976474098779E-2</v>
      </c>
      <c r="M46" s="47">
        <v>-1.2817747343502273E-2</v>
      </c>
    </row>
    <row r="47" spans="2:14" s="24" customFormat="1" ht="12.75" customHeight="1" x14ac:dyDescent="0.2">
      <c r="B47" s="52"/>
      <c r="C47" s="54" t="s">
        <v>25</v>
      </c>
      <c r="D47" s="44">
        <v>12.322146199999999</v>
      </c>
      <c r="E47" s="45">
        <v>3.8183106890144147E-2</v>
      </c>
      <c r="F47" s="46">
        <v>9.2649566375986314E-3</v>
      </c>
      <c r="G47" s="47">
        <v>8.5991583777620395E-3</v>
      </c>
      <c r="H47" s="48">
        <v>-1.4706909582989813E-2</v>
      </c>
      <c r="I47" s="49">
        <v>120.40114901999999</v>
      </c>
      <c r="J47" s="47">
        <v>-1.4365295365697861E-2</v>
      </c>
      <c r="K47" s="46">
        <v>-6.55989466876572E-3</v>
      </c>
      <c r="L47" s="47">
        <v>-1.4365295365697861E-2</v>
      </c>
      <c r="M47" s="47">
        <v>-6.55989466876572E-3</v>
      </c>
    </row>
    <row r="48" spans="2:14" s="24" customFormat="1" ht="12.75" customHeight="1" x14ac:dyDescent="0.2">
      <c r="B48" s="52"/>
      <c r="C48" s="54" t="s">
        <v>26</v>
      </c>
      <c r="D48" s="44">
        <v>38.445086959999998</v>
      </c>
      <c r="E48" s="45">
        <v>-6.5136156197325157E-3</v>
      </c>
      <c r="F48" s="46">
        <v>-2.6317774279699946E-2</v>
      </c>
      <c r="G48" s="47">
        <v>1.7493572628698884E-2</v>
      </c>
      <c r="H48" s="48">
        <v>-3.3032966737692404E-2</v>
      </c>
      <c r="I48" s="49">
        <v>428.21824028000003</v>
      </c>
      <c r="J48" s="47">
        <v>-2.8709572908838688E-2</v>
      </c>
      <c r="K48" s="46">
        <v>-1.730839409016216E-2</v>
      </c>
      <c r="L48" s="47">
        <v>-2.8709572908838688E-2</v>
      </c>
      <c r="M48" s="47">
        <v>-1.730839409016216E-2</v>
      </c>
    </row>
    <row r="49" spans="2:13" s="24" customFormat="1" ht="12.75" customHeight="1" x14ac:dyDescent="0.2">
      <c r="B49" s="52"/>
      <c r="C49" s="55" t="s">
        <v>27</v>
      </c>
      <c r="D49" s="44">
        <v>5.7669991300000003</v>
      </c>
      <c r="E49" s="45">
        <v>4.7552100789037155E-2</v>
      </c>
      <c r="F49" s="46">
        <v>-3.5991610346015612E-2</v>
      </c>
      <c r="G49" s="47">
        <v>-1.7669068504864605E-2</v>
      </c>
      <c r="H49" s="48">
        <v>-0.14085493407837157</v>
      </c>
      <c r="I49" s="49">
        <v>58.699442390000009</v>
      </c>
      <c r="J49" s="47">
        <v>-9.8995158588993215E-2</v>
      </c>
      <c r="K49" s="46">
        <v>-0.10363504505126753</v>
      </c>
      <c r="L49" s="47">
        <v>-9.8995158588993215E-2</v>
      </c>
      <c r="M49" s="47">
        <v>-0.10363504505126753</v>
      </c>
    </row>
    <row r="50" spans="2:13" s="24" customFormat="1" ht="12.75" customHeight="1" x14ac:dyDescent="0.2">
      <c r="B50" s="52"/>
      <c r="C50" s="43" t="s">
        <v>28</v>
      </c>
      <c r="D50" s="44">
        <v>14.129537669999999</v>
      </c>
      <c r="E50" s="45">
        <v>-6.1131308168631104E-2</v>
      </c>
      <c r="F50" s="46">
        <v>-8.2799845056127253E-2</v>
      </c>
      <c r="G50" s="47">
        <v>-4.3262474479130453E-2</v>
      </c>
      <c r="H50" s="56">
        <v>5.5835492104048257E-3</v>
      </c>
      <c r="I50" s="49">
        <v>161.54896667</v>
      </c>
      <c r="J50" s="57">
        <v>-2.4111577185643496E-2</v>
      </c>
      <c r="K50" s="46">
        <v>-1.7718879726229098E-2</v>
      </c>
      <c r="L50" s="47">
        <v>-2.4111577185643496E-2</v>
      </c>
      <c r="M50" s="47">
        <v>-1.7718879726229098E-2</v>
      </c>
    </row>
    <row r="51" spans="2:13" s="24" customFormat="1" ht="12.75" customHeight="1" x14ac:dyDescent="0.2">
      <c r="B51" s="52"/>
      <c r="C51" s="43" t="s">
        <v>29</v>
      </c>
      <c r="D51" s="44">
        <v>10.806365300000001</v>
      </c>
      <c r="E51" s="45">
        <v>2.1062149384168283E-2</v>
      </c>
      <c r="F51" s="46">
        <v>-1.8284590049854055E-2</v>
      </c>
      <c r="G51" s="47">
        <v>3.5385171064004739E-2</v>
      </c>
      <c r="H51" s="48">
        <v>4.9623284337202644E-2</v>
      </c>
      <c r="I51" s="49">
        <v>116.51629059</v>
      </c>
      <c r="J51" s="47">
        <v>1.1069855922406946E-2</v>
      </c>
      <c r="K51" s="46">
        <v>1.6515115075484088E-2</v>
      </c>
      <c r="L51" s="47">
        <v>1.1069855922406946E-2</v>
      </c>
      <c r="M51" s="47">
        <v>1.6515115075484088E-2</v>
      </c>
    </row>
    <row r="52" spans="2:13" s="24" customFormat="1" ht="12.75" customHeight="1" x14ac:dyDescent="0.2">
      <c r="B52" s="52"/>
      <c r="C52" s="50" t="s">
        <v>30</v>
      </c>
      <c r="D52" s="44">
        <v>7.4133472899999999</v>
      </c>
      <c r="E52" s="45">
        <v>6.8407368689135994E-2</v>
      </c>
      <c r="F52" s="46">
        <v>1.7270191930422119E-2</v>
      </c>
      <c r="G52" s="47">
        <v>6.9633306269209161E-2</v>
      </c>
      <c r="H52" s="48">
        <v>6.8774272598571606E-2</v>
      </c>
      <c r="I52" s="49">
        <v>76.758925340000005</v>
      </c>
      <c r="J52" s="47">
        <v>1.9893233854661796E-2</v>
      </c>
      <c r="K52" s="46">
        <v>2.4749833346743522E-2</v>
      </c>
      <c r="L52" s="47">
        <v>1.9893233854661796E-2</v>
      </c>
      <c r="M52" s="47">
        <v>2.4749833346743522E-2</v>
      </c>
    </row>
    <row r="53" spans="2:13" s="24" customFormat="1" ht="12.75" customHeight="1" x14ac:dyDescent="0.2">
      <c r="B53" s="52"/>
      <c r="C53" s="50" t="s">
        <v>31</v>
      </c>
      <c r="D53" s="44">
        <v>3.3930180099999996</v>
      </c>
      <c r="E53" s="45">
        <v>-6.9070896339026633E-2</v>
      </c>
      <c r="F53" s="46">
        <v>-8.6587340629875276E-2</v>
      </c>
      <c r="G53" s="47">
        <v>-3.0994875328761662E-2</v>
      </c>
      <c r="H53" s="48">
        <v>1.5506417761282254E-2</v>
      </c>
      <c r="I53" s="49">
        <v>39.757365249999999</v>
      </c>
      <c r="J53" s="47">
        <v>-5.5404858440762927E-3</v>
      </c>
      <c r="K53" s="46">
        <v>1.0757295742402917E-3</v>
      </c>
      <c r="L53" s="47">
        <v>-5.5404858440762927E-3</v>
      </c>
      <c r="M53" s="47">
        <v>1.0757295742402917E-3</v>
      </c>
    </row>
    <row r="54" spans="2:13" s="24" customFormat="1" ht="12.75" customHeight="1" x14ac:dyDescent="0.2">
      <c r="B54" s="52"/>
      <c r="C54" s="58" t="s">
        <v>32</v>
      </c>
      <c r="D54" s="37">
        <v>95.246411380000012</v>
      </c>
      <c r="E54" s="38">
        <v>6.0969503901597388E-2</v>
      </c>
      <c r="F54" s="39">
        <v>3.8107092591814995E-2</v>
      </c>
      <c r="G54" s="40">
        <v>-4.8415308257684364E-3</v>
      </c>
      <c r="H54" s="59">
        <v>4.5187750059727527E-3</v>
      </c>
      <c r="I54" s="42">
        <v>1029.2488993500001</v>
      </c>
      <c r="J54" s="40">
        <v>2.935771110666896E-2</v>
      </c>
      <c r="K54" s="39">
        <v>3.5460997086156132E-2</v>
      </c>
      <c r="L54" s="40">
        <v>2.935771110666896E-2</v>
      </c>
      <c r="M54" s="40">
        <v>3.5460997086156132E-2</v>
      </c>
    </row>
    <row r="55" spans="2:13" s="24" customFormat="1" ht="12.75" customHeight="1" x14ac:dyDescent="0.2">
      <c r="B55" s="52"/>
      <c r="C55" s="60" t="s">
        <v>33</v>
      </c>
      <c r="D55" s="44">
        <v>72.881796870000002</v>
      </c>
      <c r="E55" s="45">
        <v>6.9074613734280144E-2</v>
      </c>
      <c r="F55" s="46">
        <v>4.5839182263200495E-2</v>
      </c>
      <c r="G55" s="47">
        <v>-6.8139842011075702E-3</v>
      </c>
      <c r="H55" s="48">
        <v>9.1869557962391823E-3</v>
      </c>
      <c r="I55" s="49">
        <v>780.50286056000004</v>
      </c>
      <c r="J55" s="47">
        <v>3.8297967053933846E-2</v>
      </c>
      <c r="K55" s="46">
        <v>4.446022171191677E-2</v>
      </c>
      <c r="L55" s="47">
        <v>3.8297967053933846E-2</v>
      </c>
      <c r="M55" s="47">
        <v>4.446022171191677E-2</v>
      </c>
    </row>
    <row r="56" spans="2:13" s="24" customFormat="1" ht="12.75" customHeight="1" x14ac:dyDescent="0.2">
      <c r="B56" s="52"/>
      <c r="C56" s="61" t="s">
        <v>34</v>
      </c>
      <c r="D56" s="44">
        <v>69.737127989999991</v>
      </c>
      <c r="E56" s="45">
        <v>6.6001163510994054E-2</v>
      </c>
      <c r="F56" s="46">
        <v>4.4955481510251083E-2</v>
      </c>
      <c r="G56" s="47">
        <v>-1.1503587212748356E-2</v>
      </c>
      <c r="H56" s="48">
        <v>1.795927668640096E-2</v>
      </c>
      <c r="I56" s="49">
        <v>747.61190488</v>
      </c>
      <c r="J56" s="47">
        <v>4.0642729630158581E-2</v>
      </c>
      <c r="K56" s="46">
        <v>4.6364847789262642E-2</v>
      </c>
      <c r="L56" s="47">
        <v>4.0642729630158581E-2</v>
      </c>
      <c r="M56" s="47">
        <v>4.6364847789262642E-2</v>
      </c>
    </row>
    <row r="57" spans="2:13" s="24" customFormat="1" ht="12.75" customHeight="1" x14ac:dyDescent="0.2">
      <c r="B57" s="52"/>
      <c r="C57" s="54" t="s">
        <v>35</v>
      </c>
      <c r="D57" s="62">
        <v>3.1446688799999998</v>
      </c>
      <c r="E57" s="45">
        <v>0.1420978280263665</v>
      </c>
      <c r="F57" s="46">
        <v>6.6463259230931104E-2</v>
      </c>
      <c r="G57" s="47">
        <v>0.11404686122613628</v>
      </c>
      <c r="H57" s="48">
        <v>-0.14905269677939947</v>
      </c>
      <c r="I57" s="49">
        <v>32.890955679999998</v>
      </c>
      <c r="J57" s="47">
        <v>-1.2287690715049981E-2</v>
      </c>
      <c r="K57" s="46">
        <v>3.3605573348785001E-3</v>
      </c>
      <c r="L57" s="47">
        <v>-1.2287690715049981E-2</v>
      </c>
      <c r="M57" s="47">
        <v>3.3605573348785001E-3</v>
      </c>
    </row>
    <row r="58" spans="2:13" s="24" customFormat="1" ht="12.75" customHeight="1" x14ac:dyDescent="0.2">
      <c r="B58" s="52"/>
      <c r="C58" s="60" t="s">
        <v>36</v>
      </c>
      <c r="D58" s="44">
        <v>22.364614510000003</v>
      </c>
      <c r="E58" s="45">
        <v>3.5388827925871613E-2</v>
      </c>
      <c r="F58" s="46">
        <v>1.4874044274202136E-2</v>
      </c>
      <c r="G58" s="47">
        <v>1.3160397747693509E-3</v>
      </c>
      <c r="H58" s="48">
        <v>-9.2930787491467548E-3</v>
      </c>
      <c r="I58" s="49">
        <v>248.74603878999997</v>
      </c>
      <c r="J58" s="47">
        <v>2.2785801055364985E-3</v>
      </c>
      <c r="K58" s="46">
        <v>8.3381155166610821E-3</v>
      </c>
      <c r="L58" s="47">
        <v>2.2785801055364985E-3</v>
      </c>
      <c r="M58" s="47">
        <v>8.3381155166610821E-3</v>
      </c>
    </row>
    <row r="59" spans="2:13" s="24" customFormat="1" ht="12.75" customHeight="1" x14ac:dyDescent="0.2">
      <c r="B59" s="52"/>
      <c r="C59" s="63" t="s">
        <v>37</v>
      </c>
      <c r="D59" s="64">
        <v>209.71779028</v>
      </c>
      <c r="E59" s="65">
        <v>3.4382785189190246E-2</v>
      </c>
      <c r="F59" s="66">
        <v>5.7613557988536179E-3</v>
      </c>
      <c r="G59" s="67">
        <v>-3.344768821163302E-3</v>
      </c>
      <c r="H59" s="68">
        <v>-1.5820648386553393E-2</v>
      </c>
      <c r="I59" s="69">
        <v>2291.5452896499996</v>
      </c>
      <c r="J59" s="67">
        <v>6.0628911977849143E-3</v>
      </c>
      <c r="K59" s="66">
        <v>1.2875037011574886E-2</v>
      </c>
      <c r="L59" s="67">
        <v>6.0628911977849143E-3</v>
      </c>
      <c r="M59" s="67">
        <v>1.2875037011574886E-2</v>
      </c>
    </row>
    <row r="60" spans="2:13" s="24" customFormat="1" ht="12.75" hidden="1" customHeight="1" x14ac:dyDescent="0.2">
      <c r="B60" s="52"/>
      <c r="C60" s="43"/>
      <c r="D60" s="44"/>
      <c r="E60" s="45"/>
      <c r="F60" s="46"/>
      <c r="G60" s="47"/>
      <c r="H60" s="47"/>
      <c r="I60" s="71"/>
      <c r="J60" s="72"/>
      <c r="K60" s="73"/>
      <c r="L60" s="72"/>
      <c r="M60" s="72"/>
    </row>
    <row r="61" spans="2:13" s="24" customFormat="1" ht="12.75" hidden="1" customHeight="1" x14ac:dyDescent="0.2">
      <c r="B61" s="52"/>
      <c r="C61" s="43"/>
      <c r="D61" s="44"/>
      <c r="E61" s="45"/>
      <c r="F61" s="46"/>
      <c r="G61" s="47"/>
      <c r="H61" s="47"/>
      <c r="I61" s="71"/>
      <c r="J61" s="72"/>
      <c r="K61" s="73"/>
      <c r="L61" s="72"/>
      <c r="M61" s="72"/>
    </row>
    <row r="62" spans="2:13" s="24" customFormat="1" ht="57" hidden="1" customHeight="1" x14ac:dyDescent="0.2">
      <c r="B62" s="52"/>
      <c r="C62" s="43"/>
      <c r="D62" s="44"/>
      <c r="E62" s="45"/>
      <c r="F62" s="46"/>
      <c r="G62" s="47"/>
      <c r="H62" s="47"/>
      <c r="I62" s="71"/>
      <c r="J62" s="72"/>
      <c r="K62" s="73"/>
      <c r="L62" s="72"/>
      <c r="M62" s="72"/>
    </row>
    <row r="63" spans="2:13" s="24" customFormat="1" ht="12.75" customHeight="1" x14ac:dyDescent="0.2">
      <c r="C63" s="74"/>
      <c r="D63" s="30"/>
      <c r="E63" s="31"/>
      <c r="F63" s="75"/>
      <c r="G63" s="31"/>
      <c r="H63" s="34"/>
      <c r="I63" s="76"/>
      <c r="J63" s="75"/>
      <c r="K63" s="31"/>
      <c r="L63" s="77"/>
      <c r="M63" s="31"/>
    </row>
    <row r="64" spans="2:13" s="24" customFormat="1" ht="12.75" customHeight="1" x14ac:dyDescent="0.2">
      <c r="B64" s="52"/>
      <c r="C64" s="78" t="s">
        <v>38</v>
      </c>
      <c r="D64" s="79">
        <v>32.936430460000004</v>
      </c>
      <c r="E64" s="47">
        <v>1.6523063051196996E-2</v>
      </c>
      <c r="F64" s="80">
        <v>1.4773176843108082E-3</v>
      </c>
      <c r="G64" s="81">
        <v>-1.2102587397054942E-2</v>
      </c>
      <c r="H64" s="45">
        <v>-1.503849918597322E-2</v>
      </c>
      <c r="I64" s="82">
        <v>343.85510883000001</v>
      </c>
      <c r="J64" s="47">
        <v>2.148646781150898E-2</v>
      </c>
      <c r="K64" s="47">
        <v>2.1313053706787155E-2</v>
      </c>
      <c r="L64" s="47">
        <v>2.148646781150898E-2</v>
      </c>
      <c r="M64" s="47">
        <v>2.1313053706787155E-2</v>
      </c>
    </row>
    <row r="65" spans="2:14" s="24" customFormat="1" ht="12.75" customHeight="1" x14ac:dyDescent="0.2">
      <c r="B65" s="52"/>
      <c r="C65" s="84" t="s">
        <v>39</v>
      </c>
      <c r="D65" s="44">
        <v>26.034769390000001</v>
      </c>
      <c r="E65" s="47">
        <v>2.5870038984391996E-2</v>
      </c>
      <c r="F65" s="80">
        <v>1.6667017909747006E-2</v>
      </c>
      <c r="G65" s="47">
        <v>-4.5317085427711845E-3</v>
      </c>
      <c r="H65" s="45">
        <v>-2.1711587596863979E-2</v>
      </c>
      <c r="I65" s="82">
        <v>271.75650367999998</v>
      </c>
      <c r="J65" s="47">
        <v>1.8257695224089376E-2</v>
      </c>
      <c r="K65" s="47">
        <v>1.6129493346581869E-2</v>
      </c>
      <c r="L65" s="47">
        <v>1.8257695224089376E-2</v>
      </c>
      <c r="M65" s="47">
        <v>1.6129493346581869E-2</v>
      </c>
    </row>
    <row r="66" spans="2:14" s="24" customFormat="1" ht="12.75" customHeight="1" x14ac:dyDescent="0.2">
      <c r="B66" s="52"/>
      <c r="C66" s="84" t="s">
        <v>40</v>
      </c>
      <c r="D66" s="44">
        <v>2.5079241099999998</v>
      </c>
      <c r="E66" s="47">
        <v>2.055105312397143E-2</v>
      </c>
      <c r="F66" s="80">
        <v>-5.9690235572902317E-3</v>
      </c>
      <c r="G66" s="47" t="s">
        <v>107</v>
      </c>
      <c r="H66" s="45">
        <v>0.12094552797190983</v>
      </c>
      <c r="I66" s="82">
        <v>29.933311639999999</v>
      </c>
      <c r="J66" s="47">
        <v>8.7742071610603434E-2</v>
      </c>
      <c r="K66" s="47">
        <v>0.10058819292730448</v>
      </c>
      <c r="L66" s="47">
        <v>8.7742071610603434E-2</v>
      </c>
      <c r="M66" s="47">
        <v>0.10058819292730448</v>
      </c>
    </row>
    <row r="67" spans="2:14" s="24" customFormat="1" ht="12.75" customHeight="1" x14ac:dyDescent="0.2">
      <c r="B67" s="52"/>
      <c r="C67" s="85" t="s">
        <v>41</v>
      </c>
      <c r="D67" s="86">
        <v>4.0167702799999994</v>
      </c>
      <c r="E67" s="87">
        <v>-4.7602460635220223E-2</v>
      </c>
      <c r="F67" s="88">
        <v>-9.2737922344262258E-2</v>
      </c>
      <c r="G67" s="87">
        <v>-6.6795327904310864E-2</v>
      </c>
      <c r="H67" s="89">
        <v>-5.9847488613906874E-2</v>
      </c>
      <c r="I67" s="90">
        <v>38.188885820000003</v>
      </c>
      <c r="J67" s="87">
        <v>-7.724911552698277E-3</v>
      </c>
      <c r="K67" s="87">
        <v>-6.7400536606780914E-3</v>
      </c>
      <c r="L67" s="87">
        <v>-7.724911552698277E-3</v>
      </c>
      <c r="M67" s="87">
        <v>-6.7400536606780914E-3</v>
      </c>
    </row>
    <row r="68" spans="2:14" s="24" customFormat="1" ht="12.75" customHeight="1" x14ac:dyDescent="0.2">
      <c r="C68" s="91"/>
      <c r="D68" s="49"/>
      <c r="E68" s="73"/>
      <c r="F68" s="73"/>
      <c r="G68" s="73"/>
      <c r="H68" s="73"/>
      <c r="I68" s="49"/>
      <c r="J68" s="73"/>
      <c r="K68" s="73"/>
      <c r="L68" s="73"/>
      <c r="M68" s="73"/>
      <c r="N68" s="83"/>
    </row>
    <row r="69" spans="2:14" s="24" customFormat="1" ht="12.75" customHeight="1" x14ac:dyDescent="0.2">
      <c r="B69" s="52"/>
      <c r="C69" s="92"/>
      <c r="D69" s="96"/>
      <c r="E69" s="93"/>
      <c r="F69" s="93"/>
      <c r="G69" s="93"/>
      <c r="H69" s="93"/>
      <c r="I69" s="94"/>
      <c r="J69" s="93"/>
      <c r="K69" s="93"/>
      <c r="L69" s="93"/>
      <c r="M69" s="93"/>
    </row>
    <row r="70" spans="2:14" s="24" customFormat="1" ht="27" customHeight="1" x14ac:dyDescent="0.2">
      <c r="B70" s="52"/>
      <c r="C70" s="209" t="s">
        <v>43</v>
      </c>
      <c r="D70" s="212" t="s">
        <v>7</v>
      </c>
      <c r="E70" s="213"/>
      <c r="F70" s="213"/>
      <c r="G70" s="214"/>
      <c r="H70" s="212" t="s">
        <v>14</v>
      </c>
      <c r="I70" s="213"/>
      <c r="J70" s="213"/>
      <c r="K70" s="214"/>
      <c r="L70" s="212" t="s">
        <v>15</v>
      </c>
      <c r="M70" s="214"/>
    </row>
    <row r="71" spans="2:14" s="24" customFormat="1" ht="53.25" customHeight="1" x14ac:dyDescent="0.2">
      <c r="B71" s="52"/>
      <c r="C71" s="210"/>
      <c r="D71" s="215" t="str">
        <f>D38</f>
        <v>Données brutes  décembre 2025</v>
      </c>
      <c r="E71" s="217" t="str">
        <f>E38</f>
        <v>Taux de croissance  dec 2025 / dec 2024</v>
      </c>
      <c r="F71" s="218"/>
      <c r="G71" s="27" t="str">
        <f>G5</f>
        <v>Taux de croissance  dec 2025 / nov 2025</v>
      </c>
      <c r="H71" s="219" t="str">
        <f>H38</f>
        <v>Rappel :
Taux ACM CVS-CJO à fin décembre 2024</v>
      </c>
      <c r="I71" s="221" t="str">
        <f>I38</f>
        <v>Données brutes janv 2025 - dec 2025</v>
      </c>
      <c r="J71" s="217" t="str">
        <f>J38</f>
        <v>Taux ACM (janv 2025 - dec 2025 / janv 2024 - dec 2024)</v>
      </c>
      <c r="K71" s="223"/>
      <c r="L71" s="217" t="str">
        <f>L38</f>
        <v>( janv à dec 2025 ) /
( janv à dec 2024 )</v>
      </c>
      <c r="M71" s="223"/>
    </row>
    <row r="72" spans="2:14" s="24" customFormat="1" ht="38.25" customHeight="1" x14ac:dyDescent="0.2">
      <c r="B72" s="52"/>
      <c r="C72" s="211"/>
      <c r="D72" s="216"/>
      <c r="E72" s="27" t="s">
        <v>16</v>
      </c>
      <c r="F72" s="28" t="s">
        <v>17</v>
      </c>
      <c r="G72" s="27" t="s">
        <v>17</v>
      </c>
      <c r="H72" s="220"/>
      <c r="I72" s="222"/>
      <c r="J72" s="27" t="s">
        <v>16</v>
      </c>
      <c r="K72" s="27" t="s">
        <v>17</v>
      </c>
      <c r="L72" s="27" t="s">
        <v>16</v>
      </c>
      <c r="M72" s="27" t="s">
        <v>17</v>
      </c>
    </row>
    <row r="73" spans="2:14" s="24" customFormat="1" ht="12.75" customHeight="1" x14ac:dyDescent="0.2">
      <c r="B73" s="52"/>
      <c r="C73" s="29" t="s">
        <v>18</v>
      </c>
      <c r="D73" s="30">
        <v>269.79011921000006</v>
      </c>
      <c r="E73" s="31">
        <v>6.3134887435039255E-2</v>
      </c>
      <c r="F73" s="32">
        <v>3.348373877543942E-2</v>
      </c>
      <c r="G73" s="33">
        <v>8.9059133845341698E-3</v>
      </c>
      <c r="H73" s="34">
        <v>3.5472758046346753E-2</v>
      </c>
      <c r="I73" s="95">
        <v>2945.6452278799998</v>
      </c>
      <c r="J73" s="31">
        <v>5.1209097121577729E-2</v>
      </c>
      <c r="K73" s="33">
        <v>5.6026613150242266E-2</v>
      </c>
      <c r="L73" s="31">
        <v>5.1209097121577729E-2</v>
      </c>
      <c r="M73" s="31">
        <v>5.6026613150242266E-2</v>
      </c>
    </row>
    <row r="74" spans="2:14" s="24" customFormat="1" ht="12.75" customHeight="1" x14ac:dyDescent="0.2">
      <c r="B74" s="52"/>
      <c r="C74" s="36" t="s">
        <v>19</v>
      </c>
      <c r="D74" s="37">
        <v>171.35108637000008</v>
      </c>
      <c r="E74" s="38">
        <v>3.8384429043878399E-2</v>
      </c>
      <c r="F74" s="39">
        <v>7.4709755911759324E-3</v>
      </c>
      <c r="G74" s="40">
        <v>5.0093222363913892E-3</v>
      </c>
      <c r="H74" s="41">
        <v>2.9060415737508727E-2</v>
      </c>
      <c r="I74" s="42">
        <v>1912.7950062800001</v>
      </c>
      <c r="J74" s="40">
        <v>3.7743883882565887E-2</v>
      </c>
      <c r="K74" s="39">
        <v>4.3952528349436193E-2</v>
      </c>
      <c r="L74" s="40">
        <v>3.7743883882565887E-2</v>
      </c>
      <c r="M74" s="40">
        <v>4.3952528349436193E-2</v>
      </c>
    </row>
    <row r="75" spans="2:14" s="24" customFormat="1" ht="12.75" customHeight="1" x14ac:dyDescent="0.2">
      <c r="B75" s="52"/>
      <c r="C75" s="43" t="s">
        <v>20</v>
      </c>
      <c r="D75" s="44">
        <v>53.58704092</v>
      </c>
      <c r="E75" s="45">
        <v>6.6968343474030911E-2</v>
      </c>
      <c r="F75" s="46">
        <v>2.9670716336008374E-2</v>
      </c>
      <c r="G75" s="47">
        <v>-1.6833744482459334E-2</v>
      </c>
      <c r="H75" s="48">
        <v>1.4029027070024735E-2</v>
      </c>
      <c r="I75" s="49">
        <v>626.91949307000004</v>
      </c>
      <c r="J75" s="47">
        <v>7.5840720607156964E-2</v>
      </c>
      <c r="K75" s="46">
        <v>8.3439044495115189E-2</v>
      </c>
      <c r="L75" s="47">
        <v>7.5840720607156964E-2</v>
      </c>
      <c r="M75" s="47">
        <v>8.3439044495115189E-2</v>
      </c>
    </row>
    <row r="76" spans="2:14" s="24" customFormat="1" ht="12.75" customHeight="1" x14ac:dyDescent="0.2">
      <c r="B76" s="52"/>
      <c r="C76" s="50" t="s">
        <v>21</v>
      </c>
      <c r="D76" s="44">
        <v>14.712580920000001</v>
      </c>
      <c r="E76" s="45">
        <v>0.1212256764878199</v>
      </c>
      <c r="F76" s="46">
        <v>6.7069521504390828E-2</v>
      </c>
      <c r="G76" s="47">
        <v>2.7315802277862566E-2</v>
      </c>
      <c r="H76" s="48">
        <v>8.7482967819267898E-3</v>
      </c>
      <c r="I76" s="49">
        <v>159.53937262999997</v>
      </c>
      <c r="J76" s="47">
        <v>7.2713779533416956E-2</v>
      </c>
      <c r="K76" s="46">
        <v>7.8895457229944288E-2</v>
      </c>
      <c r="L76" s="47">
        <v>7.2713779533416956E-2</v>
      </c>
      <c r="M76" s="47">
        <v>7.8895457229944288E-2</v>
      </c>
    </row>
    <row r="77" spans="2:14" s="24" customFormat="1" ht="12.75" customHeight="1" x14ac:dyDescent="0.2">
      <c r="B77" s="52"/>
      <c r="C77" s="50" t="s">
        <v>22</v>
      </c>
      <c r="D77" s="44">
        <v>29.148014129999996</v>
      </c>
      <c r="E77" s="45">
        <v>2.6992927405654177E-2</v>
      </c>
      <c r="F77" s="46">
        <v>6.6201619658947664E-3</v>
      </c>
      <c r="G77" s="47">
        <v>-3.5911188582311682E-2</v>
      </c>
      <c r="H77" s="48">
        <v>3.643804080597346E-2</v>
      </c>
      <c r="I77" s="49">
        <v>356.80213667999993</v>
      </c>
      <c r="J77" s="47">
        <v>7.250660218530891E-2</v>
      </c>
      <c r="K77" s="46">
        <v>8.1938639653738932E-2</v>
      </c>
      <c r="L77" s="47">
        <v>7.250660218530891E-2</v>
      </c>
      <c r="M77" s="47">
        <v>8.1938639653738932E-2</v>
      </c>
    </row>
    <row r="78" spans="2:14" s="24" customFormat="1" ht="12.75" customHeight="1" x14ac:dyDescent="0.2">
      <c r="B78" s="52"/>
      <c r="C78" s="50" t="s">
        <v>23</v>
      </c>
      <c r="D78" s="44">
        <v>8.656891400000001</v>
      </c>
      <c r="E78" s="45">
        <v>0.11645380789300086</v>
      </c>
      <c r="F78" s="46">
        <v>4.8390477516618624E-2</v>
      </c>
      <c r="G78" s="47">
        <v>-2.7082278305817664E-2</v>
      </c>
      <c r="H78" s="48">
        <v>-6.213521549360479E-2</v>
      </c>
      <c r="I78" s="49">
        <v>98.506499630000008</v>
      </c>
      <c r="J78" s="47">
        <v>9.1628396242332544E-2</v>
      </c>
      <c r="K78" s="46">
        <v>9.5344109966895907E-2</v>
      </c>
      <c r="L78" s="47">
        <v>9.1628396242332544E-2</v>
      </c>
      <c r="M78" s="47">
        <v>9.5344109966895907E-2</v>
      </c>
    </row>
    <row r="79" spans="2:14" s="24" customFormat="1" ht="12.75" customHeight="1" x14ac:dyDescent="0.2">
      <c r="B79" s="52"/>
      <c r="C79" s="53" t="s">
        <v>24</v>
      </c>
      <c r="D79" s="44">
        <v>38.050787200000002</v>
      </c>
      <c r="E79" s="45">
        <v>7.5976657429215999E-2</v>
      </c>
      <c r="F79" s="46">
        <v>5.3143290617058581E-2</v>
      </c>
      <c r="G79" s="47">
        <v>3.5915049015798228E-2</v>
      </c>
      <c r="H79" s="48">
        <v>4.3284592817127265E-2</v>
      </c>
      <c r="I79" s="49">
        <v>393.50015286999997</v>
      </c>
      <c r="J79" s="47">
        <v>4.8084103267216127E-2</v>
      </c>
      <c r="K79" s="46">
        <v>5.0437389423382051E-2</v>
      </c>
      <c r="L79" s="47">
        <v>4.8084103267216127E-2</v>
      </c>
      <c r="M79" s="47">
        <v>5.0437389423382051E-2</v>
      </c>
    </row>
    <row r="80" spans="2:14" s="24" customFormat="1" ht="12.75" customHeight="1" x14ac:dyDescent="0.2">
      <c r="B80" s="52"/>
      <c r="C80" s="54" t="s">
        <v>25</v>
      </c>
      <c r="D80" s="44">
        <v>12.254130269999999</v>
      </c>
      <c r="E80" s="45">
        <v>9.4671447331499348E-2</v>
      </c>
      <c r="F80" s="46">
        <v>7.940590251900348E-2</v>
      </c>
      <c r="G80" s="47">
        <v>7.8036540082615513E-3</v>
      </c>
      <c r="H80" s="48">
        <v>4.556043574254276E-2</v>
      </c>
      <c r="I80" s="49">
        <v>114.83983907000001</v>
      </c>
      <c r="J80" s="47">
        <v>5.3328515168614032E-2</v>
      </c>
      <c r="K80" s="46">
        <v>5.6395749354570146E-2</v>
      </c>
      <c r="L80" s="47">
        <v>5.3328515168614032E-2</v>
      </c>
      <c r="M80" s="47">
        <v>5.6395749354570146E-2</v>
      </c>
    </row>
    <row r="81" spans="2:13" s="24" customFormat="1" ht="12.75" customHeight="1" x14ac:dyDescent="0.2">
      <c r="B81" s="52"/>
      <c r="C81" s="54" t="s">
        <v>26</v>
      </c>
      <c r="D81" s="44">
        <v>22.804063409999998</v>
      </c>
      <c r="E81" s="45">
        <v>6.4383739449412891E-2</v>
      </c>
      <c r="F81" s="46">
        <v>3.9628058552797496E-2</v>
      </c>
      <c r="G81" s="47">
        <v>5.9972330851704392E-2</v>
      </c>
      <c r="H81" s="48">
        <v>3.5420209870622443E-2</v>
      </c>
      <c r="I81" s="49">
        <v>248.71641224000001</v>
      </c>
      <c r="J81" s="47">
        <v>3.5340640684691227E-2</v>
      </c>
      <c r="K81" s="46">
        <v>3.6633063225999019E-2</v>
      </c>
      <c r="L81" s="47">
        <v>3.5340640684691227E-2</v>
      </c>
      <c r="M81" s="47">
        <v>3.6633063225999019E-2</v>
      </c>
    </row>
    <row r="82" spans="2:13" s="24" customFormat="1" ht="12.75" customHeight="1" x14ac:dyDescent="0.2">
      <c r="B82" s="52"/>
      <c r="C82" s="55" t="s">
        <v>27</v>
      </c>
      <c r="D82" s="44">
        <v>7.4501575500000001</v>
      </c>
      <c r="E82" s="45">
        <v>0.12100949841355302</v>
      </c>
      <c r="F82" s="46">
        <v>6.7440325460497386E-2</v>
      </c>
      <c r="G82" s="47">
        <v>3.0078241206809686E-2</v>
      </c>
      <c r="H82" s="48">
        <v>-8.0996648336776667E-2</v>
      </c>
      <c r="I82" s="49">
        <v>76.812876270000004</v>
      </c>
      <c r="J82" s="47">
        <v>-1.9895119927244798E-2</v>
      </c>
      <c r="K82" s="46">
        <v>-1.6957897076771755E-2</v>
      </c>
      <c r="L82" s="47">
        <v>-1.9895119927244798E-2</v>
      </c>
      <c r="M82" s="47">
        <v>-1.6957897076771755E-2</v>
      </c>
    </row>
    <row r="83" spans="2:13" s="24" customFormat="1" ht="12.75" customHeight="1" x14ac:dyDescent="0.2">
      <c r="B83" s="52"/>
      <c r="C83" s="43" t="s">
        <v>28</v>
      </c>
      <c r="D83" s="44">
        <v>14.43127685</v>
      </c>
      <c r="E83" s="45">
        <v>-1.9700990341678382E-2</v>
      </c>
      <c r="F83" s="46">
        <v>-3.400620829740042E-2</v>
      </c>
      <c r="G83" s="47">
        <v>-3.0534559560325025E-2</v>
      </c>
      <c r="H83" s="56">
        <v>5.2733410177766116E-2</v>
      </c>
      <c r="I83" s="49">
        <v>162.71637085</v>
      </c>
      <c r="J83" s="57">
        <v>2.1294557720501928E-2</v>
      </c>
      <c r="K83" s="46">
        <v>2.855954429587948E-2</v>
      </c>
      <c r="L83" s="47">
        <v>2.1294557720501928E-2</v>
      </c>
      <c r="M83" s="47">
        <v>2.855954429587948E-2</v>
      </c>
    </row>
    <row r="84" spans="2:13" s="24" customFormat="1" ht="12.75" customHeight="1" x14ac:dyDescent="0.2">
      <c r="B84" s="52"/>
      <c r="C84" s="43" t="s">
        <v>29</v>
      </c>
      <c r="D84" s="44">
        <v>54.397517799999996</v>
      </c>
      <c r="E84" s="45">
        <v>-8.9415612403497269E-3</v>
      </c>
      <c r="F84" s="46">
        <v>-4.122546168265151E-2</v>
      </c>
      <c r="G84" s="47">
        <v>1.4382088964637774E-2</v>
      </c>
      <c r="H84" s="48">
        <v>4.1671751410372604E-2</v>
      </c>
      <c r="I84" s="49">
        <v>616.09652358999995</v>
      </c>
      <c r="J84" s="47">
        <v>3.0245822275127843E-3</v>
      </c>
      <c r="K84" s="46">
        <v>1.0359599588586788E-2</v>
      </c>
      <c r="L84" s="47">
        <v>3.0245822275127843E-3</v>
      </c>
      <c r="M84" s="47">
        <v>1.0359599588586788E-2</v>
      </c>
    </row>
    <row r="85" spans="2:13" s="24" customFormat="1" ht="12.75" customHeight="1" x14ac:dyDescent="0.2">
      <c r="B85" s="52"/>
      <c r="C85" s="50" t="s">
        <v>30</v>
      </c>
      <c r="D85" s="44">
        <v>34.597686259999996</v>
      </c>
      <c r="E85" s="45">
        <v>-1.4571737322636169E-3</v>
      </c>
      <c r="F85" s="46">
        <v>-3.1416108199795789E-2</v>
      </c>
      <c r="G85" s="47">
        <v>2.5044990382164789E-2</v>
      </c>
      <c r="H85" s="48">
        <v>4.2560021082300947E-2</v>
      </c>
      <c r="I85" s="49">
        <v>393.73050586999994</v>
      </c>
      <c r="J85" s="47">
        <v>5.6446526336575431E-3</v>
      </c>
      <c r="K85" s="46">
        <v>1.3500495531628909E-2</v>
      </c>
      <c r="L85" s="47">
        <v>5.6446526336575431E-3</v>
      </c>
      <c r="M85" s="47">
        <v>1.3500495531628909E-2</v>
      </c>
    </row>
    <row r="86" spans="2:13" s="24" customFormat="1" ht="12.75" customHeight="1" x14ac:dyDescent="0.2">
      <c r="B86" s="52"/>
      <c r="C86" s="50" t="s">
        <v>31</v>
      </c>
      <c r="D86" s="44">
        <v>19.79983154</v>
      </c>
      <c r="E86" s="45">
        <v>-2.175374980923972E-2</v>
      </c>
      <c r="F86" s="46">
        <v>-5.857743985188002E-2</v>
      </c>
      <c r="G86" s="47">
        <v>-4.46525416668897E-3</v>
      </c>
      <c r="H86" s="48">
        <v>4.011581004724607E-2</v>
      </c>
      <c r="I86" s="49">
        <v>222.36601772</v>
      </c>
      <c r="J86" s="47">
        <v>-1.5812887800585873E-3</v>
      </c>
      <c r="K86" s="46">
        <v>4.8449069789047172E-3</v>
      </c>
      <c r="L86" s="47">
        <v>-1.5812887800585873E-3</v>
      </c>
      <c r="M86" s="47">
        <v>4.8449069789047172E-3</v>
      </c>
    </row>
    <row r="87" spans="2:13" s="24" customFormat="1" ht="12.75" customHeight="1" x14ac:dyDescent="0.2">
      <c r="B87" s="52"/>
      <c r="C87" s="58" t="s">
        <v>32</v>
      </c>
      <c r="D87" s="37">
        <v>98.439032839999996</v>
      </c>
      <c r="E87" s="38">
        <v>0.10915380255827034</v>
      </c>
      <c r="F87" s="39">
        <v>8.3455513229172995E-2</v>
      </c>
      <c r="G87" s="40">
        <v>1.5942199534671131E-2</v>
      </c>
      <c r="H87" s="59">
        <v>4.8011017048031013E-2</v>
      </c>
      <c r="I87" s="42">
        <v>1032.8502216000002</v>
      </c>
      <c r="J87" s="40">
        <v>7.7091630725619087E-2</v>
      </c>
      <c r="K87" s="39">
        <v>7.9208553553886007E-2</v>
      </c>
      <c r="L87" s="40">
        <v>7.7091630725619087E-2</v>
      </c>
      <c r="M87" s="40">
        <v>7.9208553553886007E-2</v>
      </c>
    </row>
    <row r="88" spans="2:13" s="24" customFormat="1" ht="12.75" customHeight="1" x14ac:dyDescent="0.2">
      <c r="B88" s="52"/>
      <c r="C88" s="60" t="s">
        <v>33</v>
      </c>
      <c r="D88" s="44">
        <v>76.89190459000001</v>
      </c>
      <c r="E88" s="45">
        <v>0.11483290019803616</v>
      </c>
      <c r="F88" s="46">
        <v>8.8654927501940817E-2</v>
      </c>
      <c r="G88" s="47">
        <v>1.3981529990667152E-2</v>
      </c>
      <c r="H88" s="48">
        <v>4.4126952152811372E-2</v>
      </c>
      <c r="I88" s="49">
        <v>799.05234988999996</v>
      </c>
      <c r="J88" s="47">
        <v>7.8708096679739992E-2</v>
      </c>
      <c r="K88" s="46">
        <v>8.0636963522378702E-2</v>
      </c>
      <c r="L88" s="47">
        <v>7.8708096679739992E-2</v>
      </c>
      <c r="M88" s="47">
        <v>8.0636963522378702E-2</v>
      </c>
    </row>
    <row r="89" spans="2:13" s="24" customFormat="1" ht="12.75" customHeight="1" x14ac:dyDescent="0.2">
      <c r="B89" s="52"/>
      <c r="C89" s="61" t="s">
        <v>34</v>
      </c>
      <c r="D89" s="44">
        <v>71.567145610000011</v>
      </c>
      <c r="E89" s="45">
        <v>0.11818283638423654</v>
      </c>
      <c r="F89" s="46">
        <v>8.9873941827245174E-2</v>
      </c>
      <c r="G89" s="47">
        <v>1.0365745031257534E-2</v>
      </c>
      <c r="H89" s="48">
        <v>4.5916372894625246E-2</v>
      </c>
      <c r="I89" s="49">
        <v>743.84268029999998</v>
      </c>
      <c r="J89" s="47">
        <v>8.1352622897073124E-2</v>
      </c>
      <c r="K89" s="46">
        <v>8.3839979128877973E-2</v>
      </c>
      <c r="L89" s="47">
        <v>8.1352622897073124E-2</v>
      </c>
      <c r="M89" s="47">
        <v>8.3839979128877973E-2</v>
      </c>
    </row>
    <row r="90" spans="2:13" s="24" customFormat="1" ht="12.75" customHeight="1" x14ac:dyDescent="0.2">
      <c r="B90" s="52"/>
      <c r="C90" s="54" t="s">
        <v>35</v>
      </c>
      <c r="D90" s="62">
        <v>5.3247589800000004</v>
      </c>
      <c r="E90" s="45">
        <v>7.1680707694701917E-2</v>
      </c>
      <c r="F90" s="46">
        <v>7.1604585017968292E-2</v>
      </c>
      <c r="G90" s="47">
        <v>6.8370636836397214E-2</v>
      </c>
      <c r="H90" s="48">
        <v>2.1497827084764332E-2</v>
      </c>
      <c r="I90" s="49">
        <v>55.209669589999997</v>
      </c>
      <c r="J90" s="47">
        <v>4.4299147636194469E-2</v>
      </c>
      <c r="K90" s="46">
        <v>3.9163160109223938E-2</v>
      </c>
      <c r="L90" s="47">
        <v>4.4299147636194469E-2</v>
      </c>
      <c r="M90" s="47">
        <v>3.9163160109223938E-2</v>
      </c>
    </row>
    <row r="91" spans="2:13" s="24" customFormat="1" ht="12.75" customHeight="1" x14ac:dyDescent="0.2">
      <c r="B91" s="52"/>
      <c r="C91" s="60" t="s">
        <v>36</v>
      </c>
      <c r="D91" s="44">
        <v>21.54712825</v>
      </c>
      <c r="E91" s="45">
        <v>8.9350912249238856E-2</v>
      </c>
      <c r="F91" s="46">
        <v>6.6255269444563503E-2</v>
      </c>
      <c r="G91" s="47">
        <v>2.2620997356141759E-2</v>
      </c>
      <c r="H91" s="48">
        <v>6.139910345807742E-2</v>
      </c>
      <c r="I91" s="49">
        <v>233.79787170999998</v>
      </c>
      <c r="J91" s="47">
        <v>7.1603412257176036E-2</v>
      </c>
      <c r="K91" s="46">
        <v>7.436505146338912E-2</v>
      </c>
      <c r="L91" s="47">
        <v>7.1603412257176036E-2</v>
      </c>
      <c r="M91" s="47">
        <v>7.436505146338912E-2</v>
      </c>
    </row>
    <row r="92" spans="2:13" s="24" customFormat="1" ht="12.75" customHeight="1" x14ac:dyDescent="0.2">
      <c r="B92" s="52"/>
      <c r="C92" s="63" t="s">
        <v>37</v>
      </c>
      <c r="D92" s="64">
        <v>215.39260141000005</v>
      </c>
      <c r="E92" s="65">
        <v>8.3027037017897154E-2</v>
      </c>
      <c r="F92" s="66">
        <v>5.4514332469681737E-2</v>
      </c>
      <c r="G92" s="67">
        <v>7.5138203706797135E-3</v>
      </c>
      <c r="H92" s="68">
        <v>3.3745443875158099E-2</v>
      </c>
      <c r="I92" s="69">
        <v>2329.5487042899999</v>
      </c>
      <c r="J92" s="67">
        <v>6.4736518782130936E-2</v>
      </c>
      <c r="K92" s="66">
        <v>6.8849034813735166E-2</v>
      </c>
      <c r="L92" s="67">
        <v>6.4736518782130936E-2</v>
      </c>
      <c r="M92" s="67">
        <v>6.8849034813735166E-2</v>
      </c>
    </row>
    <row r="93" spans="2:13" s="24" customFormat="1" ht="12.75" hidden="1" customHeight="1" x14ac:dyDescent="0.2">
      <c r="B93" s="52"/>
      <c r="C93" s="43"/>
      <c r="D93" s="44"/>
      <c r="E93" s="45"/>
      <c r="F93" s="46"/>
      <c r="G93" s="47"/>
      <c r="H93" s="70"/>
      <c r="I93" s="71"/>
      <c r="J93" s="72"/>
      <c r="K93" s="73"/>
      <c r="L93" s="72"/>
      <c r="M93" s="72"/>
    </row>
    <row r="94" spans="2:13" s="24" customFormat="1" ht="12.75" hidden="1" customHeight="1" x14ac:dyDescent="0.2">
      <c r="B94" s="52"/>
      <c r="C94" s="43"/>
      <c r="D94" s="44"/>
      <c r="E94" s="45"/>
      <c r="F94" s="46"/>
      <c r="G94" s="47"/>
      <c r="H94" s="70"/>
      <c r="I94" s="71"/>
      <c r="J94" s="72"/>
      <c r="K94" s="73"/>
      <c r="L94" s="72"/>
      <c r="M94" s="72"/>
    </row>
    <row r="95" spans="2:13" s="24" customFormat="1" ht="12.75" hidden="1" customHeight="1" x14ac:dyDescent="0.2">
      <c r="B95" s="52"/>
      <c r="C95" s="43"/>
      <c r="D95" s="44"/>
      <c r="E95" s="45"/>
      <c r="F95" s="46"/>
      <c r="G95" s="47"/>
      <c r="H95" s="70"/>
      <c r="I95" s="71"/>
      <c r="J95" s="72"/>
      <c r="K95" s="73"/>
      <c r="L95" s="72"/>
      <c r="M95" s="72"/>
    </row>
    <row r="96" spans="2:13" s="24" customFormat="1" ht="12.75" customHeight="1" x14ac:dyDescent="0.2">
      <c r="C96" s="74"/>
      <c r="D96" s="30"/>
      <c r="E96" s="31"/>
      <c r="F96" s="75"/>
      <c r="G96" s="31"/>
      <c r="H96" s="34"/>
      <c r="I96" s="76"/>
      <c r="J96" s="75"/>
      <c r="K96" s="31"/>
      <c r="L96" s="77"/>
      <c r="M96" s="31"/>
    </row>
    <row r="97" spans="2:13" s="24" customFormat="1" ht="12.75" customHeight="1" x14ac:dyDescent="0.2">
      <c r="B97" s="52"/>
      <c r="C97" s="78" t="s">
        <v>38</v>
      </c>
      <c r="D97" s="79">
        <v>27.457696819999999</v>
      </c>
      <c r="E97" s="47">
        <v>-0.13834373088532081</v>
      </c>
      <c r="F97" s="80">
        <v>-0.12903752927802437</v>
      </c>
      <c r="G97" s="81">
        <v>-0.18388714578465593</v>
      </c>
      <c r="H97" s="45">
        <v>4.8624170821270463E-2</v>
      </c>
      <c r="I97" s="82">
        <v>359.09331423000003</v>
      </c>
      <c r="J97" s="47">
        <v>4.5417248448460956E-2</v>
      </c>
      <c r="K97" s="47">
        <v>6.0978847429921768E-2</v>
      </c>
      <c r="L97" s="47">
        <v>4.5417248448460956E-2</v>
      </c>
      <c r="M97" s="47">
        <v>6.0978847429921768E-2</v>
      </c>
    </row>
    <row r="98" spans="2:13" s="24" customFormat="1" ht="12.75" customHeight="1" x14ac:dyDescent="0.2">
      <c r="B98" s="52"/>
      <c r="C98" s="84" t="s">
        <v>39</v>
      </c>
      <c r="D98" s="44">
        <v>22.47658041</v>
      </c>
      <c r="E98" s="47">
        <v>-0.12116575921932438</v>
      </c>
      <c r="F98" s="80">
        <v>-0.12248785205778123</v>
      </c>
      <c r="G98" s="47">
        <v>-0.18716041128694472</v>
      </c>
      <c r="H98" s="45">
        <v>4.5773247787574967E-2</v>
      </c>
      <c r="I98" s="82">
        <v>288.85847568000003</v>
      </c>
      <c r="J98" s="47">
        <v>4.8025312642907769E-2</v>
      </c>
      <c r="K98" s="47">
        <v>6.178048720614937E-2</v>
      </c>
      <c r="L98" s="47">
        <v>4.8025312642907769E-2</v>
      </c>
      <c r="M98" s="47">
        <v>6.178048720614937E-2</v>
      </c>
    </row>
    <row r="99" spans="2:13" s="24" customFormat="1" ht="12.75" customHeight="1" x14ac:dyDescent="0.2">
      <c r="B99" s="52"/>
      <c r="C99" s="84" t="s">
        <v>40</v>
      </c>
      <c r="D99" s="44">
        <v>2.3083081299999999</v>
      </c>
      <c r="E99" s="47">
        <v>-0.25995186033141782</v>
      </c>
      <c r="F99" s="80">
        <v>-0.20461371913325921</v>
      </c>
      <c r="G99" s="47">
        <v>-0.21618130232160848</v>
      </c>
      <c r="H99" s="45">
        <v>8.6854451571988456E-2</v>
      </c>
      <c r="I99" s="82">
        <v>36.496434890000003</v>
      </c>
      <c r="J99" s="47">
        <v>6.8835006050582237E-2</v>
      </c>
      <c r="K99" s="47">
        <v>5.2958324144670277E-2</v>
      </c>
      <c r="L99" s="47">
        <v>6.8835006050582237E-2</v>
      </c>
      <c r="M99" s="47">
        <v>5.2958324144670277E-2</v>
      </c>
    </row>
    <row r="100" spans="2:13" s="24" customFormat="1" ht="12.75" customHeight="1" x14ac:dyDescent="0.2">
      <c r="B100" s="52"/>
      <c r="C100" s="85" t="s">
        <v>41</v>
      </c>
      <c r="D100" s="86">
        <v>2.3680309199999998</v>
      </c>
      <c r="E100" s="87">
        <v>-0.17506959658472399</v>
      </c>
      <c r="F100" s="88">
        <v>-8.581374537373454E-2</v>
      </c>
      <c r="G100" s="87">
        <v>-0.10662009636074399</v>
      </c>
      <c r="H100" s="89">
        <v>2.5588954143119347E-2</v>
      </c>
      <c r="I100" s="90">
        <v>29.825383110000001</v>
      </c>
      <c r="J100" s="87">
        <v>5.4381677459880651E-2</v>
      </c>
      <c r="K100" s="87">
        <v>6.4496379621270528E-2</v>
      </c>
      <c r="L100" s="87">
        <v>5.4381677459880651E-2</v>
      </c>
      <c r="M100" s="87">
        <v>6.4496379621270528E-2</v>
      </c>
    </row>
    <row r="101" spans="2:13" s="24" customFormat="1" ht="12.75" customHeight="1" x14ac:dyDescent="0.2">
      <c r="B101" s="52"/>
      <c r="C101" s="92"/>
      <c r="D101" s="96"/>
      <c r="E101" s="93"/>
      <c r="F101" s="93"/>
      <c r="G101" s="93"/>
      <c r="H101" s="93"/>
      <c r="I101" s="94"/>
      <c r="J101" s="93"/>
      <c r="K101" s="93"/>
      <c r="L101" s="93"/>
      <c r="M101" s="97" t="s">
        <v>44</v>
      </c>
    </row>
    <row r="102" spans="2:13" s="24" customFormat="1" ht="12.75" customHeight="1" x14ac:dyDescent="0.2">
      <c r="B102" s="52"/>
      <c r="C102" s="92"/>
      <c r="D102" s="96"/>
      <c r="E102" s="93"/>
      <c r="F102" s="93"/>
      <c r="G102" s="93"/>
      <c r="H102" s="93"/>
      <c r="I102" s="94"/>
      <c r="J102" s="93"/>
      <c r="K102" s="93"/>
      <c r="L102" s="93"/>
      <c r="M102" s="97"/>
    </row>
    <row r="103" spans="2:13" s="22" customFormat="1" x14ac:dyDescent="0.2">
      <c r="C103" s="98" t="s">
        <v>45</v>
      </c>
    </row>
    <row r="104" spans="2:13" s="22" customFormat="1" ht="44.25" customHeight="1" x14ac:dyDescent="0.2">
      <c r="C104" s="208" t="s">
        <v>46</v>
      </c>
      <c r="D104" s="208"/>
      <c r="E104" s="208"/>
      <c r="F104" s="208"/>
      <c r="G104" s="208"/>
      <c r="H104" s="208"/>
      <c r="I104" s="208"/>
      <c r="J104" s="208"/>
      <c r="K104" s="208"/>
      <c r="L104" s="208"/>
      <c r="M104" s="208"/>
    </row>
    <row r="105" spans="2:13" s="22" customFormat="1" ht="8.25" customHeight="1" x14ac:dyDescent="0.2">
      <c r="C105" s="208"/>
      <c r="D105" s="208"/>
      <c r="E105" s="208"/>
      <c r="F105" s="208"/>
      <c r="G105" s="208"/>
      <c r="H105" s="208"/>
      <c r="I105" s="208"/>
      <c r="J105" s="208"/>
      <c r="K105" s="208"/>
      <c r="L105" s="208"/>
      <c r="M105" s="208"/>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4:M104"/>
    <mergeCell ref="C105:M105"/>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77" fitToWidth="2" orientation="portrait" r:id="rId1"/>
  <headerFooter alignWithMargins="0"/>
  <rowBreaks count="1" manualBreakCount="1">
    <brk id="36" min="2"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EBC3-F6FF-4C62-BD12-71FBA1BD9CA3}">
  <sheetPr>
    <tabColor rgb="FF0000FF"/>
  </sheetPr>
  <dimension ref="A1:GM104"/>
  <sheetViews>
    <sheetView zoomScale="80" zoomScaleNormal="80" workbookViewId="0">
      <selection activeCell="C4" sqref="C4:C6"/>
    </sheetView>
  </sheetViews>
  <sheetFormatPr baseColWidth="10" defaultColWidth="11.42578125" defaultRowHeight="12" x14ac:dyDescent="0.2"/>
  <cols>
    <col min="1" max="2" width="2.42578125" style="22" customWidth="1"/>
    <col min="3" max="3" width="44.5703125" style="22" bestFit="1" customWidth="1"/>
    <col min="4" max="4" width="11.5703125" style="22" bestFit="1" customWidth="1"/>
    <col min="5" max="6" width="9.5703125" style="22" customWidth="1"/>
    <col min="7" max="7" width="10.5703125" style="22" customWidth="1"/>
    <col min="8" max="8" width="9.5703125" style="22" customWidth="1"/>
    <col min="9" max="9" width="10.42578125" style="22" customWidth="1"/>
    <col min="10" max="11" width="9.5703125" style="22" customWidth="1"/>
    <col min="12" max="12" width="9.5703125" style="22" bestFit="1" customWidth="1"/>
    <col min="13" max="13" width="9.7109375" style="22" customWidth="1"/>
    <col min="14" max="15" width="2.42578125" style="22" customWidth="1"/>
    <col min="16" max="195" width="11.42578125" style="22"/>
    <col min="196" max="16384" width="11.42578125" style="99"/>
  </cols>
  <sheetData>
    <row r="1" spans="1:13" s="22" customFormat="1" x14ac:dyDescent="0.2"/>
    <row r="2" spans="1:13" s="24" customFormat="1" x14ac:dyDescent="0.2">
      <c r="A2" s="100"/>
    </row>
    <row r="3" spans="1:13" s="24" customFormat="1" x14ac:dyDescent="0.2">
      <c r="A3" s="100"/>
    </row>
    <row r="4" spans="1:13" s="24" customFormat="1" ht="24" customHeight="1" x14ac:dyDescent="0.2">
      <c r="A4" s="100"/>
      <c r="C4" s="230" t="s">
        <v>47</v>
      </c>
      <c r="D4" s="233" t="s">
        <v>7</v>
      </c>
      <c r="E4" s="234"/>
      <c r="F4" s="234"/>
      <c r="G4" s="235"/>
      <c r="H4" s="233" t="s">
        <v>14</v>
      </c>
      <c r="I4" s="234"/>
      <c r="J4" s="234"/>
      <c r="K4" s="235"/>
      <c r="L4" s="233" t="s">
        <v>15</v>
      </c>
      <c r="M4" s="235"/>
    </row>
    <row r="5" spans="1:13" s="24" customFormat="1" ht="53.25" customHeight="1" x14ac:dyDescent="0.2">
      <c r="A5" s="100"/>
      <c r="C5" s="231"/>
      <c r="D5" s="236" t="s">
        <v>92</v>
      </c>
      <c r="E5" s="238" t="s">
        <v>93</v>
      </c>
      <c r="F5" s="245"/>
      <c r="G5" s="101" t="s">
        <v>94</v>
      </c>
      <c r="H5" s="240" t="s">
        <v>95</v>
      </c>
      <c r="I5" s="242" t="s">
        <v>96</v>
      </c>
      <c r="J5" s="238" t="s">
        <v>97</v>
      </c>
      <c r="K5" s="246"/>
      <c r="L5" s="238" t="s">
        <v>98</v>
      </c>
      <c r="M5" s="244"/>
    </row>
    <row r="6" spans="1:13" s="24" customFormat="1" ht="36" customHeight="1" x14ac:dyDescent="0.2">
      <c r="A6" s="102"/>
      <c r="C6" s="232"/>
      <c r="D6" s="237"/>
      <c r="E6" s="101" t="s">
        <v>16</v>
      </c>
      <c r="F6" s="101" t="s">
        <v>17</v>
      </c>
      <c r="G6" s="101" t="s">
        <v>17</v>
      </c>
      <c r="H6" s="241"/>
      <c r="I6" s="243"/>
      <c r="J6" s="101" t="s">
        <v>16</v>
      </c>
      <c r="K6" s="101" t="s">
        <v>17</v>
      </c>
      <c r="L6" s="101" t="s">
        <v>16</v>
      </c>
      <c r="M6" s="101" t="s">
        <v>17</v>
      </c>
    </row>
    <row r="7" spans="1:13" s="24" customFormat="1" ht="14.25" x14ac:dyDescent="0.2">
      <c r="A7" s="102"/>
      <c r="C7" s="103" t="s">
        <v>18</v>
      </c>
      <c r="D7" s="104">
        <v>476.96666178199177</v>
      </c>
      <c r="E7" s="105">
        <v>3.5311545609374662E-2</v>
      </c>
      <c r="F7" s="32">
        <v>3.9510266768606916E-2</v>
      </c>
      <c r="G7" s="33">
        <v>-7.1538817229248597E-3</v>
      </c>
      <c r="H7" s="106">
        <v>1.7837028283801626E-2</v>
      </c>
      <c r="I7" s="107">
        <v>5323.547681414203</v>
      </c>
      <c r="J7" s="105">
        <v>2.6901506828830302E-2</v>
      </c>
      <c r="K7" s="33">
        <v>3.2996671248803233E-2</v>
      </c>
      <c r="L7" s="105">
        <v>3.1246486026805576E-2</v>
      </c>
      <c r="M7" s="105">
        <v>3.6495665270048105E-2</v>
      </c>
    </row>
    <row r="8" spans="1:13" s="24" customFormat="1" x14ac:dyDescent="0.2">
      <c r="A8" s="102"/>
      <c r="C8" s="36" t="s">
        <v>19</v>
      </c>
      <c r="D8" s="37">
        <v>288.28311811893991</v>
      </c>
      <c r="E8" s="38">
        <v>1.5148049141453734E-2</v>
      </c>
      <c r="F8" s="39">
        <v>2.193836310584607E-2</v>
      </c>
      <c r="G8" s="40">
        <v>-6.9121502126529011E-3</v>
      </c>
      <c r="H8" s="108">
        <v>1.0039258623192326E-2</v>
      </c>
      <c r="I8" s="109">
        <v>3283.9362806660683</v>
      </c>
      <c r="J8" s="110">
        <v>1.6323197935911749E-2</v>
      </c>
      <c r="K8" s="111">
        <v>2.1451249098299874E-2</v>
      </c>
      <c r="L8" s="110">
        <v>2.076657948873506E-2</v>
      </c>
      <c r="M8" s="110">
        <v>2.5660975012505416E-2</v>
      </c>
    </row>
    <row r="9" spans="1:13" s="24" customFormat="1" x14ac:dyDescent="0.2">
      <c r="A9" s="102"/>
      <c r="C9" s="43" t="s">
        <v>20</v>
      </c>
      <c r="D9" s="44">
        <v>96.48327660398742</v>
      </c>
      <c r="E9" s="45">
        <v>3.8963661526605131E-2</v>
      </c>
      <c r="F9" s="46">
        <v>6.7194024902946126E-2</v>
      </c>
      <c r="G9" s="47">
        <v>-1.0083695427059114E-2</v>
      </c>
      <c r="H9" s="112">
        <v>1.6883664182885116E-3</v>
      </c>
      <c r="I9" s="71">
        <v>1074.7379486903194</v>
      </c>
      <c r="J9" s="72">
        <v>4.4174398154819716E-2</v>
      </c>
      <c r="K9" s="73">
        <v>4.9790208053552387E-2</v>
      </c>
      <c r="L9" s="72">
        <v>5.575650292002754E-2</v>
      </c>
      <c r="M9" s="72">
        <v>6.1063926697765503E-2</v>
      </c>
    </row>
    <row r="10" spans="1:13" s="24" customFormat="1" x14ac:dyDescent="0.2">
      <c r="A10" s="102"/>
      <c r="C10" s="50" t="s">
        <v>21</v>
      </c>
      <c r="D10" s="44">
        <v>24.424182015805652</v>
      </c>
      <c r="E10" s="45">
        <v>3.8963661526605131E-2</v>
      </c>
      <c r="F10" s="46">
        <v>5.5693275037139278E-2</v>
      </c>
      <c r="G10" s="47">
        <v>-1.6999188469564164E-2</v>
      </c>
      <c r="H10" s="112">
        <v>-2.8176485975950349E-4</v>
      </c>
      <c r="I10" s="71">
        <v>276.73480930796086</v>
      </c>
      <c r="J10" s="72">
        <v>1.909777225562892E-2</v>
      </c>
      <c r="K10" s="73">
        <v>2.7591940925313363E-2</v>
      </c>
      <c r="L10" s="72">
        <v>3.9197097038074169E-2</v>
      </c>
      <c r="M10" s="72">
        <v>4.789140032991912E-2</v>
      </c>
    </row>
    <row r="11" spans="1:13" s="24" customFormat="1" x14ac:dyDescent="0.2">
      <c r="A11" s="102"/>
      <c r="C11" s="51" t="s">
        <v>22</v>
      </c>
      <c r="D11" s="44">
        <v>56.175845149053465</v>
      </c>
      <c r="E11" s="45">
        <v>5.6754037651625344E-2</v>
      </c>
      <c r="F11" s="46">
        <v>7.4525465610707275E-2</v>
      </c>
      <c r="G11" s="47">
        <v>-4.1897979152053511E-3</v>
      </c>
      <c r="H11" s="112">
        <v>2.7723693609037481E-2</v>
      </c>
      <c r="I11" s="71">
        <v>626.34445550705618</v>
      </c>
      <c r="J11" s="72">
        <v>5.1249216433614686E-2</v>
      </c>
      <c r="K11" s="73">
        <v>5.4324191217177686E-2</v>
      </c>
      <c r="L11" s="72">
        <v>6.03111626378805E-2</v>
      </c>
      <c r="M11" s="72">
        <v>6.3186477970213373E-2</v>
      </c>
    </row>
    <row r="12" spans="1:13" s="24" customFormat="1" x14ac:dyDescent="0.2">
      <c r="A12" s="102"/>
      <c r="C12" s="50" t="s">
        <v>23</v>
      </c>
      <c r="D12" s="44">
        <v>14.656388156382091</v>
      </c>
      <c r="E12" s="45">
        <v>5.6287076352998122E-2</v>
      </c>
      <c r="F12" s="46">
        <v>6.1329879901860229E-2</v>
      </c>
      <c r="G12" s="47">
        <v>-1.8123111356539434E-2</v>
      </c>
      <c r="H12" s="112">
        <v>-9.3356514273030933E-2</v>
      </c>
      <c r="I12" s="71">
        <v>157.48854651109698</v>
      </c>
      <c r="J12" s="72">
        <v>5.7243135233472353E-2</v>
      </c>
      <c r="K12" s="73">
        <v>6.7621166822141587E-2</v>
      </c>
      <c r="L12" s="72">
        <v>6.4512152142390811E-2</v>
      </c>
      <c r="M12" s="72">
        <v>7.3474606333463033E-2</v>
      </c>
    </row>
    <row r="13" spans="1:13" s="24" customFormat="1" ht="12.75" x14ac:dyDescent="0.2">
      <c r="A13" s="113"/>
      <c r="C13" s="114" t="s">
        <v>24</v>
      </c>
      <c r="D13" s="79">
        <v>82.486384036552195</v>
      </c>
      <c r="E13" s="115">
        <v>-6.8624414970956948E-3</v>
      </c>
      <c r="F13" s="116">
        <v>-6.0528957078067602E-3</v>
      </c>
      <c r="G13" s="81">
        <v>-5.4781974978966863E-3</v>
      </c>
      <c r="H13" s="117">
        <v>1.4340999526160303E-2</v>
      </c>
      <c r="I13" s="118">
        <v>954.33762138584689</v>
      </c>
      <c r="J13" s="119">
        <v>-1.9355169266405126E-3</v>
      </c>
      <c r="K13" s="120">
        <v>1.9485389999815972E-3</v>
      </c>
      <c r="L13" s="119">
        <v>-2.3725467991836391E-3</v>
      </c>
      <c r="M13" s="119">
        <v>1.1443640155786028E-3</v>
      </c>
    </row>
    <row r="14" spans="1:13" s="24" customFormat="1" ht="12" customHeight="1" x14ac:dyDescent="0.2">
      <c r="A14" s="121"/>
      <c r="C14" s="54" t="s">
        <v>25</v>
      </c>
      <c r="D14" s="44">
        <v>21.628394958745396</v>
      </c>
      <c r="E14" s="45">
        <v>3.9685880875834911E-3</v>
      </c>
      <c r="F14" s="46">
        <v>1.6742858242266179E-2</v>
      </c>
      <c r="G14" s="47">
        <v>-4.9182190132984749E-3</v>
      </c>
      <c r="H14" s="112">
        <v>2.1561797548075967E-2</v>
      </c>
      <c r="I14" s="71">
        <v>233.80501936880421</v>
      </c>
      <c r="J14" s="72">
        <v>1.0072749077776111E-2</v>
      </c>
      <c r="K14" s="73">
        <v>2.0158790931128934E-2</v>
      </c>
      <c r="L14" s="72">
        <v>1.1818030731668427E-2</v>
      </c>
      <c r="M14" s="72">
        <v>2.1722977785116226E-2</v>
      </c>
    </row>
    <row r="15" spans="1:13" s="24" customFormat="1" x14ac:dyDescent="0.2">
      <c r="A15" s="102"/>
      <c r="C15" s="122" t="s">
        <v>26</v>
      </c>
      <c r="D15" s="86">
        <v>56.474721596600297</v>
      </c>
      <c r="E15" s="89">
        <v>-1.5208618951494945E-2</v>
      </c>
      <c r="F15" s="123">
        <v>-1.8709519181395184E-2</v>
      </c>
      <c r="G15" s="87">
        <v>-4.9525980904312483E-3</v>
      </c>
      <c r="H15" s="70">
        <v>6.5671177977124628E-3</v>
      </c>
      <c r="I15" s="124">
        <v>673.570394120983</v>
      </c>
      <c r="J15" s="125">
        <v>-1.3558449563168984E-2</v>
      </c>
      <c r="K15" s="126">
        <v>-1.1445462801800033E-2</v>
      </c>
      <c r="L15" s="125">
        <v>-1.4697019493542851E-2</v>
      </c>
      <c r="M15" s="125">
        <v>-1.2917176755801507E-2</v>
      </c>
    </row>
    <row r="16" spans="1:13" s="24" customFormat="1" x14ac:dyDescent="0.2">
      <c r="A16" s="21"/>
      <c r="C16" s="127" t="s">
        <v>27</v>
      </c>
      <c r="D16" s="79">
        <v>12.40077551340999</v>
      </c>
      <c r="E16" s="115">
        <v>4.9499788300932046E-2</v>
      </c>
      <c r="F16" s="116">
        <v>5.0808624807066494E-2</v>
      </c>
      <c r="G16" s="81">
        <v>-1.0685634269832822E-2</v>
      </c>
      <c r="H16" s="117">
        <v>-0.10872405063521062</v>
      </c>
      <c r="I16" s="118">
        <v>134.59754567786325</v>
      </c>
      <c r="J16" s="119">
        <v>-7.8951204250940599E-2</v>
      </c>
      <c r="K16" s="120">
        <v>-7.2764838284983813E-2</v>
      </c>
      <c r="L16" s="119">
        <v>-5.8372287004483825E-2</v>
      </c>
      <c r="M16" s="119">
        <v>-5.2917757455968051E-2</v>
      </c>
    </row>
    <row r="17" spans="1:13" s="24" customFormat="1" x14ac:dyDescent="0.2">
      <c r="A17" s="21"/>
      <c r="C17" s="128" t="s">
        <v>28</v>
      </c>
      <c r="D17" s="86">
        <v>29.319527891514298</v>
      </c>
      <c r="E17" s="89">
        <v>-1.5394433445798938E-2</v>
      </c>
      <c r="F17" s="123">
        <v>-5.0978315477673286E-3</v>
      </c>
      <c r="G17" s="87">
        <v>-1.2566441512273485E-2</v>
      </c>
      <c r="H17" s="129">
        <v>2.9847186291164229E-2</v>
      </c>
      <c r="I17" s="124">
        <v>325.30286571194404</v>
      </c>
      <c r="J17" s="130">
        <v>8.4367810885339622E-3</v>
      </c>
      <c r="K17" s="126">
        <v>1.7678278206579634E-2</v>
      </c>
      <c r="L17" s="125">
        <v>1.3036869436876541E-2</v>
      </c>
      <c r="M17" s="125">
        <v>2.1117952737632173E-2</v>
      </c>
    </row>
    <row r="18" spans="1:13" s="24" customFormat="1" x14ac:dyDescent="0.2">
      <c r="C18" s="43" t="s">
        <v>29</v>
      </c>
      <c r="D18" s="44">
        <v>61.115931373047388</v>
      </c>
      <c r="E18" s="45">
        <v>-7.2290626372447653E-3</v>
      </c>
      <c r="F18" s="46">
        <v>-3.5936968626668619E-3</v>
      </c>
      <c r="G18" s="47">
        <v>-8.6780602239910909E-4</v>
      </c>
      <c r="H18" s="112">
        <v>3.2689195836890894E-2</v>
      </c>
      <c r="I18" s="71">
        <v>729.74583379460796</v>
      </c>
      <c r="J18" s="72">
        <v>1.8603076376257688E-2</v>
      </c>
      <c r="K18" s="73">
        <v>2.3119589621153791E-2</v>
      </c>
      <c r="L18" s="72">
        <v>1.5636696120906901E-2</v>
      </c>
      <c r="M18" s="72">
        <v>2.1003491535838359E-2</v>
      </c>
    </row>
    <row r="19" spans="1:13" s="24" customFormat="1" x14ac:dyDescent="0.2">
      <c r="A19" s="22"/>
      <c r="C19" s="50" t="s">
        <v>30</v>
      </c>
      <c r="D19" s="44">
        <v>39.629968950728362</v>
      </c>
      <c r="E19" s="45">
        <v>1.8319870932381743E-3</v>
      </c>
      <c r="F19" s="46">
        <v>6.5208539696604007E-3</v>
      </c>
      <c r="G19" s="47">
        <v>6.3100895228955789E-3</v>
      </c>
      <c r="H19" s="112">
        <v>3.7962031584716227E-2</v>
      </c>
      <c r="I19" s="71">
        <v>472.31936043278688</v>
      </c>
      <c r="J19" s="72">
        <v>3.2448409598689665E-2</v>
      </c>
      <c r="K19" s="73">
        <v>3.4896404500344369E-2</v>
      </c>
      <c r="L19" s="72">
        <v>2.9555585981258403E-2</v>
      </c>
      <c r="M19" s="72">
        <v>3.3345504601338671E-2</v>
      </c>
    </row>
    <row r="20" spans="1:13" s="24" customFormat="1" x14ac:dyDescent="0.2">
      <c r="A20" s="22"/>
      <c r="C20" s="50" t="s">
        <v>31</v>
      </c>
      <c r="D20" s="44">
        <v>21.48596242231903</v>
      </c>
      <c r="E20" s="45">
        <v>-2.3518886486848078E-2</v>
      </c>
      <c r="F20" s="46">
        <v>-2.193271614951664E-2</v>
      </c>
      <c r="G20" s="47">
        <v>-1.3990707435228122E-2</v>
      </c>
      <c r="H20" s="112">
        <v>2.3507656494911711E-2</v>
      </c>
      <c r="I20" s="71">
        <v>257.42647336182125</v>
      </c>
      <c r="J20" s="72">
        <v>-5.8574751413813519E-3</v>
      </c>
      <c r="K20" s="73">
        <v>2.3231266823096064E-3</v>
      </c>
      <c r="L20" s="72">
        <v>-8.7078294885895025E-3</v>
      </c>
      <c r="M20" s="72">
        <v>-8.4113620352443963E-4</v>
      </c>
    </row>
    <row r="21" spans="1:13" s="24" customFormat="1" x14ac:dyDescent="0.2">
      <c r="C21" s="131" t="s">
        <v>32</v>
      </c>
      <c r="D21" s="132">
        <v>188.68354366305189</v>
      </c>
      <c r="E21" s="133">
        <v>6.7713898059126088E-2</v>
      </c>
      <c r="F21" s="134">
        <v>6.826226559519144E-2</v>
      </c>
      <c r="G21" s="135">
        <v>-7.5320265304222866E-3</v>
      </c>
      <c r="H21" s="108">
        <v>3.099834772698129E-2</v>
      </c>
      <c r="I21" s="136">
        <v>2039.6114007481335</v>
      </c>
      <c r="J21" s="137">
        <v>4.4404012558947104E-2</v>
      </c>
      <c r="K21" s="138">
        <v>5.2087251560968717E-2</v>
      </c>
      <c r="L21" s="137">
        <v>4.8697670797136716E-2</v>
      </c>
      <c r="M21" s="137">
        <v>5.4347135378668865E-2</v>
      </c>
    </row>
    <row r="22" spans="1:13" s="24" customFormat="1" ht="12.75" customHeight="1" x14ac:dyDescent="0.2">
      <c r="C22" s="60" t="s">
        <v>33</v>
      </c>
      <c r="D22" s="44">
        <v>146.10846609214138</v>
      </c>
      <c r="E22" s="45">
        <v>7.3545693174792426E-2</v>
      </c>
      <c r="F22" s="46">
        <v>7.8271099719694703E-2</v>
      </c>
      <c r="G22" s="47">
        <v>-1.2371592957430289E-2</v>
      </c>
      <c r="H22" s="112">
        <v>3.3308515712039632E-2</v>
      </c>
      <c r="I22" s="71">
        <v>1562.2370746621868</v>
      </c>
      <c r="J22" s="72">
        <v>5.0101829652830165E-2</v>
      </c>
      <c r="K22" s="73">
        <v>5.840929185496968E-2</v>
      </c>
      <c r="L22" s="72">
        <v>5.5704126049270997E-2</v>
      </c>
      <c r="M22" s="72">
        <v>6.1851938081256774E-2</v>
      </c>
    </row>
    <row r="23" spans="1:13" s="24" customFormat="1" ht="12.75" customHeight="1" x14ac:dyDescent="0.2">
      <c r="C23" s="61" t="s">
        <v>34</v>
      </c>
      <c r="D23" s="44">
        <v>138.4566439832742</v>
      </c>
      <c r="E23" s="45">
        <v>7.6301374927638443E-2</v>
      </c>
      <c r="F23" s="46">
        <v>8.0392723508863728E-2</v>
      </c>
      <c r="G23" s="47">
        <v>-1.021369297003627E-2</v>
      </c>
      <c r="H23" s="112">
        <v>3.9294565297905537E-2</v>
      </c>
      <c r="I23" s="71">
        <v>1474.5729519997317</v>
      </c>
      <c r="J23" s="72">
        <v>5.1967652512300955E-2</v>
      </c>
      <c r="K23" s="73">
        <v>6.0188768151806737E-2</v>
      </c>
      <c r="L23" s="72">
        <v>5.6956257721622494E-2</v>
      </c>
      <c r="M23" s="72">
        <v>6.3052990195802128E-2</v>
      </c>
    </row>
    <row r="24" spans="1:13" s="24" customFormat="1" ht="12.75" customHeight="1" x14ac:dyDescent="0.2">
      <c r="A24" s="22"/>
      <c r="C24" s="54" t="s">
        <v>35</v>
      </c>
      <c r="D24" s="62">
        <v>7.6518221088671838</v>
      </c>
      <c r="E24" s="45">
        <v>2.6012524811731774E-2</v>
      </c>
      <c r="F24" s="46">
        <v>4.2077047171697357E-2</v>
      </c>
      <c r="G24" s="47">
        <v>-4.9040872630588539E-2</v>
      </c>
      <c r="H24" s="112">
        <v>-5.5444546513150561E-2</v>
      </c>
      <c r="I24" s="71">
        <v>87.66412266245527</v>
      </c>
      <c r="J24" s="72">
        <v>1.968061437837032E-2</v>
      </c>
      <c r="K24" s="73">
        <v>2.9379331668055064E-2</v>
      </c>
      <c r="L24" s="72">
        <v>3.5304723284429462E-2</v>
      </c>
      <c r="M24" s="72">
        <v>4.2153215769788588E-2</v>
      </c>
    </row>
    <row r="25" spans="1:13" s="24" customFormat="1" ht="12.75" customHeight="1" x14ac:dyDescent="0.2">
      <c r="C25" s="139" t="s">
        <v>36</v>
      </c>
      <c r="D25" s="86">
        <v>42.575077570910501</v>
      </c>
      <c r="E25" s="89">
        <v>4.8173436995140539E-2</v>
      </c>
      <c r="F25" s="123">
        <v>3.629902697855325E-2</v>
      </c>
      <c r="G25" s="87">
        <v>8.8953865672478649E-3</v>
      </c>
      <c r="H25" s="70">
        <v>2.3693955826308954E-2</v>
      </c>
      <c r="I25" s="124">
        <v>477.37432608594639</v>
      </c>
      <c r="J25" s="125">
        <v>2.6182287694345829E-2</v>
      </c>
      <c r="K25" s="126">
        <v>3.191020323421756E-2</v>
      </c>
      <c r="L25" s="125">
        <v>2.6557432567180683E-2</v>
      </c>
      <c r="M25" s="125">
        <v>3.042582365146318E-2</v>
      </c>
    </row>
    <row r="26" spans="1:13" s="24" customFormat="1" ht="12.75" customHeight="1" x14ac:dyDescent="0.2">
      <c r="C26" s="36" t="s">
        <v>37</v>
      </c>
      <c r="D26" s="86">
        <v>415.8507304089444</v>
      </c>
      <c r="E26" s="89">
        <v>4.1872791330901604E-2</v>
      </c>
      <c r="F26" s="123">
        <v>4.6507807047017735E-2</v>
      </c>
      <c r="G26" s="87">
        <v>-8.1184626121312276E-3</v>
      </c>
      <c r="H26" s="70">
        <v>1.5489683083876438E-2</v>
      </c>
      <c r="I26" s="124">
        <v>4593.8018476195939</v>
      </c>
      <c r="J26" s="125">
        <v>2.8232211085162273E-2</v>
      </c>
      <c r="K26" s="126">
        <v>3.4584157169650132E-2</v>
      </c>
      <c r="L26" s="125">
        <v>3.3796407006385198E-2</v>
      </c>
      <c r="M26" s="125">
        <v>3.8992817573205274E-2</v>
      </c>
    </row>
    <row r="27" spans="1:13" s="24" customFormat="1" ht="12.75" hidden="1" customHeight="1" x14ac:dyDescent="0.2">
      <c r="C27" s="140"/>
      <c r="D27" s="49"/>
      <c r="E27" s="46"/>
      <c r="F27" s="141"/>
      <c r="G27" s="142"/>
      <c r="H27" s="141"/>
      <c r="I27" s="49"/>
      <c r="J27" s="46"/>
      <c r="K27" s="141"/>
      <c r="L27" s="46"/>
      <c r="M27" s="141"/>
    </row>
    <row r="28" spans="1:13" s="24" customFormat="1" ht="12.75" hidden="1" customHeight="1" x14ac:dyDescent="0.2">
      <c r="C28" s="140"/>
      <c r="D28" s="49"/>
      <c r="E28" s="46"/>
      <c r="F28" s="141"/>
      <c r="G28" s="142"/>
      <c r="H28" s="141"/>
      <c r="I28" s="49"/>
      <c r="J28" s="46"/>
      <c r="K28" s="141"/>
      <c r="L28" s="46"/>
      <c r="M28" s="141"/>
    </row>
    <row r="29" spans="1:13" s="24" customFormat="1" ht="12.75" hidden="1" customHeight="1" x14ac:dyDescent="0.2">
      <c r="C29" s="140"/>
      <c r="D29" s="49"/>
      <c r="E29" s="46"/>
      <c r="F29" s="141"/>
      <c r="G29" s="142"/>
      <c r="H29" s="141"/>
      <c r="I29" s="49"/>
      <c r="J29" s="46"/>
      <c r="K29" s="141"/>
      <c r="L29" s="46"/>
      <c r="M29" s="141"/>
    </row>
    <row r="30" spans="1:13" s="24" customFormat="1" ht="12.75" customHeight="1" x14ac:dyDescent="0.2">
      <c r="C30" s="143"/>
      <c r="D30" s="104"/>
      <c r="E30" s="105"/>
      <c r="F30" s="144"/>
      <c r="G30" s="105"/>
      <c r="H30" s="106"/>
      <c r="I30" s="145"/>
      <c r="J30" s="144"/>
      <c r="K30" s="105"/>
      <c r="L30" s="146"/>
      <c r="M30" s="105"/>
    </row>
    <row r="31" spans="1:13" s="24" customFormat="1" ht="12.75" customHeight="1" x14ac:dyDescent="0.2">
      <c r="C31" s="60" t="s">
        <v>38</v>
      </c>
      <c r="D31" s="79">
        <v>64.539695600000002</v>
      </c>
      <c r="E31" s="81">
        <v>4.4329515135399289E-2</v>
      </c>
      <c r="F31" s="147">
        <v>5.3304214163750974E-2</v>
      </c>
      <c r="G31" s="81">
        <v>-1.4547041026285901E-2</v>
      </c>
      <c r="H31" s="115">
        <v>2.855119266443773E-2</v>
      </c>
      <c r="I31" s="79">
        <v>713.05147366000006</v>
      </c>
      <c r="J31" s="116">
        <v>4.4923059126547704E-2</v>
      </c>
      <c r="K31" s="81">
        <v>5.114494935894176E-2</v>
      </c>
      <c r="L31" s="116">
        <v>5.2932986792138204E-2</v>
      </c>
      <c r="M31" s="81">
        <v>5.7051639726485304E-2</v>
      </c>
    </row>
    <row r="32" spans="1:13" s="24" customFormat="1" ht="12.75" customHeight="1" x14ac:dyDescent="0.2">
      <c r="C32" s="84" t="s">
        <v>39</v>
      </c>
      <c r="D32" s="44">
        <v>51.688382279999999</v>
      </c>
      <c r="E32" s="47">
        <v>5.6740079943909727E-2</v>
      </c>
      <c r="F32" s="80">
        <v>6.5513480770742705E-2</v>
      </c>
      <c r="G32" s="47">
        <v>-2.6675877878663545E-3</v>
      </c>
      <c r="H32" s="45">
        <v>2.6261477517571796E-2</v>
      </c>
      <c r="I32" s="44">
        <v>568.88774535000005</v>
      </c>
      <c r="J32" s="46">
        <v>4.18990355393003E-2</v>
      </c>
      <c r="K32" s="47">
        <v>4.7701160443919921E-2</v>
      </c>
      <c r="L32" s="46">
        <v>5.1731402971125107E-2</v>
      </c>
      <c r="M32" s="47">
        <v>5.6008846374354881E-2</v>
      </c>
    </row>
    <row r="33" spans="2:19" s="24" customFormat="1" ht="12.75" customHeight="1" x14ac:dyDescent="0.2">
      <c r="C33" s="84" t="s">
        <v>40</v>
      </c>
      <c r="D33" s="44">
        <v>6.63834138</v>
      </c>
      <c r="E33" s="47">
        <v>-2.3895115651187737E-2</v>
      </c>
      <c r="F33" s="80">
        <v>-7.6608453129641818E-3</v>
      </c>
      <c r="G33" s="47">
        <v>-1.9436748219238353E-2</v>
      </c>
      <c r="H33" s="45">
        <v>0.10143716680816572</v>
      </c>
      <c r="I33" s="44">
        <v>74.658239120000005</v>
      </c>
      <c r="J33" s="46">
        <v>6.7030148297745784E-2</v>
      </c>
      <c r="K33" s="47">
        <v>8.0991283072218145E-2</v>
      </c>
      <c r="L33" s="46">
        <v>5.8761751116618965E-2</v>
      </c>
      <c r="M33" s="47">
        <v>6.8851864411451302E-2</v>
      </c>
    </row>
    <row r="34" spans="2:19" s="24" customFormat="1" ht="12.75" customHeight="1" x14ac:dyDescent="0.2">
      <c r="C34" s="85" t="s">
        <v>41</v>
      </c>
      <c r="D34" s="86">
        <v>6.2129719399999992</v>
      </c>
      <c r="E34" s="87">
        <v>2.0825091875124935E-2</v>
      </c>
      <c r="F34" s="88">
        <v>2.0839797777931324E-2</v>
      </c>
      <c r="G34" s="88">
        <v>-0.10297616897780248</v>
      </c>
      <c r="H34" s="87">
        <v>-2.1494067915019177E-2</v>
      </c>
      <c r="I34" s="86">
        <v>69.505489189999992</v>
      </c>
      <c r="J34" s="123">
        <v>4.6494241584873253E-2</v>
      </c>
      <c r="K34" s="87">
        <v>4.8175906602895724E-2</v>
      </c>
      <c r="L34" s="123">
        <v>5.658379492336274E-2</v>
      </c>
      <c r="M34" s="87">
        <v>5.3003549179520881E-2</v>
      </c>
      <c r="O34" s="83"/>
    </row>
    <row r="35" spans="2:19" s="24" customFormat="1" ht="12.75" customHeight="1" x14ac:dyDescent="0.2">
      <c r="C35" s="148"/>
      <c r="D35" s="49"/>
      <c r="E35" s="73"/>
      <c r="F35" s="73"/>
      <c r="G35" s="73"/>
      <c r="H35" s="73"/>
      <c r="I35" s="49"/>
      <c r="J35" s="73"/>
      <c r="K35" s="73"/>
      <c r="L35" s="73"/>
      <c r="O35" s="83"/>
      <c r="P35" s="83"/>
      <c r="Q35" s="83"/>
      <c r="R35" s="83"/>
      <c r="S35" s="83"/>
    </row>
    <row r="36" spans="2:19" s="24" customFormat="1" ht="12.75" customHeight="1" x14ac:dyDescent="0.2">
      <c r="B36" s="52"/>
      <c r="C36" s="92"/>
      <c r="D36" s="92"/>
      <c r="E36" s="92"/>
      <c r="F36" s="92"/>
      <c r="G36" s="92"/>
      <c r="H36" s="92"/>
      <c r="I36" s="92"/>
      <c r="J36" s="92"/>
      <c r="K36" s="92"/>
      <c r="L36" s="92"/>
      <c r="M36" s="92"/>
    </row>
    <row r="37" spans="2:19" s="24" customFormat="1" ht="40.5" customHeight="1" x14ac:dyDescent="0.2">
      <c r="B37" s="52"/>
      <c r="C37" s="230" t="s">
        <v>48</v>
      </c>
      <c r="D37" s="233" t="s">
        <v>7</v>
      </c>
      <c r="E37" s="234"/>
      <c r="F37" s="234"/>
      <c r="G37" s="235"/>
      <c r="H37" s="233" t="s">
        <v>14</v>
      </c>
      <c r="I37" s="234"/>
      <c r="J37" s="234"/>
      <c r="K37" s="235"/>
      <c r="L37" s="233" t="s">
        <v>15</v>
      </c>
      <c r="M37" s="235"/>
    </row>
    <row r="38" spans="2:19" s="24" customFormat="1" ht="53.25" customHeight="1" x14ac:dyDescent="0.2">
      <c r="B38" s="52"/>
      <c r="C38" s="231"/>
      <c r="D38" s="236" t="str">
        <f>D5</f>
        <v>Données brutes  oct 2025</v>
      </c>
      <c r="E38" s="238" t="str">
        <f>E5</f>
        <v>Taux de croissance  oct 2025 / oct 2024</v>
      </c>
      <c r="F38" s="239"/>
      <c r="G38" s="101" t="str">
        <f>G5</f>
        <v>Taux de croissance  oct 2025 / sept 2025</v>
      </c>
      <c r="H38" s="240" t="str">
        <f>H5</f>
        <v>Rappel :
Taux ACM CVS-CJO à fin oct 2024</v>
      </c>
      <c r="I38" s="242" t="str">
        <f>I5</f>
        <v>Données brutes nov 2024 - oct 2025</v>
      </c>
      <c r="J38" s="238" t="str">
        <f>J5</f>
        <v>Taux ACM (nov 2024 - oct 2025 / nov 2023 - oct 2024)</v>
      </c>
      <c r="K38" s="244"/>
      <c r="L38" s="238" t="str">
        <f>L5</f>
        <v>( janv à oct 2025 ) /
( janv à oct 2024 )</v>
      </c>
      <c r="M38" s="244"/>
    </row>
    <row r="39" spans="2:19" s="24" customFormat="1" ht="40.5" customHeight="1" x14ac:dyDescent="0.2">
      <c r="B39" s="52"/>
      <c r="C39" s="232"/>
      <c r="D39" s="237"/>
      <c r="E39" s="101" t="s">
        <v>16</v>
      </c>
      <c r="F39" s="149" t="s">
        <v>17</v>
      </c>
      <c r="G39" s="101" t="s">
        <v>17</v>
      </c>
      <c r="H39" s="241"/>
      <c r="I39" s="243"/>
      <c r="J39" s="101" t="s">
        <v>16</v>
      </c>
      <c r="K39" s="101" t="s">
        <v>17</v>
      </c>
      <c r="L39" s="101" t="s">
        <v>16</v>
      </c>
      <c r="M39" s="101" t="s">
        <v>17</v>
      </c>
    </row>
    <row r="40" spans="2:19" s="24" customFormat="1" ht="12.75" customHeight="1" x14ac:dyDescent="0.2">
      <c r="B40" s="52"/>
      <c r="C40" s="103" t="s">
        <v>18</v>
      </c>
      <c r="D40" s="104">
        <v>182.303907215664</v>
      </c>
      <c r="E40" s="105">
        <v>-2.4135508163632302E-2</v>
      </c>
      <c r="F40" s="32">
        <v>-6.2286528290786958E-3</v>
      </c>
      <c r="G40" s="33">
        <v>7.5424507501014038E-3</v>
      </c>
      <c r="H40" s="106">
        <v>-1.3280432325338265E-2</v>
      </c>
      <c r="I40" s="107">
        <v>2395.2974039188589</v>
      </c>
      <c r="J40" s="105">
        <v>-3.0794477815726529E-3</v>
      </c>
      <c r="K40" s="33">
        <v>-4.9878104458150885E-3</v>
      </c>
      <c r="L40" s="105">
        <v>-4.3105815492250343E-4</v>
      </c>
      <c r="M40" s="105">
        <v>-4.9572903713708261E-3</v>
      </c>
    </row>
    <row r="41" spans="2:19" s="24" customFormat="1" ht="12.75" customHeight="1" x14ac:dyDescent="0.2">
      <c r="B41" s="52"/>
      <c r="C41" s="36" t="s">
        <v>19</v>
      </c>
      <c r="D41" s="37">
        <v>100.636147989702</v>
      </c>
      <c r="E41" s="38">
        <v>-4.1693793414940283E-2</v>
      </c>
      <c r="F41" s="39">
        <v>-2.1073448593775246E-2</v>
      </c>
      <c r="G41" s="40">
        <v>-7.9769141446888181E-3</v>
      </c>
      <c r="H41" s="108">
        <v>-2.1439857229116899E-2</v>
      </c>
      <c r="I41" s="109">
        <v>1398.0818393788797</v>
      </c>
      <c r="J41" s="110">
        <v>-1.6555433577380874E-2</v>
      </c>
      <c r="K41" s="111">
        <v>-1.8983034615865479E-2</v>
      </c>
      <c r="L41" s="110">
        <v>-1.4155115344061886E-2</v>
      </c>
      <c r="M41" s="110">
        <v>-1.8386671839234814E-2</v>
      </c>
    </row>
    <row r="42" spans="2:19" s="24" customFormat="1" ht="12.75" customHeight="1" x14ac:dyDescent="0.2">
      <c r="B42" s="52"/>
      <c r="C42" s="43" t="s">
        <v>20</v>
      </c>
      <c r="D42" s="62">
        <v>26.411133996062709</v>
      </c>
      <c r="E42" s="45">
        <v>-8.7743693040971737E-2</v>
      </c>
      <c r="F42" s="46">
        <v>-4.5742957152913544E-2</v>
      </c>
      <c r="G42" s="47">
        <v>-2.0527848874085985E-2</v>
      </c>
      <c r="H42" s="112">
        <v>4.2053855718571231E-3</v>
      </c>
      <c r="I42" s="71">
        <v>443.14433346542745</v>
      </c>
      <c r="J42" s="72">
        <v>-2.1845093989590336E-2</v>
      </c>
      <c r="K42" s="73">
        <v>-2.256269450493209E-2</v>
      </c>
      <c r="L42" s="72">
        <v>-2.5135327059078505E-2</v>
      </c>
      <c r="M42" s="72">
        <v>-2.993544562661099E-2</v>
      </c>
    </row>
    <row r="43" spans="2:19" s="24" customFormat="1" ht="12.75" customHeight="1" x14ac:dyDescent="0.2">
      <c r="B43" s="52"/>
      <c r="C43" s="50" t="s">
        <v>21</v>
      </c>
      <c r="D43" s="44">
        <v>8.22550604299383</v>
      </c>
      <c r="E43" s="45">
        <v>-0.10697892550825761</v>
      </c>
      <c r="F43" s="46">
        <v>-7.2361619463592985E-2</v>
      </c>
      <c r="G43" s="47">
        <v>-4.6288814001665846E-2</v>
      </c>
      <c r="H43" s="112">
        <v>-4.4308170026980731E-2</v>
      </c>
      <c r="I43" s="71">
        <v>122.37260300410095</v>
      </c>
      <c r="J43" s="72">
        <v>-2.9749543363869257E-2</v>
      </c>
      <c r="K43" s="73">
        <v>-3.3294171080611612E-2</v>
      </c>
      <c r="L43" s="72">
        <v>-2.2661623331023062E-2</v>
      </c>
      <c r="M43" s="72">
        <v>-2.81367662489167E-2</v>
      </c>
    </row>
    <row r="44" spans="2:19" s="24" customFormat="1" ht="12.75" customHeight="1" x14ac:dyDescent="0.2">
      <c r="B44" s="52"/>
      <c r="C44" s="50" t="s">
        <v>22</v>
      </c>
      <c r="D44" s="44">
        <v>15.541740176614137</v>
      </c>
      <c r="E44" s="45">
        <v>-5.7807635919542188E-2</v>
      </c>
      <c r="F44" s="46">
        <v>-1.0981605911408399E-2</v>
      </c>
      <c r="G44" s="47">
        <v>-1.0135840947100183E-2</v>
      </c>
      <c r="H44" s="112">
        <v>2.2955809776678437E-2</v>
      </c>
      <c r="I44" s="71">
        <v>258.36643015077959</v>
      </c>
      <c r="J44" s="72">
        <v>2.7743803654332044E-3</v>
      </c>
      <c r="K44" s="73">
        <v>3.7810497554251477E-3</v>
      </c>
      <c r="L44" s="72">
        <v>-1.4327881584554891E-3</v>
      </c>
      <c r="M44" s="72">
        <v>-5.5562373411940369E-3</v>
      </c>
    </row>
    <row r="45" spans="2:19" s="24" customFormat="1" ht="12.75" customHeight="1" x14ac:dyDescent="0.2">
      <c r="B45" s="52"/>
      <c r="C45" s="50" t="s">
        <v>23</v>
      </c>
      <c r="D45" s="44">
        <v>2.5071093883196198</v>
      </c>
      <c r="E45" s="45">
        <v>-0.19746029898382333</v>
      </c>
      <c r="F45" s="46">
        <v>-0.13785083755151051</v>
      </c>
      <c r="G45" s="47">
        <v>-1.4544979432049354E-2</v>
      </c>
      <c r="H45" s="112">
        <v>2.7100945045726466E-2</v>
      </c>
      <c r="I45" s="71">
        <v>60.408021104032898</v>
      </c>
      <c r="J45" s="72">
        <v>-0.10497863417945852</v>
      </c>
      <c r="K45" s="73">
        <v>-0.10672923975091408</v>
      </c>
      <c r="L45" s="72">
        <v>-0.12559729895887939</v>
      </c>
      <c r="M45" s="72">
        <v>-0.13066903985731393</v>
      </c>
    </row>
    <row r="46" spans="2:19" s="24" customFormat="1" ht="12.75" customHeight="1" x14ac:dyDescent="0.2">
      <c r="B46" s="52"/>
      <c r="C46" s="114" t="s">
        <v>24</v>
      </c>
      <c r="D46" s="79">
        <v>45.958328592236064</v>
      </c>
      <c r="E46" s="115">
        <v>-2.764893544515834E-2</v>
      </c>
      <c r="F46" s="116">
        <v>-1.500570723380823E-2</v>
      </c>
      <c r="G46" s="81">
        <v>2.3939947471094403E-3</v>
      </c>
      <c r="H46" s="117">
        <v>-2.8606017610645296E-2</v>
      </c>
      <c r="I46" s="118">
        <v>580.91434538111946</v>
      </c>
      <c r="J46" s="119">
        <v>-1.3697908285752236E-2</v>
      </c>
      <c r="K46" s="120">
        <v>-1.751523743630079E-2</v>
      </c>
      <c r="L46" s="119">
        <v>-9.518503758529917E-3</v>
      </c>
      <c r="M46" s="119">
        <v>-1.3204745083860936E-2</v>
      </c>
    </row>
    <row r="47" spans="2:19" s="24" customFormat="1" ht="12.75" customHeight="1" x14ac:dyDescent="0.2">
      <c r="B47" s="52"/>
      <c r="C47" s="54" t="s">
        <v>25</v>
      </c>
      <c r="D47" s="44">
        <v>8.3146610983467291</v>
      </c>
      <c r="E47" s="45">
        <v>-7.8448819376016887E-2</v>
      </c>
      <c r="F47" s="46">
        <v>-1.8879583876997175E-2</v>
      </c>
      <c r="G47" s="47">
        <v>1.5614999036299704E-3</v>
      </c>
      <c r="H47" s="112">
        <v>1.9707800827941657E-2</v>
      </c>
      <c r="I47" s="71">
        <v>122.05141038647292</v>
      </c>
      <c r="J47" s="72">
        <v>-6.7584040435956227E-3</v>
      </c>
      <c r="K47" s="73">
        <v>-8.2787838732162333E-3</v>
      </c>
      <c r="L47" s="72">
        <v>-9.4417482023207988E-3</v>
      </c>
      <c r="M47" s="72">
        <v>-1.6428441306751473E-2</v>
      </c>
    </row>
    <row r="48" spans="2:19" s="24" customFormat="1" ht="12.75" customHeight="1" x14ac:dyDescent="0.2">
      <c r="B48" s="52"/>
      <c r="C48" s="122" t="s">
        <v>26</v>
      </c>
      <c r="D48" s="86">
        <v>36.884634822259798</v>
      </c>
      <c r="E48" s="89">
        <v>-1.6350555659224719E-2</v>
      </c>
      <c r="F48" s="123">
        <v>-1.5796847241644874E-2</v>
      </c>
      <c r="G48" s="87">
        <v>2.8691343599036578E-3</v>
      </c>
      <c r="H48" s="70">
        <v>-4.4228575839859841E-2</v>
      </c>
      <c r="I48" s="124">
        <v>443.20146577372998</v>
      </c>
      <c r="J48" s="125">
        <v>-1.8171906805568794E-2</v>
      </c>
      <c r="K48" s="126">
        <v>-2.2687580333781043E-2</v>
      </c>
      <c r="L48" s="125">
        <v>-1.2124139543130186E-2</v>
      </c>
      <c r="M48" s="125">
        <v>-1.4842241354741215E-2</v>
      </c>
    </row>
    <row r="49" spans="2:19" s="24" customFormat="1" ht="12.75" customHeight="1" x14ac:dyDescent="0.2">
      <c r="B49" s="52"/>
      <c r="C49" s="127" t="s">
        <v>27</v>
      </c>
      <c r="D49" s="79">
        <v>4.6601089032867895</v>
      </c>
      <c r="E49" s="115">
        <v>-0.14304942507405394</v>
      </c>
      <c r="F49" s="116">
        <v>-0.12840514047102336</v>
      </c>
      <c r="G49" s="81">
        <v>-2.0199568475935958E-2</v>
      </c>
      <c r="H49" s="117">
        <v>-0.22014189479212987</v>
      </c>
      <c r="I49" s="118">
        <v>68.757811618573186</v>
      </c>
      <c r="J49" s="119">
        <v>-0.14156057106345921</v>
      </c>
      <c r="K49" s="120">
        <v>-0.14470720851684049</v>
      </c>
      <c r="L49" s="119">
        <v>-0.12118280355788313</v>
      </c>
      <c r="M49" s="119">
        <v>-0.12578514505080562</v>
      </c>
    </row>
    <row r="50" spans="2:19" s="24" customFormat="1" ht="12.75" customHeight="1" x14ac:dyDescent="0.2">
      <c r="B50" s="52"/>
      <c r="C50" s="128" t="s">
        <v>28</v>
      </c>
      <c r="D50" s="86">
        <v>12.310890397740501</v>
      </c>
      <c r="E50" s="89">
        <v>-2.029919833399163E-2</v>
      </c>
      <c r="F50" s="123">
        <v>1.3428190203548018E-2</v>
      </c>
      <c r="G50" s="87">
        <v>-3.529013384598878E-3</v>
      </c>
      <c r="H50" s="129">
        <v>3.136764924146207E-2</v>
      </c>
      <c r="I50" s="124">
        <v>164.12668627700651</v>
      </c>
      <c r="J50" s="130">
        <v>5.4304570881897885E-3</v>
      </c>
      <c r="K50" s="126">
        <v>2.9495312581493405E-3</v>
      </c>
      <c r="L50" s="125">
        <v>4.8803828456616127E-3</v>
      </c>
      <c r="M50" s="125">
        <v>3.3019864198990945E-4</v>
      </c>
    </row>
    <row r="51" spans="2:19" s="24" customFormat="1" ht="12.75" customHeight="1" x14ac:dyDescent="0.2">
      <c r="B51" s="52"/>
      <c r="C51" s="43" t="s">
        <v>29</v>
      </c>
      <c r="D51" s="44">
        <v>9.0601283590650183</v>
      </c>
      <c r="E51" s="45">
        <v>6.6771301402421601E-2</v>
      </c>
      <c r="F51" s="46">
        <v>6.6283370762880045E-2</v>
      </c>
      <c r="G51" s="47">
        <v>-6.7498108541699242E-3</v>
      </c>
      <c r="H51" s="112">
        <v>1.4071379009375162E-2</v>
      </c>
      <c r="I51" s="71">
        <v>112.77288857613549</v>
      </c>
      <c r="J51" s="72">
        <v>4.1165709721634913E-2</v>
      </c>
      <c r="K51" s="73">
        <v>4.0103234182430558E-2</v>
      </c>
      <c r="L51" s="72">
        <v>4.2283929150939814E-2</v>
      </c>
      <c r="M51" s="72">
        <v>4.1423078097435839E-2</v>
      </c>
    </row>
    <row r="52" spans="2:19" s="24" customFormat="1" ht="12.75" customHeight="1" x14ac:dyDescent="0.2">
      <c r="B52" s="52"/>
      <c r="C52" s="50" t="s">
        <v>30</v>
      </c>
      <c r="D52" s="44">
        <v>5.9429773418653493</v>
      </c>
      <c r="E52" s="45">
        <v>9.0840952019523913E-2</v>
      </c>
      <c r="F52" s="46">
        <v>9.0318618109944238E-2</v>
      </c>
      <c r="G52" s="47">
        <v>-9.6246324045665688E-3</v>
      </c>
      <c r="H52" s="112">
        <v>2.4043949226509653E-2</v>
      </c>
      <c r="I52" s="71">
        <v>73.496033101917462</v>
      </c>
      <c r="J52" s="72">
        <v>6.506951030026098E-2</v>
      </c>
      <c r="K52" s="73">
        <v>6.44477503668619E-2</v>
      </c>
      <c r="L52" s="72">
        <v>6.9926522856520679E-2</v>
      </c>
      <c r="M52" s="72">
        <v>6.941644103947664E-2</v>
      </c>
    </row>
    <row r="53" spans="2:19" s="24" customFormat="1" ht="12.75" customHeight="1" x14ac:dyDescent="0.2">
      <c r="B53" s="52"/>
      <c r="C53" s="50" t="s">
        <v>31</v>
      </c>
      <c r="D53" s="44">
        <v>3.1171510171996704</v>
      </c>
      <c r="E53" s="45">
        <v>2.3705777178191889E-2</v>
      </c>
      <c r="F53" s="46">
        <v>2.1477908793066991E-2</v>
      </c>
      <c r="G53" s="47">
        <v>-9.7959267723513044E-4</v>
      </c>
      <c r="H53" s="112">
        <v>-3.0422340601502507E-3</v>
      </c>
      <c r="I53" s="71">
        <v>39.276855474218017</v>
      </c>
      <c r="J53" s="72">
        <v>-7.9759323073635979E-4</v>
      </c>
      <c r="K53" s="73">
        <v>-2.8086504637038212E-3</v>
      </c>
      <c r="L53" s="72">
        <v>-5.7482701360270783E-3</v>
      </c>
      <c r="M53" s="72">
        <v>-7.8048628732573233E-3</v>
      </c>
    </row>
    <row r="54" spans="2:19" s="24" customFormat="1" ht="12.75" customHeight="1" x14ac:dyDescent="0.2">
      <c r="B54" s="52"/>
      <c r="C54" s="131" t="s">
        <v>32</v>
      </c>
      <c r="D54" s="132">
        <v>81.667759225962001</v>
      </c>
      <c r="E54" s="133">
        <v>-1.5937144438661344E-3</v>
      </c>
      <c r="F54" s="134">
        <v>1.4845637697651792E-2</v>
      </c>
      <c r="G54" s="135">
        <v>2.9599600184718522E-2</v>
      </c>
      <c r="H54" s="108">
        <v>-1.1829482722649498E-3</v>
      </c>
      <c r="I54" s="136">
        <v>997.21556453997948</v>
      </c>
      <c r="J54" s="137">
        <v>1.6447719708068131E-2</v>
      </c>
      <c r="K54" s="138">
        <v>1.5341232933525184E-2</v>
      </c>
      <c r="L54" s="137">
        <v>1.9533008941625241E-2</v>
      </c>
      <c r="M54" s="137">
        <v>1.440955656161691E-2</v>
      </c>
    </row>
    <row r="55" spans="2:19" s="24" customFormat="1" ht="12.75" customHeight="1" x14ac:dyDescent="0.2">
      <c r="B55" s="52"/>
      <c r="C55" s="60" t="s">
        <v>33</v>
      </c>
      <c r="D55" s="44">
        <v>61.367084367326704</v>
      </c>
      <c r="E55" s="45">
        <v>-8.9873984748785052E-3</v>
      </c>
      <c r="F55" s="46">
        <v>8.7758990273127946E-3</v>
      </c>
      <c r="G55" s="47">
        <v>1.5331808942876446E-2</v>
      </c>
      <c r="H55" s="112">
        <v>6.5603210393057054E-3</v>
      </c>
      <c r="I55" s="71">
        <v>748.64269997835402</v>
      </c>
      <c r="J55" s="72">
        <v>2.4546970338987784E-2</v>
      </c>
      <c r="K55" s="73">
        <v>2.3340846720809605E-2</v>
      </c>
      <c r="L55" s="72">
        <v>2.5952228954550627E-2</v>
      </c>
      <c r="M55" s="72">
        <v>2.095928263933744E-2</v>
      </c>
    </row>
    <row r="56" spans="2:19" s="24" customFormat="1" ht="12.75" customHeight="1" x14ac:dyDescent="0.2">
      <c r="B56" s="52"/>
      <c r="C56" s="61" t="s">
        <v>34</v>
      </c>
      <c r="D56" s="44">
        <v>58.953456081297503</v>
      </c>
      <c r="E56" s="45">
        <v>1.6621437826322971E-3</v>
      </c>
      <c r="F56" s="46">
        <v>1.7480497252703175E-2</v>
      </c>
      <c r="G56" s="47">
        <v>1.7393551732053147E-2</v>
      </c>
      <c r="H56" s="112">
        <v>1.4284259050175718E-2</v>
      </c>
      <c r="I56" s="71">
        <v>713.97039133113105</v>
      </c>
      <c r="J56" s="72">
        <v>3.3798858192914727E-2</v>
      </c>
      <c r="K56" s="73">
        <v>3.2224918418486626E-2</v>
      </c>
      <c r="L56" s="72">
        <v>3.4069033698521434E-2</v>
      </c>
      <c r="M56" s="72">
        <v>2.837255557275542E-2</v>
      </c>
    </row>
    <row r="57" spans="2:19" s="24" customFormat="1" ht="12.75" customHeight="1" x14ac:dyDescent="0.2">
      <c r="B57" s="52"/>
      <c r="C57" s="54" t="s">
        <v>35</v>
      </c>
      <c r="D57" s="62">
        <v>2.4136282860291973</v>
      </c>
      <c r="E57" s="45">
        <v>-0.21328601825974669</v>
      </c>
      <c r="F57" s="46">
        <v>-0.15448502978616618</v>
      </c>
      <c r="G57" s="47">
        <v>-2.9076950329565365E-2</v>
      </c>
      <c r="H57" s="112">
        <v>-0.11002819282196075</v>
      </c>
      <c r="I57" s="71">
        <v>34.672308647223005</v>
      </c>
      <c r="J57" s="72">
        <v>-0.13488195673582959</v>
      </c>
      <c r="K57" s="73">
        <v>-0.1294905133756411</v>
      </c>
      <c r="L57" s="72">
        <v>-0.11762485820655855</v>
      </c>
      <c r="M57" s="72">
        <v>-0.11169860578845137</v>
      </c>
    </row>
    <row r="58" spans="2:19" s="24" customFormat="1" ht="12.75" customHeight="1" x14ac:dyDescent="0.2">
      <c r="B58" s="52"/>
      <c r="C58" s="139" t="s">
        <v>36</v>
      </c>
      <c r="D58" s="86">
        <v>20.300674858635297</v>
      </c>
      <c r="E58" s="89">
        <v>2.144301747954902E-2</v>
      </c>
      <c r="F58" s="123">
        <v>3.322550427585802E-2</v>
      </c>
      <c r="G58" s="87">
        <v>7.4228627046825091E-2</v>
      </c>
      <c r="H58" s="70">
        <v>-2.3118827417114463E-2</v>
      </c>
      <c r="I58" s="124">
        <v>248.57286456162538</v>
      </c>
      <c r="J58" s="125">
        <v>-7.1897026286846799E-3</v>
      </c>
      <c r="K58" s="126">
        <v>-8.0093521777868659E-3</v>
      </c>
      <c r="L58" s="125">
        <v>1.0174046348563337E-3</v>
      </c>
      <c r="M58" s="125">
        <v>-4.8796315355962294E-3</v>
      </c>
    </row>
    <row r="59" spans="2:19" s="24" customFormat="1" ht="12.75" customHeight="1" x14ac:dyDescent="0.2">
      <c r="B59" s="52"/>
      <c r="C59" s="36" t="s">
        <v>37</v>
      </c>
      <c r="D59" s="86">
        <v>173.24377885659896</v>
      </c>
      <c r="E59" s="89">
        <v>-2.8465231459795404E-2</v>
      </c>
      <c r="F59" s="123">
        <v>-9.7271693540725845E-3</v>
      </c>
      <c r="G59" s="87">
        <v>8.2961916888206755E-3</v>
      </c>
      <c r="H59" s="70">
        <v>-1.4533833471289559E-2</v>
      </c>
      <c r="I59" s="124">
        <v>2282.5245153427236</v>
      </c>
      <c r="J59" s="125">
        <v>-5.1681898150979233E-3</v>
      </c>
      <c r="K59" s="126">
        <v>-7.1140936027204171E-3</v>
      </c>
      <c r="L59" s="125">
        <v>-2.5771312633928734E-3</v>
      </c>
      <c r="M59" s="125">
        <v>-7.1600438443920611E-3</v>
      </c>
    </row>
    <row r="60" spans="2:19" s="24" customFormat="1" ht="12.75" hidden="1" customHeight="1" x14ac:dyDescent="0.2">
      <c r="B60" s="52"/>
      <c r="C60" s="140"/>
      <c r="D60" s="49"/>
      <c r="E60" s="46"/>
      <c r="F60" s="141"/>
      <c r="G60" s="142"/>
      <c r="H60" s="141"/>
      <c r="I60" s="141"/>
      <c r="J60" s="46"/>
      <c r="K60" s="141"/>
      <c r="L60" s="141"/>
      <c r="M60" s="141"/>
    </row>
    <row r="61" spans="2:19" s="24" customFormat="1" ht="12.75" hidden="1" customHeight="1" x14ac:dyDescent="0.2">
      <c r="B61" s="52"/>
      <c r="C61" s="140"/>
      <c r="D61" s="49"/>
      <c r="E61" s="46"/>
      <c r="F61" s="141"/>
      <c r="G61" s="142"/>
      <c r="H61" s="141"/>
      <c r="I61" s="141"/>
      <c r="J61" s="46"/>
      <c r="K61" s="141"/>
      <c r="L61" s="141"/>
      <c r="M61" s="141"/>
    </row>
    <row r="62" spans="2:19" s="24" customFormat="1" ht="12.75" hidden="1" customHeight="1" x14ac:dyDescent="0.2">
      <c r="B62" s="52"/>
      <c r="C62" s="140"/>
      <c r="D62" s="49"/>
      <c r="E62" s="46"/>
      <c r="F62" s="141"/>
      <c r="G62" s="142"/>
      <c r="H62" s="141"/>
      <c r="I62" s="141"/>
      <c r="J62" s="46"/>
      <c r="K62" s="141"/>
      <c r="L62" s="141"/>
      <c r="M62" s="141"/>
    </row>
    <row r="63" spans="2:19" s="24" customFormat="1" ht="12.75" customHeight="1" x14ac:dyDescent="0.2">
      <c r="C63" s="143"/>
      <c r="D63" s="104"/>
      <c r="E63" s="105"/>
      <c r="F63" s="144"/>
      <c r="G63" s="105"/>
      <c r="H63" s="106"/>
      <c r="I63" s="145"/>
      <c r="J63" s="144"/>
      <c r="K63" s="105"/>
      <c r="L63" s="146"/>
      <c r="M63" s="105"/>
    </row>
    <row r="64" spans="2:19" s="24" customFormat="1" ht="12.75" customHeight="1" x14ac:dyDescent="0.2">
      <c r="C64" s="60" t="s">
        <v>38</v>
      </c>
      <c r="D64" s="79">
        <v>30.915277240000002</v>
      </c>
      <c r="E64" s="116">
        <v>2.8287816766742635E-2</v>
      </c>
      <c r="F64" s="147">
        <v>3.6561733730689827E-2</v>
      </c>
      <c r="G64" s="81">
        <v>-7.0164821072752348E-3</v>
      </c>
      <c r="H64" s="116">
        <v>-6.5398044148223811E-4</v>
      </c>
      <c r="I64" s="79">
        <v>344.53275454999999</v>
      </c>
      <c r="J64" s="116">
        <v>1.9527521524955072E-2</v>
      </c>
      <c r="K64" s="81">
        <v>3.0561934694709691E-2</v>
      </c>
      <c r="L64" s="116">
        <v>2.7641088719627227E-2</v>
      </c>
      <c r="M64" s="81">
        <v>3.8078595210775612E-2</v>
      </c>
      <c r="N64" s="21"/>
      <c r="O64" s="83"/>
      <c r="P64" s="83"/>
      <c r="Q64" s="83"/>
      <c r="R64" s="83"/>
      <c r="S64" s="83"/>
    </row>
    <row r="65" spans="2:19" s="24" customFormat="1" ht="12.75" customHeight="1" x14ac:dyDescent="0.2">
      <c r="C65" s="84" t="s">
        <v>39</v>
      </c>
      <c r="D65" s="44">
        <v>24.517476139999999</v>
      </c>
      <c r="E65" s="46">
        <v>0</v>
      </c>
      <c r="F65" s="80">
        <v>5.0198199752462092E-2</v>
      </c>
      <c r="G65" s="47">
        <v>1.2830267341311652E-2</v>
      </c>
      <c r="H65" s="46">
        <v>-7.2863417228645755E-3</v>
      </c>
      <c r="I65" s="44">
        <v>0</v>
      </c>
      <c r="J65" s="46">
        <v>0</v>
      </c>
      <c r="K65" s="47">
        <v>2.3792084631847787E-2</v>
      </c>
      <c r="L65" s="46">
        <v>0</v>
      </c>
      <c r="M65" s="47">
        <v>3.3972763543516971E-2</v>
      </c>
      <c r="N65" s="21"/>
      <c r="O65" s="83"/>
      <c r="P65" s="83"/>
      <c r="Q65" s="83"/>
      <c r="R65" s="83"/>
      <c r="S65" s="83"/>
    </row>
    <row r="66" spans="2:19" s="24" customFormat="1" ht="12.75" customHeight="1" x14ac:dyDescent="0.2">
      <c r="C66" s="84" t="s">
        <v>40</v>
      </c>
      <c r="D66" s="44">
        <v>3.0930262700000002</v>
      </c>
      <c r="E66" s="46">
        <v>-6.3227630682562985E-3</v>
      </c>
      <c r="F66" s="80">
        <v>9.1610374421600138E-3</v>
      </c>
      <c r="G66" s="47">
        <v>7.6688533579194473E-3</v>
      </c>
      <c r="H66" s="46">
        <v>0.14193825411468342</v>
      </c>
      <c r="I66" s="44">
        <v>33.736815089999993</v>
      </c>
      <c r="J66" s="46">
        <v>9.6371310654489895E-2</v>
      </c>
      <c r="K66" s="47">
        <v>0.10992894677592058</v>
      </c>
      <c r="L66" s="46">
        <v>8.4781942730811188E-2</v>
      </c>
      <c r="M66" s="47">
        <v>9.4357153066072064E-2</v>
      </c>
      <c r="N66" s="21"/>
      <c r="O66" s="83"/>
      <c r="P66" s="83"/>
      <c r="Q66" s="83"/>
      <c r="R66" s="83"/>
      <c r="S66" s="83"/>
    </row>
    <row r="67" spans="2:19" s="24" customFormat="1" ht="12.75" customHeight="1" x14ac:dyDescent="0.2">
      <c r="C67" s="85" t="s">
        <v>41</v>
      </c>
      <c r="D67" s="86">
        <v>3.3047748299999999</v>
      </c>
      <c r="E67" s="123">
        <v>-3.5571374105743292E-2</v>
      </c>
      <c r="F67" s="88">
        <v>-3.4976683865121427E-2</v>
      </c>
      <c r="G67" s="87">
        <v>-0.14640228380664499</v>
      </c>
      <c r="H67" s="123">
        <v>-5.077096687538174E-2</v>
      </c>
      <c r="I67" s="86">
        <v>38.288096659999987</v>
      </c>
      <c r="J67" s="123">
        <v>-2.835914425987518E-3</v>
      </c>
      <c r="K67" s="87">
        <v>1.4659255270058846E-2</v>
      </c>
      <c r="L67" s="123">
        <v>5.2860579622153736E-3</v>
      </c>
      <c r="M67" s="87">
        <v>2.0745635069486124E-2</v>
      </c>
      <c r="N67" s="21"/>
      <c r="O67" s="83"/>
      <c r="P67" s="83"/>
      <c r="Q67" s="83"/>
      <c r="R67" s="83"/>
      <c r="S67" s="83"/>
    </row>
    <row r="68" spans="2:19" s="24" customFormat="1" ht="12.75" customHeight="1" x14ac:dyDescent="0.2">
      <c r="C68" s="148"/>
      <c r="D68" s="49"/>
      <c r="E68" s="73"/>
      <c r="F68" s="73"/>
      <c r="G68" s="73"/>
      <c r="H68" s="73"/>
      <c r="I68" s="49"/>
      <c r="J68" s="73"/>
      <c r="K68" s="73"/>
      <c r="L68" s="73"/>
      <c r="M68" s="73"/>
      <c r="O68" s="83"/>
      <c r="P68" s="83"/>
      <c r="Q68" s="83"/>
      <c r="R68" s="83"/>
      <c r="S68" s="83"/>
    </row>
    <row r="69" spans="2:19" s="24" customFormat="1" ht="12.75" customHeight="1" x14ac:dyDescent="0.2">
      <c r="B69" s="52"/>
      <c r="C69" s="92"/>
      <c r="D69" s="96"/>
      <c r="E69" s="93"/>
      <c r="F69" s="93"/>
      <c r="G69" s="93"/>
      <c r="H69" s="93"/>
      <c r="I69" s="94"/>
      <c r="J69" s="93"/>
      <c r="K69" s="93"/>
      <c r="L69" s="93"/>
      <c r="M69" s="93"/>
    </row>
    <row r="70" spans="2:19" s="24" customFormat="1" ht="38.25" customHeight="1" x14ac:dyDescent="0.2">
      <c r="B70" s="52"/>
      <c r="C70" s="230" t="s">
        <v>49</v>
      </c>
      <c r="D70" s="233" t="s">
        <v>7</v>
      </c>
      <c r="E70" s="234"/>
      <c r="F70" s="234"/>
      <c r="G70" s="235"/>
      <c r="H70" s="233" t="s">
        <v>14</v>
      </c>
      <c r="I70" s="234"/>
      <c r="J70" s="234"/>
      <c r="K70" s="235"/>
      <c r="L70" s="233" t="s">
        <v>15</v>
      </c>
      <c r="M70" s="235"/>
    </row>
    <row r="71" spans="2:19" s="24" customFormat="1" ht="53.25" customHeight="1" x14ac:dyDescent="0.2">
      <c r="B71" s="52"/>
      <c r="C71" s="231"/>
      <c r="D71" s="236" t="str">
        <f>D38</f>
        <v>Données brutes  oct 2025</v>
      </c>
      <c r="E71" s="238" t="str">
        <f>E38</f>
        <v>Taux de croissance  oct 2025 / oct 2024</v>
      </c>
      <c r="F71" s="239"/>
      <c r="G71" s="101" t="str">
        <f>G5</f>
        <v>Taux de croissance  oct 2025 / sept 2025</v>
      </c>
      <c r="H71" s="240" t="str">
        <f>H38</f>
        <v>Rappel :
Taux ACM CVS-CJO à fin oct 2024</v>
      </c>
      <c r="I71" s="242" t="str">
        <f>I38</f>
        <v>Données brutes nov 2024 - oct 2025</v>
      </c>
      <c r="J71" s="238" t="str">
        <f>J38</f>
        <v>Taux ACM (nov 2024 - oct 2025 / nov 2023 - oct 2024)</v>
      </c>
      <c r="K71" s="244"/>
      <c r="L71" s="238" t="str">
        <f>L38</f>
        <v>( janv à oct 2025 ) /
( janv à oct 2024 )</v>
      </c>
      <c r="M71" s="244"/>
    </row>
    <row r="72" spans="2:19" s="24" customFormat="1" ht="38.25" customHeight="1" x14ac:dyDescent="0.2">
      <c r="B72" s="52"/>
      <c r="C72" s="232"/>
      <c r="D72" s="237"/>
      <c r="E72" s="101" t="s">
        <v>16</v>
      </c>
      <c r="F72" s="149" t="s">
        <v>17</v>
      </c>
      <c r="G72" s="101" t="s">
        <v>17</v>
      </c>
      <c r="H72" s="241"/>
      <c r="I72" s="243"/>
      <c r="J72" s="101" t="s">
        <v>16</v>
      </c>
      <c r="K72" s="101" t="s">
        <v>17</v>
      </c>
      <c r="L72" s="101" t="s">
        <v>16</v>
      </c>
      <c r="M72" s="101" t="s">
        <v>17</v>
      </c>
    </row>
    <row r="73" spans="2:19" s="24" customFormat="1" ht="12.75" customHeight="1" x14ac:dyDescent="0.2">
      <c r="B73" s="52"/>
      <c r="C73" s="103" t="s">
        <v>18</v>
      </c>
      <c r="D73" s="104">
        <v>264.01388873999997</v>
      </c>
      <c r="E73" s="105">
        <v>5.5745057536172649E-2</v>
      </c>
      <c r="F73" s="32">
        <v>6.1445241822406294E-2</v>
      </c>
      <c r="G73" s="33">
        <v>-5.7133405026005279E-3</v>
      </c>
      <c r="H73" s="106">
        <v>3.7564449927675492E-2</v>
      </c>
      <c r="I73" s="107">
        <v>2927.2414001733264</v>
      </c>
      <c r="J73" s="105">
        <v>4.9920104816458588E-2</v>
      </c>
      <c r="K73" s="33">
        <v>5.5432242610032656E-2</v>
      </c>
      <c r="L73" s="105">
        <v>5.3985223324785281E-2</v>
      </c>
      <c r="M73" s="105">
        <v>5.9165825592419674E-2</v>
      </c>
    </row>
    <row r="74" spans="2:19" s="24" customFormat="1" ht="12.75" customHeight="1" x14ac:dyDescent="0.2">
      <c r="B74" s="52"/>
      <c r="C74" s="36" t="s">
        <v>19</v>
      </c>
      <c r="D74" s="37">
        <v>169.26806069999998</v>
      </c>
      <c r="E74" s="38">
        <v>3.5557472543942259E-2</v>
      </c>
      <c r="F74" s="39">
        <v>4.2769627110752939E-2</v>
      </c>
      <c r="G74" s="40">
        <v>-5.2705785823113915E-3</v>
      </c>
      <c r="H74" s="108">
        <v>3.0935604940107497E-2</v>
      </c>
      <c r="I74" s="109">
        <v>1908.5597637606127</v>
      </c>
      <c r="J74" s="110">
        <v>4.0034168490108435E-2</v>
      </c>
      <c r="K74" s="111">
        <v>4.4836299901538368E-2</v>
      </c>
      <c r="L74" s="110">
        <v>4.4068491467244897E-2</v>
      </c>
      <c r="M74" s="110">
        <v>4.902068516878777E-2</v>
      </c>
    </row>
    <row r="75" spans="2:19" s="24" customFormat="1" ht="12.75" customHeight="1" x14ac:dyDescent="0.2">
      <c r="B75" s="52"/>
      <c r="C75" s="43" t="s">
        <v>20</v>
      </c>
      <c r="D75" s="44">
        <v>57.214699349999997</v>
      </c>
      <c r="E75" s="45">
        <v>7.1661798556586831E-2</v>
      </c>
      <c r="F75" s="46">
        <v>8.5944479725140965E-2</v>
      </c>
      <c r="G75" s="47">
        <v>-8.9770205718255891E-3</v>
      </c>
      <c r="H75" s="112">
        <v>2.3202908253871612E-2</v>
      </c>
      <c r="I75" s="71">
        <v>629.53351732793612</v>
      </c>
      <c r="J75" s="72">
        <v>7.0919568479874018E-2</v>
      </c>
      <c r="K75" s="73">
        <v>7.4853913696469876E-2</v>
      </c>
      <c r="L75" s="72">
        <v>8.1721014462171393E-2</v>
      </c>
      <c r="M75" s="72">
        <v>8.5205118696679794E-2</v>
      </c>
    </row>
    <row r="76" spans="2:19" s="24" customFormat="1" ht="12.75" customHeight="1" x14ac:dyDescent="0.2">
      <c r="B76" s="52"/>
      <c r="C76" s="50" t="s">
        <v>21</v>
      </c>
      <c r="D76" s="44">
        <v>14.11552736</v>
      </c>
      <c r="E76" s="45">
        <v>7.0725082220585822E-2</v>
      </c>
      <c r="F76" s="46">
        <v>8.7083486884750982E-2</v>
      </c>
      <c r="G76" s="47">
        <v>-1.6489881988630772E-2</v>
      </c>
      <c r="H76" s="112">
        <v>2.6015718255194331E-2</v>
      </c>
      <c r="I76" s="71">
        <v>157.51607897395746</v>
      </c>
      <c r="J76" s="72">
        <v>5.1041232629946753E-2</v>
      </c>
      <c r="K76" s="73">
        <v>6.0001831193612576E-2</v>
      </c>
      <c r="L76" s="72">
        <v>7.2979464757162438E-2</v>
      </c>
      <c r="M76" s="72">
        <v>8.1530034695838971E-2</v>
      </c>
    </row>
    <row r="77" spans="2:19" s="24" customFormat="1" ht="12.75" customHeight="1" x14ac:dyDescent="0.2">
      <c r="B77" s="52"/>
      <c r="C77" s="50" t="s">
        <v>22</v>
      </c>
      <c r="D77" s="44">
        <v>32.336442820000002</v>
      </c>
      <c r="E77" s="45">
        <v>7.1741491642600685E-2</v>
      </c>
      <c r="F77" s="46">
        <v>8.4721648449226361E-2</v>
      </c>
      <c r="G77" s="47">
        <v>-2.9695885376628262E-3</v>
      </c>
      <c r="H77" s="112">
        <v>4.9086245015039776E-2</v>
      </c>
      <c r="I77" s="71">
        <v>355.60217154583825</v>
      </c>
      <c r="J77" s="72">
        <v>7.1256491378894671E-2</v>
      </c>
      <c r="K77" s="73">
        <v>7.4638766867271E-2</v>
      </c>
      <c r="L77" s="72">
        <v>7.9173515254489235E-2</v>
      </c>
      <c r="M77" s="72">
        <v>8.1753552621147252E-2</v>
      </c>
    </row>
    <row r="78" spans="2:19" s="24" customFormat="1" ht="12.75" customHeight="1" x14ac:dyDescent="0.2">
      <c r="B78" s="52"/>
      <c r="C78" s="50" t="s">
        <v>23</v>
      </c>
      <c r="D78" s="44">
        <v>9.1809582400000007</v>
      </c>
      <c r="E78" s="45">
        <v>9.1054873679893289E-2</v>
      </c>
      <c r="F78" s="46">
        <v>9.4986835176297246E-2</v>
      </c>
      <c r="G78" s="47">
        <v>-1.3797801439084378E-2</v>
      </c>
      <c r="H78" s="112">
        <v>-7.3307229252099204E-2</v>
      </c>
      <c r="I78" s="71">
        <v>97.320030646148226</v>
      </c>
      <c r="J78" s="72">
        <v>8.7223163140448534E-2</v>
      </c>
      <c r="K78" s="73">
        <v>9.6690407911806497E-2</v>
      </c>
      <c r="L78" s="72">
        <v>9.5307428921283854E-2</v>
      </c>
      <c r="M78" s="72">
        <v>0.10237406956758832</v>
      </c>
    </row>
    <row r="79" spans="2:19" s="24" customFormat="1" ht="12.75" customHeight="1" x14ac:dyDescent="0.2">
      <c r="B79" s="52"/>
      <c r="C79" s="114" t="s">
        <v>24</v>
      </c>
      <c r="D79" s="79">
        <v>34.615145090000013</v>
      </c>
      <c r="E79" s="115">
        <v>3.4064776730194923E-2</v>
      </c>
      <c r="F79" s="116">
        <v>3.7701694091020199E-2</v>
      </c>
      <c r="G79" s="81">
        <v>-4.5767562580909527E-3</v>
      </c>
      <c r="H79" s="117">
        <v>5.7092497866080949E-2</v>
      </c>
      <c r="I79" s="118">
        <v>390.17197467507202</v>
      </c>
      <c r="J79" s="119">
        <v>4.0995484799600135E-2</v>
      </c>
      <c r="K79" s="120">
        <v>4.5352677077355352E-2</v>
      </c>
      <c r="L79" s="119">
        <v>4.0252403986242635E-2</v>
      </c>
      <c r="M79" s="119">
        <v>4.4169605269996026E-2</v>
      </c>
    </row>
    <row r="80" spans="2:19" s="24" customFormat="1" ht="12.75" customHeight="1" x14ac:dyDescent="0.2">
      <c r="B80" s="52"/>
      <c r="C80" s="54" t="s">
        <v>25</v>
      </c>
      <c r="D80" s="44">
        <v>10.73992207</v>
      </c>
      <c r="E80" s="45">
        <v>3.6690076501815438E-2</v>
      </c>
      <c r="F80" s="46">
        <v>5.4876129197230838E-2</v>
      </c>
      <c r="G80" s="47">
        <v>-5.0227545533780837E-3</v>
      </c>
      <c r="H80" s="112">
        <v>5.1100981299955217E-2</v>
      </c>
      <c r="I80" s="71">
        <v>113.96165276999999</v>
      </c>
      <c r="J80" s="72">
        <v>4.7394001692519172E-2</v>
      </c>
      <c r="K80" s="73">
        <v>6.0047459997822683E-2</v>
      </c>
      <c r="L80" s="72">
        <v>4.8167479362731358E-2</v>
      </c>
      <c r="M80" s="72">
        <v>6.0533146223877399E-2</v>
      </c>
    </row>
    <row r="81" spans="2:13" s="24" customFormat="1" ht="12.75" customHeight="1" x14ac:dyDescent="0.2">
      <c r="B81" s="52"/>
      <c r="C81" s="122" t="s">
        <v>26</v>
      </c>
      <c r="D81" s="86">
        <v>21.052785059999998</v>
      </c>
      <c r="E81" s="89">
        <v>2.5792441995150739E-2</v>
      </c>
      <c r="F81" s="123">
        <v>2.3722146970537761E-2</v>
      </c>
      <c r="G81" s="87">
        <v>-3.2013639951924411E-3</v>
      </c>
      <c r="H81" s="70">
        <v>5.2498366170101729E-2</v>
      </c>
      <c r="I81" s="124">
        <v>246.35638443468454</v>
      </c>
      <c r="J81" s="125">
        <v>2.5661740637032748E-2</v>
      </c>
      <c r="K81" s="126">
        <v>2.765667312296971E-2</v>
      </c>
      <c r="L81" s="125">
        <v>2.3909420475618504E-2</v>
      </c>
      <c r="M81" s="125">
        <v>2.5699081093462972E-2</v>
      </c>
    </row>
    <row r="82" spans="2:13" s="24" customFormat="1" ht="12.75" customHeight="1" x14ac:dyDescent="0.2">
      <c r="B82" s="52"/>
      <c r="C82" s="127" t="s">
        <v>27</v>
      </c>
      <c r="D82" s="79">
        <v>7.1057185799999996</v>
      </c>
      <c r="E82" s="115">
        <v>7.5113196591487519E-2</v>
      </c>
      <c r="F82" s="116">
        <v>7.7371525688854526E-2</v>
      </c>
      <c r="G82" s="81">
        <v>-1.5400470008401834E-2</v>
      </c>
      <c r="H82" s="117">
        <v>-8.093811840409304E-2</v>
      </c>
      <c r="I82" s="118">
        <v>75.990174137178698</v>
      </c>
      <c r="J82" s="119">
        <v>-4.3017911231155503E-2</v>
      </c>
      <c r="K82" s="120">
        <v>-3.7757617091666362E-2</v>
      </c>
      <c r="L82" s="119">
        <v>-2.2353711235610252E-2</v>
      </c>
      <c r="M82" s="119">
        <v>-1.6329393858779628E-2</v>
      </c>
    </row>
    <row r="83" spans="2:13" s="24" customFormat="1" ht="12.75" customHeight="1" x14ac:dyDescent="0.2">
      <c r="B83" s="52"/>
      <c r="C83" s="128" t="s">
        <v>28</v>
      </c>
      <c r="D83" s="86">
        <v>14.960467949999998</v>
      </c>
      <c r="E83" s="89">
        <v>1.823526538008946E-2</v>
      </c>
      <c r="F83" s="123">
        <v>3.2592230207220796E-2</v>
      </c>
      <c r="G83" s="87">
        <v>-4.9448982926350027E-3</v>
      </c>
      <c r="H83" s="129">
        <v>5.7662907065147762E-2</v>
      </c>
      <c r="I83" s="124">
        <v>163.0597999887452</v>
      </c>
      <c r="J83" s="130">
        <v>3.2669449795499572E-2</v>
      </c>
      <c r="K83" s="126">
        <v>4.0677586998980608E-2</v>
      </c>
      <c r="L83" s="125">
        <v>3.8407932556341118E-2</v>
      </c>
      <c r="M83" s="125">
        <v>4.6267881518283316E-2</v>
      </c>
    </row>
    <row r="84" spans="2:13" s="24" customFormat="1" ht="12.75" customHeight="1" x14ac:dyDescent="0.2">
      <c r="B84" s="52"/>
      <c r="C84" s="43" t="s">
        <v>29</v>
      </c>
      <c r="D84" s="44">
        <v>51.720011639999996</v>
      </c>
      <c r="E84" s="45">
        <v>-5.8176935748023295E-3</v>
      </c>
      <c r="F84" s="46">
        <v>-2.89761999633531E-3</v>
      </c>
      <c r="G84" s="47">
        <v>-1.382942554795652E-3</v>
      </c>
      <c r="H84" s="112">
        <v>2.9781283175665418E-2</v>
      </c>
      <c r="I84" s="71">
        <v>613.43497219784172</v>
      </c>
      <c r="J84" s="72">
        <v>1.7636543971049523E-2</v>
      </c>
      <c r="K84" s="73">
        <v>2.3071093992064196E-2</v>
      </c>
      <c r="L84" s="72">
        <v>1.5531761765275487E-2</v>
      </c>
      <c r="M84" s="72">
        <v>2.1944189206310138E-2</v>
      </c>
    </row>
    <row r="85" spans="2:13" s="24" customFormat="1" ht="12.75" customHeight="1" x14ac:dyDescent="0.2">
      <c r="B85" s="52"/>
      <c r="C85" s="50" t="s">
        <v>30</v>
      </c>
      <c r="D85" s="44">
        <v>33.383403510000001</v>
      </c>
      <c r="E85" s="45">
        <v>1.3259791376676322E-3</v>
      </c>
      <c r="F85" s="46">
        <v>6.5350020039338652E-3</v>
      </c>
      <c r="G85" s="47">
        <v>6.669709643917443E-3</v>
      </c>
      <c r="H85" s="112">
        <v>3.2351909136953738E-2</v>
      </c>
      <c r="I85" s="71">
        <v>395.44037919871778</v>
      </c>
      <c r="J85" s="72">
        <v>3.0772016910489697E-2</v>
      </c>
      <c r="K85" s="73">
        <v>3.3851656007360509E-2</v>
      </c>
      <c r="L85" s="72">
        <v>2.8963811327909594E-2</v>
      </c>
      <c r="M85" s="72">
        <v>3.3797882684805547E-2</v>
      </c>
    </row>
    <row r="86" spans="2:13" s="24" customFormat="1" ht="12.75" customHeight="1" x14ac:dyDescent="0.2">
      <c r="B86" s="52"/>
      <c r="C86" s="50" t="s">
        <v>31</v>
      </c>
      <c r="D86" s="44">
        <v>18.336608130000002</v>
      </c>
      <c r="E86" s="45">
        <v>-1.8565022869410197E-2</v>
      </c>
      <c r="F86" s="46">
        <v>-1.9835096483164061E-2</v>
      </c>
      <c r="G86" s="47">
        <v>-1.5898635845225106E-2</v>
      </c>
      <c r="H86" s="112">
        <v>2.5315410609822564E-2</v>
      </c>
      <c r="I86" s="71">
        <v>217.99459299912388</v>
      </c>
      <c r="J86" s="72">
        <v>-5.3559496892601199E-3</v>
      </c>
      <c r="K86" s="73">
        <v>4.2138109581475458E-3</v>
      </c>
      <c r="L86" s="72">
        <v>-7.7383767684515714E-3</v>
      </c>
      <c r="M86" s="72">
        <v>1.175152180970418E-3</v>
      </c>
    </row>
    <row r="87" spans="2:13" s="24" customFormat="1" ht="12.75" customHeight="1" x14ac:dyDescent="0.2">
      <c r="B87" s="52"/>
      <c r="C87" s="131" t="s">
        <v>32</v>
      </c>
      <c r="D87" s="132">
        <v>94.745828039999992</v>
      </c>
      <c r="E87" s="133">
        <v>9.3841050873897158E-2</v>
      </c>
      <c r="F87" s="134">
        <v>9.713462082819313E-2</v>
      </c>
      <c r="G87" s="135">
        <v>-6.5165308545145351E-3</v>
      </c>
      <c r="H87" s="108">
        <v>5.0543521032384797E-2</v>
      </c>
      <c r="I87" s="136">
        <v>1018.6816364127138</v>
      </c>
      <c r="J87" s="137">
        <v>6.8957071620096011E-2</v>
      </c>
      <c r="K87" s="138">
        <v>7.5791542520555755E-2</v>
      </c>
      <c r="L87" s="137">
        <v>7.3229116147789597E-2</v>
      </c>
      <c r="M87" s="137">
        <v>7.8605825846663313E-2</v>
      </c>
    </row>
    <row r="88" spans="2:13" s="24" customFormat="1" ht="12.75" customHeight="1" x14ac:dyDescent="0.2">
      <c r="B88" s="52"/>
      <c r="C88" s="60" t="s">
        <v>33</v>
      </c>
      <c r="D88" s="44">
        <v>73.790536599999996</v>
      </c>
      <c r="E88" s="45">
        <v>9.4750331812615274E-2</v>
      </c>
      <c r="F88" s="46">
        <v>0.10317370976173201</v>
      </c>
      <c r="G88" s="47">
        <v>-8.9867780935819486E-3</v>
      </c>
      <c r="H88" s="112">
        <v>4.8031366624534666E-2</v>
      </c>
      <c r="I88" s="71">
        <v>787.69317586353623</v>
      </c>
      <c r="J88" s="72">
        <v>6.9731664274167215E-2</v>
      </c>
      <c r="K88" s="73">
        <v>7.7679966115810295E-2</v>
      </c>
      <c r="L88" s="72">
        <v>7.5749415380539364E-2</v>
      </c>
      <c r="M88" s="72">
        <v>8.2045679349229683E-2</v>
      </c>
    </row>
    <row r="89" spans="2:13" s="24" customFormat="1" ht="12.75" customHeight="1" x14ac:dyDescent="0.2">
      <c r="B89" s="52"/>
      <c r="C89" s="61" t="s">
        <v>34</v>
      </c>
      <c r="D89" s="44">
        <v>69.02152095000001</v>
      </c>
      <c r="E89" s="45">
        <v>9.972182516116157E-2</v>
      </c>
      <c r="F89" s="46">
        <v>0.10707719204216937</v>
      </c>
      <c r="G89" s="47">
        <v>-6.8113974259068621E-3</v>
      </c>
      <c r="H89" s="112">
        <v>5.1067327149263209E-2</v>
      </c>
      <c r="I89" s="71">
        <v>732.79430590771744</v>
      </c>
      <c r="J89" s="72">
        <v>7.1552016614824687E-2</v>
      </c>
      <c r="K89" s="73">
        <v>7.9347647976692359E-2</v>
      </c>
      <c r="L89" s="72">
        <v>7.7089530001545725E-2</v>
      </c>
      <c r="M89" s="72">
        <v>8.3196787443069242E-2</v>
      </c>
    </row>
    <row r="90" spans="2:13" s="24" customFormat="1" ht="12.75" customHeight="1" x14ac:dyDescent="0.2">
      <c r="B90" s="52"/>
      <c r="C90" s="54" t="s">
        <v>35</v>
      </c>
      <c r="D90" s="62">
        <v>4.7690156499999912</v>
      </c>
      <c r="E90" s="45">
        <v>2.7522204815272122E-2</v>
      </c>
      <c r="F90" s="46">
        <v>5.0882661463410805E-2</v>
      </c>
      <c r="G90" s="47">
        <v>-3.8700766302752543E-2</v>
      </c>
      <c r="H90" s="112">
        <v>9.9599815956668003E-3</v>
      </c>
      <c r="I90" s="71">
        <v>54.898869955818689</v>
      </c>
      <c r="J90" s="72">
        <v>4.6012586987037363E-2</v>
      </c>
      <c r="K90" s="73">
        <v>5.5915795005112789E-2</v>
      </c>
      <c r="L90" s="72">
        <v>5.839868777048518E-2</v>
      </c>
      <c r="M90" s="72">
        <v>6.7001651715031363E-2</v>
      </c>
    </row>
    <row r="91" spans="2:13" s="24" customFormat="1" ht="12.75" customHeight="1" x14ac:dyDescent="0.2">
      <c r="B91" s="52"/>
      <c r="C91" s="139" t="s">
        <v>36</v>
      </c>
      <c r="D91" s="86">
        <v>20.95529144</v>
      </c>
      <c r="E91" s="89">
        <v>9.0651159968299755E-2</v>
      </c>
      <c r="F91" s="123">
        <v>7.6792188169764186E-2</v>
      </c>
      <c r="G91" s="87">
        <v>2.1036641980423099E-3</v>
      </c>
      <c r="H91" s="70">
        <v>5.91472974619216E-2</v>
      </c>
      <c r="I91" s="124">
        <v>230.9884605491776</v>
      </c>
      <c r="J91" s="125">
        <v>6.6324049391526252E-2</v>
      </c>
      <c r="K91" s="126">
        <v>6.9391835036972438E-2</v>
      </c>
      <c r="L91" s="125">
        <v>6.4785873682319473E-2</v>
      </c>
      <c r="M91" s="125">
        <v>6.6993794953197794E-2</v>
      </c>
    </row>
    <row r="92" spans="2:13" s="24" customFormat="1" ht="12.75" customHeight="1" x14ac:dyDescent="0.2">
      <c r="B92" s="52"/>
      <c r="C92" s="36" t="s">
        <v>37</v>
      </c>
      <c r="D92" s="86">
        <v>212.29387709999997</v>
      </c>
      <c r="E92" s="89">
        <v>7.1915945430868433E-2</v>
      </c>
      <c r="F92" s="123">
        <v>7.9212669564869609E-2</v>
      </c>
      <c r="G92" s="87">
        <v>-6.8121366661100247E-3</v>
      </c>
      <c r="H92" s="70">
        <v>3.9738026957944594E-2</v>
      </c>
      <c r="I92" s="124">
        <v>2313.8064279754844</v>
      </c>
      <c r="J92" s="125">
        <v>5.8825529791267206E-2</v>
      </c>
      <c r="K92" s="126">
        <v>6.4383080564648587E-2</v>
      </c>
      <c r="L92" s="125">
        <v>6.4731865665214938E-2</v>
      </c>
      <c r="M92" s="125">
        <v>6.9466689711044305E-2</v>
      </c>
    </row>
    <row r="93" spans="2:13" s="24" customFormat="1" ht="12.75" hidden="1" customHeight="1" x14ac:dyDescent="0.2">
      <c r="B93" s="52"/>
      <c r="C93" s="128"/>
      <c r="D93" s="86"/>
      <c r="E93" s="89"/>
      <c r="F93" s="123"/>
      <c r="G93" s="87"/>
      <c r="H93" s="70"/>
      <c r="I93" s="124"/>
      <c r="J93" s="125"/>
      <c r="K93" s="126"/>
      <c r="L93" s="125"/>
      <c r="M93" s="125"/>
    </row>
    <row r="94" spans="2:13" s="24" customFormat="1" ht="12.75" hidden="1" customHeight="1" x14ac:dyDescent="0.2">
      <c r="B94" s="52"/>
      <c r="C94" s="128"/>
      <c r="D94" s="86"/>
      <c r="E94" s="89"/>
      <c r="F94" s="123"/>
      <c r="G94" s="87"/>
      <c r="H94" s="70"/>
      <c r="I94" s="124"/>
      <c r="J94" s="125"/>
      <c r="K94" s="126"/>
      <c r="L94" s="125"/>
      <c r="M94" s="125"/>
    </row>
    <row r="95" spans="2:13" s="24" customFormat="1" ht="12.75" hidden="1" customHeight="1" x14ac:dyDescent="0.2">
      <c r="B95" s="52"/>
      <c r="C95" s="128"/>
      <c r="D95" s="86"/>
      <c r="E95" s="89"/>
      <c r="F95" s="123"/>
      <c r="G95" s="87"/>
      <c r="H95" s="70"/>
      <c r="I95" s="124"/>
      <c r="J95" s="125"/>
      <c r="K95" s="126"/>
      <c r="L95" s="125"/>
      <c r="M95" s="125"/>
    </row>
    <row r="96" spans="2:13" s="24" customFormat="1" ht="12.75" customHeight="1" x14ac:dyDescent="0.2">
      <c r="C96" s="143"/>
      <c r="D96" s="104"/>
      <c r="E96" s="105"/>
      <c r="F96" s="144"/>
      <c r="G96" s="105"/>
      <c r="H96" s="106"/>
      <c r="I96" s="145"/>
      <c r="J96" s="144"/>
      <c r="K96" s="105"/>
      <c r="L96" s="146"/>
      <c r="M96" s="105"/>
    </row>
    <row r="97" spans="2:19" s="24" customFormat="1" ht="12.75" customHeight="1" x14ac:dyDescent="0.2">
      <c r="C97" s="60" t="s">
        <v>38</v>
      </c>
      <c r="D97" s="79">
        <v>33.62441836</v>
      </c>
      <c r="E97" s="116">
        <v>5.8333785772951341E-2</v>
      </c>
      <c r="F97" s="147">
        <v>6.9465118199718567E-2</v>
      </c>
      <c r="G97" s="81">
        <v>-2.1489686328471702E-2</v>
      </c>
      <c r="H97" s="116">
        <v>5.8937794962684364E-2</v>
      </c>
      <c r="I97" s="79">
        <v>364.24850785000001</v>
      </c>
      <c r="J97" s="116">
        <v>5.7233869739353294E-2</v>
      </c>
      <c r="K97" s="81">
        <v>7.1355436348890633E-2</v>
      </c>
      <c r="L97" s="116">
        <v>6.1710138983177343E-2</v>
      </c>
      <c r="M97" s="81">
        <v>7.5549431254681387E-2</v>
      </c>
      <c r="O97" s="83"/>
      <c r="P97" s="83"/>
      <c r="Q97" s="83"/>
      <c r="R97" s="83"/>
      <c r="S97" s="83"/>
    </row>
    <row r="98" spans="2:19" s="24" customFormat="1" ht="12.75" customHeight="1" x14ac:dyDescent="0.2">
      <c r="C98" s="84" t="s">
        <v>39</v>
      </c>
      <c r="D98" s="44">
        <v>27.17090614</v>
      </c>
      <c r="E98" s="46">
        <v>7.0621485353471236E-2</v>
      </c>
      <c r="F98" s="80">
        <v>8.0018089669080306E-2</v>
      </c>
      <c r="G98" s="47">
        <v>-1.6526177040748768E-2</v>
      </c>
      <c r="H98" s="46">
        <v>6.1020107855741079E-2</v>
      </c>
      <c r="I98" s="44">
        <v>293.08520241999997</v>
      </c>
      <c r="J98" s="46">
        <v>5.7048514961214769E-2</v>
      </c>
      <c r="K98" s="47">
        <v>7.0878390535234148E-2</v>
      </c>
      <c r="L98" s="46">
        <v>6.3241522534796868E-2</v>
      </c>
      <c r="M98" s="47">
        <v>7.7203620885566648E-2</v>
      </c>
      <c r="O98" s="83"/>
      <c r="P98" s="83"/>
      <c r="Q98" s="83"/>
      <c r="R98" s="83"/>
      <c r="S98" s="83"/>
    </row>
    <row r="99" spans="2:19" s="24" customFormat="1" ht="12.75" customHeight="1" x14ac:dyDescent="0.2">
      <c r="C99" s="84" t="s">
        <v>40</v>
      </c>
      <c r="D99" s="44">
        <v>3.5453151099999998</v>
      </c>
      <c r="E99" s="46">
        <v>-4.0236177289412312E-2</v>
      </c>
      <c r="F99" s="80">
        <v>-2.133553410978517E-2</v>
      </c>
      <c r="G99" s="47">
        <v>-4.1059082155705751E-2</v>
      </c>
      <c r="H99" s="46">
        <v>7.157125478937143E-2</v>
      </c>
      <c r="I99" s="44">
        <v>40.953622639999999</v>
      </c>
      <c r="J99" s="46">
        <v>4.477460052917781E-2</v>
      </c>
      <c r="K99" s="47">
        <v>5.8251090886375145E-2</v>
      </c>
      <c r="L99" s="46">
        <v>3.8714615758767446E-2</v>
      </c>
      <c r="M99" s="47">
        <v>4.8712823797269378E-2</v>
      </c>
      <c r="O99" s="83"/>
      <c r="P99" s="83"/>
      <c r="Q99" s="83"/>
      <c r="R99" s="83"/>
      <c r="S99" s="83"/>
    </row>
    <row r="100" spans="2:19" s="24" customFormat="1" x14ac:dyDescent="0.2">
      <c r="C100" s="150" t="s">
        <v>41</v>
      </c>
      <c r="D100" s="44">
        <v>2.9081971099999997</v>
      </c>
      <c r="E100" s="46">
        <v>7.7702613527042885E-2</v>
      </c>
      <c r="F100" s="80">
        <v>9.7902537690885083E-2</v>
      </c>
      <c r="G100" s="47">
        <v>-4.3951485175735217E-2</v>
      </c>
      <c r="H100" s="46">
        <v>2.205197537602599E-2</v>
      </c>
      <c r="I100" s="44">
        <v>30.209682789999999</v>
      </c>
      <c r="J100" s="46">
        <v>7.6467884766924454E-2</v>
      </c>
      <c r="K100" s="47">
        <v>9.4476043887510741E-2</v>
      </c>
      <c r="L100" s="46">
        <v>7.9283485396638431E-2</v>
      </c>
      <c r="M100" s="87">
        <v>9.7191943298112093E-2</v>
      </c>
      <c r="O100" s="83"/>
      <c r="P100" s="83"/>
      <c r="Q100" s="83"/>
      <c r="R100" s="83"/>
      <c r="S100" s="83"/>
    </row>
    <row r="101" spans="2:19" s="24" customFormat="1" ht="14.25" x14ac:dyDescent="0.2">
      <c r="B101" s="52"/>
      <c r="C101" s="148"/>
      <c r="D101" s="151"/>
      <c r="E101" s="152"/>
      <c r="F101" s="152"/>
      <c r="G101" s="152"/>
      <c r="H101" s="152"/>
      <c r="I101" s="152"/>
      <c r="J101" s="152"/>
      <c r="K101" s="152"/>
      <c r="L101" s="152"/>
      <c r="M101" s="97" t="s">
        <v>44</v>
      </c>
    </row>
    <row r="102" spans="2:19" s="22" customFormat="1" x14ac:dyDescent="0.2">
      <c r="C102" s="153" t="s">
        <v>45</v>
      </c>
    </row>
    <row r="103" spans="2:19" s="22" customFormat="1" ht="48.75" customHeight="1" x14ac:dyDescent="0.2">
      <c r="C103" s="229" t="s">
        <v>46</v>
      </c>
      <c r="D103" s="229"/>
      <c r="E103" s="229"/>
      <c r="F103" s="229"/>
      <c r="G103" s="229"/>
      <c r="H103" s="229"/>
      <c r="I103" s="229"/>
      <c r="J103" s="229"/>
      <c r="K103" s="229"/>
      <c r="L103" s="229"/>
      <c r="M103" s="229"/>
    </row>
    <row r="104" spans="2:19" s="22" customFormat="1" ht="48.75" customHeight="1" x14ac:dyDescent="0.2">
      <c r="C104" s="229"/>
      <c r="D104" s="229"/>
      <c r="E104" s="229"/>
      <c r="F104" s="229"/>
      <c r="G104" s="229"/>
      <c r="H104" s="229"/>
      <c r="I104" s="229"/>
      <c r="J104" s="229"/>
      <c r="K104" s="229"/>
      <c r="L104" s="229"/>
      <c r="M104" s="229"/>
    </row>
  </sheetData>
  <mergeCells count="32">
    <mergeCell ref="C4:C6"/>
    <mergeCell ref="D4:G4"/>
    <mergeCell ref="H4:K4"/>
    <mergeCell ref="L4:M4"/>
    <mergeCell ref="D5:D6"/>
    <mergeCell ref="E5:F5"/>
    <mergeCell ref="H5:H6"/>
    <mergeCell ref="I5:I6"/>
    <mergeCell ref="J5:K5"/>
    <mergeCell ref="L5:M5"/>
    <mergeCell ref="C37:C39"/>
    <mergeCell ref="D37:G37"/>
    <mergeCell ref="H37:K37"/>
    <mergeCell ref="L37:M37"/>
    <mergeCell ref="D38:D39"/>
    <mergeCell ref="E38:F38"/>
    <mergeCell ref="H38:H39"/>
    <mergeCell ref="I38:I39"/>
    <mergeCell ref="J38:K38"/>
    <mergeCell ref="L38:M38"/>
    <mergeCell ref="C103:M103"/>
    <mergeCell ref="C104:M104"/>
    <mergeCell ref="C70:C72"/>
    <mergeCell ref="D70:G70"/>
    <mergeCell ref="H70:K70"/>
    <mergeCell ref="L70:M70"/>
    <mergeCell ref="D71:D72"/>
    <mergeCell ref="E71:F71"/>
    <mergeCell ref="H71:H72"/>
    <mergeCell ref="I71:I72"/>
    <mergeCell ref="J71:K71"/>
    <mergeCell ref="L71:M71"/>
  </mergeCells>
  <pageMargins left="0" right="0" top="0" bottom="0" header="0" footer="0"/>
  <pageSetup paperSize="9" scale="80" fitToWidth="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EBF13-6845-4963-9A59-2216C8AEB2CD}">
  <sheetPr>
    <tabColor rgb="FF0000FF"/>
    <pageSetUpPr fitToPage="1"/>
  </sheetPr>
  <dimension ref="A1:AV83"/>
  <sheetViews>
    <sheetView showGridLines="0" zoomScale="85" zoomScaleNormal="85" workbookViewId="0">
      <pane xSplit="4" ySplit="3" topLeftCell="E24" activePane="bottomRight" state="frozen"/>
      <selection activeCell="N19" sqref="N19"/>
      <selection pane="topRight" activeCell="N19" sqref="N19"/>
      <selection pane="bottomLeft" activeCell="N19" sqref="N19"/>
      <selection pane="bottomRight" activeCell="G45" sqref="G45"/>
    </sheetView>
  </sheetViews>
  <sheetFormatPr baseColWidth="10" defaultColWidth="11.42578125" defaultRowHeight="14.25" x14ac:dyDescent="0.2"/>
  <cols>
    <col min="1" max="1" width="3.28515625" style="156" customWidth="1"/>
    <col min="2" max="2" width="25.85546875" style="156" customWidth="1"/>
    <col min="3" max="3" width="23.85546875" style="156" customWidth="1"/>
    <col min="4" max="4" width="11.7109375" style="156" customWidth="1"/>
    <col min="5" max="5" width="11.42578125" style="156" customWidth="1"/>
    <col min="6" max="6" width="11.42578125" style="156"/>
    <col min="7" max="15" width="11.42578125" style="156" customWidth="1"/>
    <col min="16" max="25" width="12.28515625" style="156" customWidth="1"/>
    <col min="26" max="26" width="6.85546875" style="156" customWidth="1"/>
    <col min="27" max="27" width="15.5703125" style="156" customWidth="1"/>
    <col min="28" max="36" width="11.42578125" style="156"/>
    <col min="37" max="37" width="8.140625" style="156" bestFit="1" customWidth="1"/>
    <col min="38" max="38" width="14.85546875" style="156" customWidth="1"/>
    <col min="39" max="16384" width="11.42578125" style="156"/>
  </cols>
  <sheetData>
    <row r="1" spans="1:32" ht="26.25" customHeight="1" x14ac:dyDescent="0.2">
      <c r="A1" s="154" t="s">
        <v>50</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row>
    <row r="2" spans="1:32" ht="24.75" customHeight="1" x14ac:dyDescent="0.2">
      <c r="AA2" s="247" t="s">
        <v>51</v>
      </c>
    </row>
    <row r="3" spans="1:32" ht="30" x14ac:dyDescent="0.2">
      <c r="D3" s="157">
        <v>45292</v>
      </c>
      <c r="E3" s="157">
        <f t="shared" ref="E3:O3" si="0">EOMONTH(D3,0)+1</f>
        <v>45323</v>
      </c>
      <c r="F3" s="157">
        <f t="shared" si="0"/>
        <v>45352</v>
      </c>
      <c r="G3" s="157">
        <f t="shared" si="0"/>
        <v>45383</v>
      </c>
      <c r="H3" s="157">
        <f t="shared" si="0"/>
        <v>45413</v>
      </c>
      <c r="I3" s="157">
        <f t="shared" si="0"/>
        <v>45444</v>
      </c>
      <c r="J3" s="157">
        <f t="shared" si="0"/>
        <v>45474</v>
      </c>
      <c r="K3" s="157">
        <f t="shared" si="0"/>
        <v>45505</v>
      </c>
      <c r="L3" s="157">
        <f t="shared" si="0"/>
        <v>45536</v>
      </c>
      <c r="M3" s="157">
        <f t="shared" si="0"/>
        <v>45566</v>
      </c>
      <c r="N3" s="157">
        <f t="shared" si="0"/>
        <v>45597</v>
      </c>
      <c r="O3" s="157">
        <f t="shared" si="0"/>
        <v>45627</v>
      </c>
      <c r="P3" s="157" t="s">
        <v>52</v>
      </c>
      <c r="Q3" s="157">
        <f>EOMONTH(O3,0)+1</f>
        <v>45658</v>
      </c>
      <c r="R3" s="157">
        <f t="shared" ref="R3:Y3" si="1">EOMONTH(Q3,0)+1</f>
        <v>45689</v>
      </c>
      <c r="S3" s="157">
        <f t="shared" si="1"/>
        <v>45717</v>
      </c>
      <c r="T3" s="157">
        <f t="shared" si="1"/>
        <v>45748</v>
      </c>
      <c r="U3" s="157">
        <f t="shared" si="1"/>
        <v>45778</v>
      </c>
      <c r="V3" s="157">
        <f t="shared" si="1"/>
        <v>45809</v>
      </c>
      <c r="W3" s="157">
        <f t="shared" si="1"/>
        <v>45839</v>
      </c>
      <c r="X3" s="157">
        <f t="shared" si="1"/>
        <v>45870</v>
      </c>
      <c r="Y3" s="157">
        <f t="shared" si="1"/>
        <v>45901</v>
      </c>
      <c r="AA3" s="248"/>
    </row>
    <row r="4" spans="1:32" ht="15" x14ac:dyDescent="0.25">
      <c r="B4" s="158" t="s">
        <v>6</v>
      </c>
      <c r="C4" s="159"/>
      <c r="D4" s="160">
        <v>-8.3253978010788821E-5</v>
      </c>
      <c r="E4" s="160">
        <v>-3.3107174087332325E-5</v>
      </c>
      <c r="F4" s="160">
        <v>-7.4134732037434148E-5</v>
      </c>
      <c r="G4" s="160">
        <v>-5.4003514189715496E-5</v>
      </c>
      <c r="H4" s="160">
        <v>-5.1996280331700895E-5</v>
      </c>
      <c r="I4" s="160">
        <v>-5.6111927817292795E-5</v>
      </c>
      <c r="J4" s="160">
        <v>-9.473289385608652E-6</v>
      </c>
      <c r="K4" s="160">
        <v>-3.8003596286917407E-5</v>
      </c>
      <c r="L4" s="160">
        <v>-1.4388419278588138E-5</v>
      </c>
      <c r="M4" s="160">
        <v>1.230771049345325E-4</v>
      </c>
      <c r="N4" s="160">
        <v>1.2389881240237877E-4</v>
      </c>
      <c r="O4" s="160">
        <v>2.8745699335952501E-4</v>
      </c>
      <c r="P4" s="160">
        <v>9.9298516467172249E-6</v>
      </c>
      <c r="Q4" s="160">
        <v>5.556329057498921E-4</v>
      </c>
      <c r="R4" s="160">
        <v>2.2352171385020547E-4</v>
      </c>
      <c r="S4" s="160">
        <v>1.4093434590911613E-5</v>
      </c>
      <c r="T4" s="160">
        <v>1.1421833872482523E-4</v>
      </c>
      <c r="U4" s="160">
        <v>9.1487423700353787E-5</v>
      </c>
      <c r="V4" s="160">
        <v>-7.9908449901688883E-5</v>
      </c>
      <c r="W4" s="160">
        <v>2.0836926513534415E-4</v>
      </c>
      <c r="X4" s="160">
        <v>1.2716287893943523E-4</v>
      </c>
      <c r="Y4" s="160">
        <v>-5.7695029799587072E-4</v>
      </c>
      <c r="AA4" s="161">
        <v>-0.26352308879910424</v>
      </c>
    </row>
    <row r="5" spans="1:32" ht="15" x14ac:dyDescent="0.25">
      <c r="B5" s="162" t="s">
        <v>53</v>
      </c>
      <c r="C5" s="163"/>
      <c r="D5" s="164">
        <v>-1.8213345590734065E-4</v>
      </c>
      <c r="E5" s="164">
        <v>-7.3693881008751738E-5</v>
      </c>
      <c r="F5" s="164">
        <v>-7.979271316993497E-5</v>
      </c>
      <c r="G5" s="164">
        <v>-1.084008520185753E-4</v>
      </c>
      <c r="H5" s="164">
        <v>-1.0607566611797736E-4</v>
      </c>
      <c r="I5" s="164">
        <v>-1.2938486325941856E-4</v>
      </c>
      <c r="J5" s="164">
        <v>-5.2968822026544515E-5</v>
      </c>
      <c r="K5" s="164">
        <v>-8.2251205051897536E-5</v>
      </c>
      <c r="L5" s="164">
        <v>-9.1701660836163157E-5</v>
      </c>
      <c r="M5" s="164">
        <v>1.6710817455134475E-4</v>
      </c>
      <c r="N5" s="164">
        <v>1.2812853416233061E-4</v>
      </c>
      <c r="O5" s="164">
        <v>1.3561686936647277E-4</v>
      </c>
      <c r="P5" s="164">
        <v>-4.0439115109314194E-5</v>
      </c>
      <c r="Q5" s="164">
        <v>5.5124600457356898E-4</v>
      </c>
      <c r="R5" s="164">
        <v>2.8757136115298287E-4</v>
      </c>
      <c r="S5" s="164">
        <v>2.3692033853661698E-5</v>
      </c>
      <c r="T5" s="164">
        <v>-2.6345851924880481E-4</v>
      </c>
      <c r="U5" s="164">
        <v>1.6265152150252149E-5</v>
      </c>
      <c r="V5" s="164">
        <v>-3.6250421410166656E-4</v>
      </c>
      <c r="W5" s="164">
        <v>1.1670691470477834E-4</v>
      </c>
      <c r="X5" s="164">
        <v>4.8922888967073419E-5</v>
      </c>
      <c r="Y5" s="164">
        <v>-1.162195623097162E-3</v>
      </c>
      <c r="AA5" s="165">
        <v>-0.32596565494839069</v>
      </c>
    </row>
    <row r="6" spans="1:32" x14ac:dyDescent="0.2">
      <c r="B6" s="166" t="s">
        <v>54</v>
      </c>
      <c r="C6" s="167"/>
      <c r="D6" s="168">
        <v>1.0142883040220596E-4</v>
      </c>
      <c r="E6" s="168">
        <v>1.9280370308294437E-5</v>
      </c>
      <c r="F6" s="168">
        <v>3.9335053734435022E-5</v>
      </c>
      <c r="G6" s="168">
        <v>9.6750162636993764E-7</v>
      </c>
      <c r="H6" s="168">
        <v>-3.0668723883908733E-5</v>
      </c>
      <c r="I6" s="168">
        <v>2.2980923523041596E-5</v>
      </c>
      <c r="J6" s="168">
        <v>9.902973903996859E-5</v>
      </c>
      <c r="K6" s="168">
        <v>-7.1699013982629012E-6</v>
      </c>
      <c r="L6" s="168">
        <v>-5.37465843366558E-5</v>
      </c>
      <c r="M6" s="168">
        <v>-7.477499647023933E-5</v>
      </c>
      <c r="N6" s="168">
        <v>7.9693814823533771E-5</v>
      </c>
      <c r="O6" s="168">
        <v>1.3263117383166545E-4</v>
      </c>
      <c r="P6" s="168">
        <v>2.8074884700357572E-5</v>
      </c>
      <c r="Q6" s="168">
        <v>9.3081282345863769E-5</v>
      </c>
      <c r="R6" s="168">
        <v>1.4396622289547523E-4</v>
      </c>
      <c r="S6" s="168">
        <v>-4.2264413105985721E-4</v>
      </c>
      <c r="T6" s="168">
        <v>-5.3541052187278115E-4</v>
      </c>
      <c r="U6" s="168">
        <v>-1.5987547174545202E-4</v>
      </c>
      <c r="V6" s="168">
        <v>-3.3835916112001652E-4</v>
      </c>
      <c r="W6" s="168">
        <v>-3.4794101417601198E-5</v>
      </c>
      <c r="X6" s="168">
        <v>2.10938256600679E-4</v>
      </c>
      <c r="Y6" s="168">
        <v>-1.4450903240553759E-3</v>
      </c>
      <c r="AA6" s="169">
        <v>-0.13903702651198557</v>
      </c>
    </row>
    <row r="7" spans="1:32" x14ac:dyDescent="0.2">
      <c r="B7" s="166" t="s">
        <v>55</v>
      </c>
      <c r="C7" s="167"/>
      <c r="D7" s="168">
        <v>3.8829233888204584E-5</v>
      </c>
      <c r="E7" s="168">
        <v>2.9354624508481919E-5</v>
      </c>
      <c r="F7" s="168">
        <v>3.6858300267894606E-5</v>
      </c>
      <c r="G7" s="168">
        <v>8.1027799867516848E-6</v>
      </c>
      <c r="H7" s="168">
        <v>-1.6212710604812663E-5</v>
      </c>
      <c r="I7" s="168">
        <v>-1.4352143406171081E-5</v>
      </c>
      <c r="J7" s="168">
        <v>4.1193842428954852E-5</v>
      </c>
      <c r="K7" s="168">
        <v>2.5120387535659816E-5</v>
      </c>
      <c r="L7" s="168">
        <v>-2.2140557217831258E-5</v>
      </c>
      <c r="M7" s="168">
        <v>-4.2138389891865913E-6</v>
      </c>
      <c r="N7" s="168">
        <v>3.8880564280585617E-5</v>
      </c>
      <c r="O7" s="168">
        <v>2.070845896962048E-5</v>
      </c>
      <c r="P7" s="168">
        <v>1.5509715229899967E-5</v>
      </c>
      <c r="Q7" s="168">
        <v>7.7042083711953424E-5</v>
      </c>
      <c r="R7" s="168">
        <v>1.2944567669115337E-4</v>
      </c>
      <c r="S7" s="168">
        <v>2.3719825242585202E-4</v>
      </c>
      <c r="T7" s="168">
        <v>-2.3395355376543137E-5</v>
      </c>
      <c r="U7" s="168">
        <v>9.7117583386374662E-5</v>
      </c>
      <c r="V7" s="168">
        <v>6.7175576367262124E-5</v>
      </c>
      <c r="W7" s="168">
        <v>-1.2374125807834702E-4</v>
      </c>
      <c r="X7" s="168">
        <v>-2.8958033292236784E-4</v>
      </c>
      <c r="Y7" s="168">
        <v>-8.5317042882493421E-4</v>
      </c>
      <c r="AA7" s="169">
        <v>-2.1097201214196559E-2</v>
      </c>
    </row>
    <row r="8" spans="1:32" x14ac:dyDescent="0.2">
      <c r="B8" s="166" t="s">
        <v>56</v>
      </c>
      <c r="C8" s="167"/>
      <c r="D8" s="168">
        <v>1.5489936760282319E-4</v>
      </c>
      <c r="E8" s="168">
        <v>2.2497234584140102E-5</v>
      </c>
      <c r="F8" s="168">
        <v>7.7335451334370475E-5</v>
      </c>
      <c r="G8" s="168">
        <v>-2.3571588538717769E-5</v>
      </c>
      <c r="H8" s="168">
        <v>-5.4726700560281394E-5</v>
      </c>
      <c r="I8" s="168">
        <v>1.0820284777723899E-5</v>
      </c>
      <c r="J8" s="168">
        <v>1.3865809420399167E-4</v>
      </c>
      <c r="K8" s="168">
        <v>-2.0006275785244831E-5</v>
      </c>
      <c r="L8" s="168">
        <v>-8.6083453023633183E-5</v>
      </c>
      <c r="M8" s="168">
        <v>-1.3779555891313411E-4</v>
      </c>
      <c r="N8" s="168">
        <v>9.5558614171986633E-5</v>
      </c>
      <c r="O8" s="168">
        <v>2.064586234211685E-4</v>
      </c>
      <c r="P8" s="168">
        <v>3.2893638124420477E-5</v>
      </c>
      <c r="Q8" s="168">
        <v>1.1520344231197299E-4</v>
      </c>
      <c r="R8" s="168">
        <v>1.415898004002436E-4</v>
      </c>
      <c r="S8" s="168">
        <v>-7.9948075946156827E-4</v>
      </c>
      <c r="T8" s="168">
        <v>-9.3346734529964337E-4</v>
      </c>
      <c r="U8" s="168">
        <v>-2.5750142075053883E-4</v>
      </c>
      <c r="V8" s="168">
        <v>-5.2967804569059584E-4</v>
      </c>
      <c r="W8" s="168">
        <v>1.4821024306543862E-4</v>
      </c>
      <c r="X8" s="168">
        <v>5.8626012403006911E-4</v>
      </c>
      <c r="Y8" s="168">
        <v>-1.8216119549951948E-3</v>
      </c>
      <c r="AA8" s="169">
        <v>-0.10127133242067288</v>
      </c>
    </row>
    <row r="9" spans="1:32" x14ac:dyDescent="0.2">
      <c r="B9" s="166" t="s">
        <v>57</v>
      </c>
      <c r="C9" s="167"/>
      <c r="D9" s="168">
        <v>7.0365509419190175E-6</v>
      </c>
      <c r="E9" s="168">
        <v>9.0188270747137977E-6</v>
      </c>
      <c r="F9" s="168">
        <v>-8.986111828956922E-5</v>
      </c>
      <c r="G9" s="168">
        <v>8.3785640228928315E-5</v>
      </c>
      <c r="H9" s="168">
        <v>2.3231599094453159E-5</v>
      </c>
      <c r="I9" s="168">
        <v>1.342239323789407E-4</v>
      </c>
      <c r="J9" s="168">
        <v>6.4460672869914859E-5</v>
      </c>
      <c r="K9" s="168">
        <v>-2.7815964493638212E-5</v>
      </c>
      <c r="L9" s="168">
        <v>-2.6044981812356482E-6</v>
      </c>
      <c r="M9" s="168">
        <v>4.6638668655951676E-5</v>
      </c>
      <c r="N9" s="168">
        <v>6.1272398393041883E-5</v>
      </c>
      <c r="O9" s="168">
        <v>1.6270479175073405E-5</v>
      </c>
      <c r="P9" s="168">
        <v>2.9486312398852021E-5</v>
      </c>
      <c r="Q9" s="168">
        <v>9.3463479844402286E-7</v>
      </c>
      <c r="R9" s="168">
        <v>1.4613111947503477E-4</v>
      </c>
      <c r="S9" s="168">
        <v>3.3815201466058653E-5</v>
      </c>
      <c r="T9" s="168">
        <v>1.2203014870681983E-4</v>
      </c>
      <c r="U9" s="168">
        <v>-2.467732096246289E-4</v>
      </c>
      <c r="V9" s="168">
        <v>-3.0568827592181158E-4</v>
      </c>
      <c r="W9" s="168">
        <v>-5.6110993134217413E-4</v>
      </c>
      <c r="X9" s="168">
        <v>-4.4467521523128273E-4</v>
      </c>
      <c r="Y9" s="168">
        <v>-1.2266314387109345E-3</v>
      </c>
      <c r="AA9" s="169">
        <v>-1.7893884786698067E-2</v>
      </c>
      <c r="AF9" s="156" t="s">
        <v>58</v>
      </c>
    </row>
    <row r="10" spans="1:32" x14ac:dyDescent="0.2">
      <c r="B10" s="170" t="s">
        <v>59</v>
      </c>
      <c r="C10" s="171"/>
      <c r="D10" s="168">
        <v>-6.7920683128663839E-5</v>
      </c>
      <c r="E10" s="168">
        <v>-1.5992615415727496E-4</v>
      </c>
      <c r="F10" s="168">
        <v>-1.362862764111572E-4</v>
      </c>
      <c r="G10" s="168">
        <v>-1.2967906390926043E-4</v>
      </c>
      <c r="H10" s="168">
        <v>-8.2024246329526207E-5</v>
      </c>
      <c r="I10" s="168">
        <v>-1.2747927127010339E-4</v>
      </c>
      <c r="J10" s="168">
        <v>-7.2713262204926465E-5</v>
      </c>
      <c r="K10" s="168">
        <v>-1.0029823998602971E-4</v>
      </c>
      <c r="L10" s="168">
        <v>-1.4714033815588223E-5</v>
      </c>
      <c r="M10" s="168">
        <v>2.1109989402678941E-4</v>
      </c>
      <c r="N10" s="168">
        <v>4.2325595477543665E-4</v>
      </c>
      <c r="O10" s="168">
        <v>5.6659023802940744E-4</v>
      </c>
      <c r="P10" s="168">
        <v>2.6899701470073367E-5</v>
      </c>
      <c r="Q10" s="168">
        <v>7.5908695427329143E-4</v>
      </c>
      <c r="R10" s="168">
        <v>5.4350102754807672E-4</v>
      </c>
      <c r="S10" s="168">
        <v>2.5832586286211878E-4</v>
      </c>
      <c r="T10" s="168">
        <v>3.6497988917116864E-4</v>
      </c>
      <c r="U10" s="168">
        <v>2.5939113025374994E-4</v>
      </c>
      <c r="V10" s="168">
        <v>-2.5622686281256968E-5</v>
      </c>
      <c r="W10" s="168">
        <v>2.7968650994081301E-4</v>
      </c>
      <c r="X10" s="168">
        <v>1.2684806152796213E-4</v>
      </c>
      <c r="Y10" s="168">
        <v>1.4267598168100637E-3</v>
      </c>
      <c r="AA10" s="169">
        <v>0.11402906230603094</v>
      </c>
    </row>
    <row r="11" spans="1:32" x14ac:dyDescent="0.2">
      <c r="B11" s="166" t="s">
        <v>60</v>
      </c>
      <c r="C11" s="167"/>
      <c r="D11" s="168">
        <v>-6.3588436067685272E-5</v>
      </c>
      <c r="E11" s="168">
        <v>4.4362573821565832E-5</v>
      </c>
      <c r="F11" s="168">
        <v>8.074278530778578E-5</v>
      </c>
      <c r="G11" s="168">
        <v>1.2325891254527654E-4</v>
      </c>
      <c r="H11" s="168">
        <v>6.855673865646672E-5</v>
      </c>
      <c r="I11" s="168">
        <v>7.8873345382257654E-5</v>
      </c>
      <c r="J11" s="168">
        <v>2.502429510373716E-4</v>
      </c>
      <c r="K11" s="168">
        <v>1.6672210095269868E-4</v>
      </c>
      <c r="L11" s="168">
        <v>9.3497115452922941E-5</v>
      </c>
      <c r="M11" s="168">
        <v>2.6346349447581296E-4</v>
      </c>
      <c r="N11" s="168">
        <v>5.8154890365935685E-4</v>
      </c>
      <c r="O11" s="168">
        <v>8.1578400835824461E-4</v>
      </c>
      <c r="P11" s="168">
        <v>2.0455328503499182E-4</v>
      </c>
      <c r="Q11" s="168">
        <v>1.0923522827923637E-3</v>
      </c>
      <c r="R11" s="168">
        <v>9.5118195399357397E-4</v>
      </c>
      <c r="S11" s="168">
        <v>5.9390091835331837E-4</v>
      </c>
      <c r="T11" s="168">
        <v>8.7169777091333778E-4</v>
      </c>
      <c r="U11" s="168">
        <v>9.1199278514531024E-4</v>
      </c>
      <c r="V11" s="168">
        <v>5.6819618790537874E-4</v>
      </c>
      <c r="W11" s="168">
        <v>1.4718374673945434E-3</v>
      </c>
      <c r="X11" s="168">
        <v>1.2475704930898779E-3</v>
      </c>
      <c r="Y11" s="168">
        <v>1.7298737716457957E-3</v>
      </c>
      <c r="AA11" s="169">
        <v>3.638241856599933E-2</v>
      </c>
    </row>
    <row r="12" spans="1:32" x14ac:dyDescent="0.2">
      <c r="B12" s="166" t="s">
        <v>61</v>
      </c>
      <c r="C12" s="167"/>
      <c r="D12" s="168">
        <v>-5.9157612493310197E-5</v>
      </c>
      <c r="E12" s="168">
        <v>-2.4108557921731499E-4</v>
      </c>
      <c r="F12" s="168">
        <v>-2.0939066957115227E-4</v>
      </c>
      <c r="G12" s="168">
        <v>-2.2030622074353801E-4</v>
      </c>
      <c r="H12" s="168">
        <v>-1.3145455394558692E-4</v>
      </c>
      <c r="I12" s="168">
        <v>-1.884142143737666E-4</v>
      </c>
      <c r="J12" s="168">
        <v>-1.7753736756986882E-4</v>
      </c>
      <c r="K12" s="168">
        <v>-1.7262198938838846E-4</v>
      </c>
      <c r="L12" s="168">
        <v>-4.7591044144090766E-5</v>
      </c>
      <c r="M12" s="168">
        <v>2.1135221642198943E-4</v>
      </c>
      <c r="N12" s="168">
        <v>3.9016793759705237E-4</v>
      </c>
      <c r="O12" s="168">
        <v>5.1093184009376458E-4</v>
      </c>
      <c r="P12" s="168">
        <v>-2.6449571401410132E-5</v>
      </c>
      <c r="Q12" s="168">
        <v>6.8601936174195188E-4</v>
      </c>
      <c r="R12" s="168">
        <v>4.1640627227312876E-4</v>
      </c>
      <c r="S12" s="168">
        <v>1.8309011080996918E-4</v>
      </c>
      <c r="T12" s="168">
        <v>2.1901669258594936E-4</v>
      </c>
      <c r="U12" s="168">
        <v>1.2326902236958759E-4</v>
      </c>
      <c r="V12" s="168">
        <v>-1.2905839834465027E-4</v>
      </c>
      <c r="W12" s="168">
        <v>-6.601460432287265E-5</v>
      </c>
      <c r="X12" s="168">
        <v>-1.5857257516649348E-4</v>
      </c>
      <c r="Y12" s="168">
        <v>1.4032570570332581E-3</v>
      </c>
      <c r="AA12" s="169">
        <v>7.6227621884605412E-2</v>
      </c>
    </row>
    <row r="13" spans="1:32" x14ac:dyDescent="0.2">
      <c r="B13" s="170" t="s">
        <v>62</v>
      </c>
      <c r="C13" s="171"/>
      <c r="D13" s="168">
        <v>1.0685466288484768E-4</v>
      </c>
      <c r="E13" s="168">
        <v>6.816182720759123E-5</v>
      </c>
      <c r="F13" s="168">
        <v>-2.6440055795773354E-5</v>
      </c>
      <c r="G13" s="168">
        <v>-1.3834003216006696E-4</v>
      </c>
      <c r="H13" s="168">
        <v>-1.4068039341175176E-4</v>
      </c>
      <c r="I13" s="168">
        <v>6.896730326078071E-5</v>
      </c>
      <c r="J13" s="168">
        <v>7.9369533568129924E-5</v>
      </c>
      <c r="K13" s="168">
        <v>1.0462401069855076E-4</v>
      </c>
      <c r="L13" s="168">
        <v>-3.5790337843177866E-5</v>
      </c>
      <c r="M13" s="168">
        <v>-2.279304345514932E-4</v>
      </c>
      <c r="N13" s="168">
        <v>2.2269838574695555E-4</v>
      </c>
      <c r="O13" s="168">
        <v>9.1675219965536847E-4</v>
      </c>
      <c r="P13" s="168">
        <v>7.3361710197561436E-5</v>
      </c>
      <c r="Q13" s="168">
        <v>3.9887852394882017E-4</v>
      </c>
      <c r="R13" s="168">
        <v>1.5126886290173225E-4</v>
      </c>
      <c r="S13" s="168">
        <v>-1.3639805173926156E-4</v>
      </c>
      <c r="T13" s="168">
        <v>2.1771214489874069E-5</v>
      </c>
      <c r="U13" s="168">
        <v>1.6270976643029122E-4</v>
      </c>
      <c r="V13" s="168">
        <v>-1.1228771549031125E-3</v>
      </c>
      <c r="W13" s="168">
        <v>3.0829284369187082E-3</v>
      </c>
      <c r="X13" s="168">
        <v>2.7687072069706442E-3</v>
      </c>
      <c r="Y13" s="168">
        <v>8.5334513905688247E-4</v>
      </c>
      <c r="AA13" s="169">
        <v>1.0431618358959227E-2</v>
      </c>
    </row>
    <row r="14" spans="1:32" x14ac:dyDescent="0.2">
      <c r="B14" s="170" t="s">
        <v>63</v>
      </c>
      <c r="C14" s="171"/>
      <c r="D14" s="168">
        <v>-1.2959756239117048E-4</v>
      </c>
      <c r="E14" s="168">
        <v>-4.620634055174655E-4</v>
      </c>
      <c r="F14" s="168">
        <v>-1.9182429054620531E-4</v>
      </c>
      <c r="G14" s="168">
        <v>-1.4376686157013818E-4</v>
      </c>
      <c r="H14" s="168">
        <v>-9.4184302190658542E-4</v>
      </c>
      <c r="I14" s="168">
        <v>-2.8100075896864141E-4</v>
      </c>
      <c r="J14" s="168">
        <v>-5.0569102077291372E-4</v>
      </c>
      <c r="K14" s="168">
        <v>-2.0745004641897768E-4</v>
      </c>
      <c r="L14" s="168">
        <v>1.7731188579928059E-4</v>
      </c>
      <c r="M14" s="168">
        <v>5.3694592358444204E-4</v>
      </c>
      <c r="N14" s="168">
        <v>6.4553033246683711E-4</v>
      </c>
      <c r="O14" s="168">
        <v>-5.2037764199430736E-4</v>
      </c>
      <c r="P14" s="168">
        <v>-1.5868821473907779E-4</v>
      </c>
      <c r="Q14" s="168">
        <v>3.7455336240177495E-4</v>
      </c>
      <c r="R14" s="168">
        <v>2.4581590994565694E-4</v>
      </c>
      <c r="S14" s="168">
        <v>2.0549370062705741E-4</v>
      </c>
      <c r="T14" s="168">
        <v>-1.753099041465922E-3</v>
      </c>
      <c r="U14" s="168">
        <v>6.580432156564342E-4</v>
      </c>
      <c r="V14" s="168">
        <v>-1.2338020425053386E-3</v>
      </c>
      <c r="W14" s="168">
        <v>-2.4903967035094787E-3</v>
      </c>
      <c r="X14" s="168">
        <v>-4.3094029765423647E-3</v>
      </c>
      <c r="Y14" s="168">
        <v>-7.9854747007354066E-3</v>
      </c>
      <c r="AA14" s="169">
        <v>-0.23385114102030258</v>
      </c>
    </row>
    <row r="15" spans="1:32" x14ac:dyDescent="0.2">
      <c r="B15" s="170" t="s">
        <v>64</v>
      </c>
      <c r="C15" s="171"/>
      <c r="D15" s="168">
        <v>-7.5519594094586306E-4</v>
      </c>
      <c r="E15" s="168">
        <v>4.7744096946189529E-5</v>
      </c>
      <c r="F15" s="168">
        <v>-1.593830252424322E-4</v>
      </c>
      <c r="G15" s="168">
        <v>-2.2419473731027928E-4</v>
      </c>
      <c r="H15" s="168">
        <v>1.2585666214337543E-4</v>
      </c>
      <c r="I15" s="168">
        <v>-3.4340281184375154E-4</v>
      </c>
      <c r="J15" s="168">
        <v>-1.0784507166394786E-4</v>
      </c>
      <c r="K15" s="168">
        <v>-1.5849331221573504E-4</v>
      </c>
      <c r="L15" s="168">
        <v>-5.1586369036693558E-4</v>
      </c>
      <c r="M15" s="168">
        <v>3.3938853669068791E-4</v>
      </c>
      <c r="N15" s="168">
        <v>-5.3729855700057616E-4</v>
      </c>
      <c r="O15" s="168">
        <v>-4.1880902153457189E-4</v>
      </c>
      <c r="P15" s="168">
        <v>-2.3252876134582934E-4</v>
      </c>
      <c r="Q15" s="168">
        <v>1.0549326998041675E-3</v>
      </c>
      <c r="R15" s="168">
        <v>1.6927010302425494E-4</v>
      </c>
      <c r="S15" s="168">
        <v>2.8732907926021234E-4</v>
      </c>
      <c r="T15" s="168">
        <v>1.1531591724400769E-5</v>
      </c>
      <c r="U15" s="168">
        <v>-4.0278209835109546E-4</v>
      </c>
      <c r="V15" s="168">
        <v>-3.9115688436475171E-4</v>
      </c>
      <c r="W15" s="168">
        <v>4.686914389000485E-4</v>
      </c>
      <c r="X15" s="168">
        <v>1.2745706265291368E-3</v>
      </c>
      <c r="Y15" s="168">
        <v>1.5342184741151677E-4</v>
      </c>
      <c r="AA15" s="169">
        <v>8.6220500017404333E-3</v>
      </c>
    </row>
    <row r="16" spans="1:32" x14ac:dyDescent="0.2">
      <c r="B16" s="166" t="s">
        <v>65</v>
      </c>
      <c r="C16" s="167"/>
      <c r="D16" s="168">
        <v>-1.6720627942168331E-4</v>
      </c>
      <c r="E16" s="168">
        <v>-1.3308501780429083E-4</v>
      </c>
      <c r="F16" s="168">
        <v>1.0108922669771481E-4</v>
      </c>
      <c r="G16" s="168">
        <v>8.0944637496305205E-4</v>
      </c>
      <c r="H16" s="168">
        <v>1.5417521743543716E-4</v>
      </c>
      <c r="I16" s="168">
        <v>2.3613177245307426E-4</v>
      </c>
      <c r="J16" s="168">
        <v>4.0780900329617786E-4</v>
      </c>
      <c r="K16" s="168">
        <v>1.6448124533607889E-4</v>
      </c>
      <c r="L16" s="168">
        <v>-1.9034256144723205E-4</v>
      </c>
      <c r="M16" s="168">
        <v>3.9622485576140676E-4</v>
      </c>
      <c r="N16" s="168">
        <v>-1.9119812967582916E-4</v>
      </c>
      <c r="O16" s="168">
        <v>-6.0293241500686268E-4</v>
      </c>
      <c r="P16" s="168">
        <v>8.6071723778280429E-5</v>
      </c>
      <c r="Q16" s="168">
        <v>-2.4485567690868404E-4</v>
      </c>
      <c r="R16" s="168">
        <v>-9.5165327771618013E-4</v>
      </c>
      <c r="S16" s="168">
        <v>-6.8617778186397249E-4</v>
      </c>
      <c r="T16" s="168">
        <v>3.3782292238737632E-4</v>
      </c>
      <c r="U16" s="168">
        <v>-7.5362715161719773E-4</v>
      </c>
      <c r="V16" s="168">
        <v>-8.76666194790654E-4</v>
      </c>
      <c r="W16" s="168">
        <v>-1.2606492990234752E-3</v>
      </c>
      <c r="X16" s="168">
        <v>-1.6225689331957893E-3</v>
      </c>
      <c r="Y16" s="168">
        <v>-2.1840080418813468E-3</v>
      </c>
      <c r="AA16" s="169">
        <v>-7.9749065929426877E-2</v>
      </c>
    </row>
    <row r="17" spans="1:48" x14ac:dyDescent="0.2">
      <c r="B17" s="166" t="s">
        <v>66</v>
      </c>
      <c r="C17" s="167"/>
      <c r="D17" s="172">
        <v>-1.6400332972835718E-3</v>
      </c>
      <c r="E17" s="172">
        <v>3.7588460154092118E-4</v>
      </c>
      <c r="F17" s="172">
        <v>-6.261530142801508E-4</v>
      </c>
      <c r="G17" s="172">
        <v>-2.0073245889055125E-3</v>
      </c>
      <c r="H17" s="172">
        <v>7.6085317862295554E-5</v>
      </c>
      <c r="I17" s="172">
        <v>-1.4057100972951764E-3</v>
      </c>
      <c r="J17" s="172">
        <v>-1.0029489337858299E-3</v>
      </c>
      <c r="K17" s="172">
        <v>-7.0987507667052974E-4</v>
      </c>
      <c r="L17" s="172">
        <v>-1.1121244795451179E-3</v>
      </c>
      <c r="M17" s="172">
        <v>2.3800385809380487E-4</v>
      </c>
      <c r="N17" s="172">
        <v>-1.1819642410882958E-3</v>
      </c>
      <c r="O17" s="172">
        <v>-5.0403678479526981E-5</v>
      </c>
      <c r="P17" s="172">
        <v>-7.951840584996539E-4</v>
      </c>
      <c r="Q17" s="172">
        <v>3.123958608194366E-3</v>
      </c>
      <c r="R17" s="172">
        <v>2.3157555215349568E-3</v>
      </c>
      <c r="S17" s="172">
        <v>2.1172442634656008E-3</v>
      </c>
      <c r="T17" s="172">
        <v>-5.6730024783391286E-4</v>
      </c>
      <c r="U17" s="172">
        <v>2.4102756897304012E-4</v>
      </c>
      <c r="V17" s="172">
        <v>5.2923905982282804E-4</v>
      </c>
      <c r="W17" s="172">
        <v>3.5083645434783595E-3</v>
      </c>
      <c r="X17" s="172">
        <v>6.4464772235039991E-3</v>
      </c>
      <c r="Y17" s="172">
        <v>4.4896462254904179E-3</v>
      </c>
      <c r="AA17" s="169">
        <v>8.8371115931160205E-2</v>
      </c>
    </row>
    <row r="18" spans="1:48" ht="15" x14ac:dyDescent="0.25">
      <c r="B18" s="173" t="s">
        <v>67</v>
      </c>
      <c r="C18" s="174"/>
      <c r="D18" s="175">
        <v>8.822720894663405E-5</v>
      </c>
      <c r="E18" s="175">
        <v>3.6605287666580111E-5</v>
      </c>
      <c r="F18" s="175">
        <v>-6.4357570518369656E-5</v>
      </c>
      <c r="G18" s="175">
        <v>4.0690340373128464E-5</v>
      </c>
      <c r="H18" s="175">
        <v>3.8112373574872294E-5</v>
      </c>
      <c r="I18" s="175">
        <v>6.8772629835178734E-5</v>
      </c>
      <c r="J18" s="175">
        <v>6.0765447689847818E-5</v>
      </c>
      <c r="K18" s="175">
        <v>2.5866899922677433E-5</v>
      </c>
      <c r="L18" s="175">
        <v>1.1519495272982461E-4</v>
      </c>
      <c r="M18" s="175">
        <v>5.2432045745343103E-5</v>
      </c>
      <c r="N18" s="175">
        <v>1.1709573398221984E-4</v>
      </c>
      <c r="O18" s="175">
        <v>5.1477926942089525E-4</v>
      </c>
      <c r="P18" s="175">
        <v>9.2731465634043886E-5</v>
      </c>
      <c r="Q18" s="175">
        <v>5.6338058544391778E-4</v>
      </c>
      <c r="R18" s="175">
        <v>1.1475537525251767E-4</v>
      </c>
      <c r="S18" s="175">
        <v>-2.8588039284738187E-6</v>
      </c>
      <c r="T18" s="175">
        <v>7.2905815089052695E-4</v>
      </c>
      <c r="U18" s="175">
        <v>2.1345531660998951E-4</v>
      </c>
      <c r="V18" s="175">
        <v>3.8405547045594624E-4</v>
      </c>
      <c r="W18" s="175">
        <v>3.4904710817595941E-4</v>
      </c>
      <c r="X18" s="175">
        <v>2.3687476137967955E-4</v>
      </c>
      <c r="Y18" s="175">
        <v>3.5422818439978521E-4</v>
      </c>
      <c r="AA18" s="176">
        <v>6.2442566149201184E-2</v>
      </c>
    </row>
    <row r="19" spans="1:48" x14ac:dyDescent="0.2">
      <c r="B19" s="170" t="s">
        <v>68</v>
      </c>
      <c r="C19" s="171"/>
      <c r="D19" s="168">
        <v>-1.4371777258270768E-6</v>
      </c>
      <c r="E19" s="168">
        <v>1.4063727720170505E-6</v>
      </c>
      <c r="F19" s="168">
        <v>1.7346083085456598E-6</v>
      </c>
      <c r="G19" s="168">
        <v>4.4699693124039541E-5</v>
      </c>
      <c r="H19" s="168">
        <v>2.141872891492369E-6</v>
      </c>
      <c r="I19" s="168">
        <v>-2.094579610867342E-7</v>
      </c>
      <c r="J19" s="168">
        <v>5.4438847119087086E-7</v>
      </c>
      <c r="K19" s="168">
        <v>-1.5391828332766977E-5</v>
      </c>
      <c r="L19" s="168">
        <v>9.1026167160057625E-5</v>
      </c>
      <c r="M19" s="168">
        <v>9.2716947714954756E-6</v>
      </c>
      <c r="N19" s="168">
        <v>8.6502245663533373E-5</v>
      </c>
      <c r="O19" s="168">
        <v>5.3949359036797873E-5</v>
      </c>
      <c r="P19" s="168">
        <v>2.3074537124578853E-5</v>
      </c>
      <c r="Q19" s="168">
        <v>2.5002718992461759E-4</v>
      </c>
      <c r="R19" s="168">
        <v>4.2076449056072107E-5</v>
      </c>
      <c r="S19" s="168">
        <v>1.4834294831755912E-4</v>
      </c>
      <c r="T19" s="168">
        <v>2.349926477309694E-4</v>
      </c>
      <c r="U19" s="168">
        <v>1.8638713459395717E-4</v>
      </c>
      <c r="V19" s="168">
        <v>2.2751958698297159E-4</v>
      </c>
      <c r="W19" s="168">
        <v>2.0174754812662954E-4</v>
      </c>
      <c r="X19" s="168">
        <v>1.444776688135363E-4</v>
      </c>
      <c r="Y19" s="168">
        <v>5.7885901646748117E-4</v>
      </c>
      <c r="AA19" s="169">
        <v>7.9026023554888525E-2</v>
      </c>
    </row>
    <row r="20" spans="1:48" ht="15" customHeight="1" x14ac:dyDescent="0.2">
      <c r="B20" s="166" t="s">
        <v>69</v>
      </c>
      <c r="C20" s="167"/>
      <c r="D20" s="168">
        <v>-1.9838215605805232E-6</v>
      </c>
      <c r="E20" s="168">
        <v>1.4727347261711543E-6</v>
      </c>
      <c r="F20" s="168">
        <v>7.4523869142417709E-7</v>
      </c>
      <c r="G20" s="168">
        <v>-4.9460284290425705E-7</v>
      </c>
      <c r="H20" s="168">
        <v>2.5973137003365565E-6</v>
      </c>
      <c r="I20" s="168">
        <v>-1.0972357660232746E-6</v>
      </c>
      <c r="J20" s="168">
        <v>5.0830999454021253E-7</v>
      </c>
      <c r="K20" s="168">
        <v>-6.2891341091608766E-6</v>
      </c>
      <c r="L20" s="168">
        <v>1.0048197851220131E-4</v>
      </c>
      <c r="M20" s="168">
        <v>8.8740111119367526E-6</v>
      </c>
      <c r="N20" s="168">
        <v>1.0428307637422307E-4</v>
      </c>
      <c r="O20" s="168">
        <v>3.7017352981116858E-5</v>
      </c>
      <c r="P20" s="168">
        <v>2.0876443852957394E-5</v>
      </c>
      <c r="Q20" s="168">
        <v>7.8064180233594627E-5</v>
      </c>
      <c r="R20" s="168">
        <v>1.6319584486668148E-5</v>
      </c>
      <c r="S20" s="168">
        <v>1.2428313020684811E-4</v>
      </c>
      <c r="T20" s="168">
        <v>9.4693871118156636E-5</v>
      </c>
      <c r="U20" s="168">
        <v>-3.7284033718942844E-5</v>
      </c>
      <c r="V20" s="168">
        <v>7.5981123365931325E-5</v>
      </c>
      <c r="W20" s="168">
        <v>-4.3286886871829466E-5</v>
      </c>
      <c r="X20" s="168">
        <v>-1.5511096160047977E-4</v>
      </c>
      <c r="Y20" s="168">
        <v>5.960295514151337E-4</v>
      </c>
      <c r="AA20" s="169">
        <v>7.6982997415001364E-2</v>
      </c>
    </row>
    <row r="21" spans="1:48" x14ac:dyDescent="0.2">
      <c r="B21" s="166" t="s">
        <v>70</v>
      </c>
      <c r="C21" s="167"/>
      <c r="D21" s="168">
        <v>6.5089990879396709E-6</v>
      </c>
      <c r="E21" s="168">
        <v>4.1039061260406129E-7</v>
      </c>
      <c r="F21" s="168">
        <v>1.784057843168263E-5</v>
      </c>
      <c r="G21" s="168">
        <v>7.8073644466880587E-4</v>
      </c>
      <c r="H21" s="168">
        <v>-5.3207696526502701E-6</v>
      </c>
      <c r="I21" s="168">
        <v>1.4681446369513296E-5</v>
      </c>
      <c r="J21" s="168">
        <v>1.1295734907434962E-6</v>
      </c>
      <c r="K21" s="168">
        <v>-1.7009234392628692E-4</v>
      </c>
      <c r="L21" s="168">
        <v>-7.7082307780695913E-5</v>
      </c>
      <c r="M21" s="168">
        <v>1.6135803937444848E-5</v>
      </c>
      <c r="N21" s="168">
        <v>-2.4500151027395667E-4</v>
      </c>
      <c r="O21" s="168">
        <v>3.4214787377750966E-4</v>
      </c>
      <c r="P21" s="168">
        <v>5.9432720283858487E-5</v>
      </c>
      <c r="Q21" s="168">
        <v>3.1798038608588097E-3</v>
      </c>
      <c r="R21" s="168">
        <v>4.4770330663435054E-4</v>
      </c>
      <c r="S21" s="168">
        <v>5.4066072736924653E-4</v>
      </c>
      <c r="T21" s="168">
        <v>2.4582608493299851E-3</v>
      </c>
      <c r="U21" s="168">
        <v>4.2297516604847818E-3</v>
      </c>
      <c r="V21" s="168">
        <v>2.7825343924452461E-3</v>
      </c>
      <c r="W21" s="168">
        <v>4.2833439275136165E-3</v>
      </c>
      <c r="X21" s="168">
        <v>4.8451451595752371E-3</v>
      </c>
      <c r="Y21" s="168">
        <v>2.7756130025990977E-4</v>
      </c>
      <c r="AA21" s="169">
        <v>2.0430261399004834E-3</v>
      </c>
    </row>
    <row r="22" spans="1:48" x14ac:dyDescent="0.2">
      <c r="B22" s="177" t="s">
        <v>71</v>
      </c>
      <c r="C22" s="178"/>
      <c r="D22" s="179">
        <v>3.6165780702779315E-4</v>
      </c>
      <c r="E22" s="179">
        <v>1.4765873399369411E-4</v>
      </c>
      <c r="F22" s="179">
        <v>-2.6762727625539995E-4</v>
      </c>
      <c r="G22" s="179">
        <v>2.8284548736268178E-5</v>
      </c>
      <c r="H22" s="179">
        <v>1.4982862145873632E-4</v>
      </c>
      <c r="I22" s="179">
        <v>2.8059547544878605E-4</v>
      </c>
      <c r="J22" s="179">
        <v>2.5487967802440004E-4</v>
      </c>
      <c r="K22" s="179">
        <v>1.5769980410595963E-4</v>
      </c>
      <c r="L22" s="179">
        <v>1.9421215681725279E-4</v>
      </c>
      <c r="M22" s="179">
        <v>1.9682188358149943E-4</v>
      </c>
      <c r="N22" s="179">
        <v>2.1946601711708702E-4</v>
      </c>
      <c r="O22" s="179">
        <v>2.0960841828459031E-3</v>
      </c>
      <c r="P22" s="179">
        <v>3.1532631940867084E-4</v>
      </c>
      <c r="Q22" s="179">
        <v>1.4814449286284503E-3</v>
      </c>
      <c r="R22" s="179">
        <v>3.4295445027621163E-4</v>
      </c>
      <c r="S22" s="179">
        <v>-5.051631251065114E-4</v>
      </c>
      <c r="T22" s="179">
        <v>2.2417961549117127E-3</v>
      </c>
      <c r="U22" s="179">
        <v>3.0001707077764728E-4</v>
      </c>
      <c r="V22" s="179">
        <v>8.9076017750522318E-4</v>
      </c>
      <c r="W22" s="179">
        <v>8.3995406050907384E-4</v>
      </c>
      <c r="X22" s="179">
        <v>5.451772560822743E-4</v>
      </c>
      <c r="Y22" s="179">
        <v>-4.1711547083800316E-4</v>
      </c>
      <c r="AA22" s="180">
        <v>-1.6583457405701552E-2</v>
      </c>
    </row>
    <row r="23" spans="1:48" x14ac:dyDescent="0.2">
      <c r="B23" s="181"/>
      <c r="C23" s="181"/>
    </row>
    <row r="24" spans="1:48" x14ac:dyDescent="0.2">
      <c r="D24" s="182"/>
      <c r="E24" s="182"/>
      <c r="F24" s="183"/>
      <c r="P24" s="184"/>
      <c r="Q24" s="184"/>
      <c r="R24" s="184"/>
      <c r="S24" s="184"/>
      <c r="T24" s="184"/>
      <c r="U24" s="184"/>
      <c r="V24" s="184"/>
      <c r="W24" s="184"/>
      <c r="X24" s="184"/>
      <c r="Y24" s="184"/>
      <c r="Z24" s="184"/>
      <c r="AA24" s="184"/>
    </row>
    <row r="25" spans="1:48" ht="26.25" customHeight="1" x14ac:dyDescent="0.2">
      <c r="A25" s="154" t="s">
        <v>72</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row>
    <row r="27" spans="1:48" ht="13.5" customHeight="1" x14ac:dyDescent="0.25">
      <c r="B27" s="185" t="s">
        <v>73</v>
      </c>
      <c r="C27" s="186"/>
      <c r="D27" s="186"/>
      <c r="E27" s="186"/>
      <c r="F27" s="186"/>
      <c r="G27" s="186"/>
      <c r="H27" s="186"/>
      <c r="I27" s="186"/>
      <c r="J27" s="186"/>
      <c r="K27" s="186"/>
      <c r="L27" s="186"/>
      <c r="M27" s="186"/>
    </row>
    <row r="28" spans="1:48" ht="13.5" customHeight="1" thickBot="1" x14ac:dyDescent="0.3">
      <c r="B28" s="186"/>
      <c r="C28" s="186"/>
      <c r="D28" s="186"/>
      <c r="E28" s="186"/>
      <c r="F28" s="186"/>
      <c r="G28" s="186"/>
      <c r="H28" s="186"/>
      <c r="I28" s="186"/>
      <c r="J28" s="186"/>
      <c r="K28" s="186"/>
      <c r="L28" s="186"/>
      <c r="P28" s="186"/>
      <c r="Q28" s="186"/>
      <c r="R28" s="186"/>
      <c r="S28" s="186"/>
      <c r="T28" s="186"/>
      <c r="U28" s="186"/>
      <c r="V28" s="186"/>
      <c r="W28" s="186"/>
      <c r="X28" s="186"/>
      <c r="Y28" s="186"/>
    </row>
    <row r="29" spans="1:48" ht="32.25" customHeight="1" thickBot="1" x14ac:dyDescent="0.25">
      <c r="D29" s="249" t="s">
        <v>74</v>
      </c>
      <c r="E29" s="250"/>
      <c r="F29" s="250"/>
      <c r="G29" s="250"/>
      <c r="H29" s="250"/>
      <c r="I29" s="250"/>
      <c r="J29" s="250"/>
      <c r="K29" s="250"/>
      <c r="L29" s="250"/>
      <c r="M29" s="250"/>
      <c r="N29" s="250"/>
      <c r="O29" s="250"/>
      <c r="P29" s="250"/>
      <c r="Q29" s="250"/>
      <c r="R29" s="250"/>
      <c r="S29" s="250"/>
      <c r="T29" s="251"/>
      <c r="AF29" s="187"/>
      <c r="AG29" s="187"/>
      <c r="AH29" s="187"/>
      <c r="AI29" s="187"/>
      <c r="AJ29" s="187"/>
      <c r="AK29" s="187"/>
      <c r="AL29" s="187"/>
      <c r="AM29" s="187"/>
      <c r="AN29" s="187"/>
      <c r="AO29" s="187"/>
      <c r="AP29" s="187"/>
      <c r="AQ29" s="187"/>
      <c r="AR29" s="187"/>
      <c r="AS29" s="187"/>
      <c r="AT29" s="187"/>
      <c r="AU29" s="187"/>
      <c r="AV29" s="187"/>
    </row>
    <row r="30" spans="1:48" s="188" customFormat="1" ht="23.25" customHeight="1" thickBot="1" x14ac:dyDescent="0.25">
      <c r="B30" s="189" t="s">
        <v>75</v>
      </c>
      <c r="C30" s="190" t="s">
        <v>76</v>
      </c>
      <c r="D30" s="191" t="s">
        <v>77</v>
      </c>
      <c r="E30" s="191" t="s">
        <v>78</v>
      </c>
      <c r="F30" s="191" t="s">
        <v>79</v>
      </c>
      <c r="G30" s="192">
        <v>45658</v>
      </c>
      <c r="H30" s="192">
        <f t="shared" ref="H30:R30" si="2">EOMONTH(G30,0)+1</f>
        <v>45689</v>
      </c>
      <c r="I30" s="192">
        <f t="shared" si="2"/>
        <v>45717</v>
      </c>
      <c r="J30" s="192">
        <f t="shared" si="2"/>
        <v>45748</v>
      </c>
      <c r="K30" s="192">
        <f t="shared" si="2"/>
        <v>45778</v>
      </c>
      <c r="L30" s="192">
        <f t="shared" si="2"/>
        <v>45809</v>
      </c>
      <c r="M30" s="192">
        <f t="shared" si="2"/>
        <v>45839</v>
      </c>
      <c r="N30" s="192">
        <f t="shared" si="2"/>
        <v>45870</v>
      </c>
      <c r="O30" s="192">
        <f t="shared" si="2"/>
        <v>45901</v>
      </c>
      <c r="P30" s="192">
        <f t="shared" si="2"/>
        <v>45931</v>
      </c>
      <c r="Q30" s="192">
        <f t="shared" si="2"/>
        <v>45962</v>
      </c>
      <c r="R30" s="192">
        <f t="shared" si="2"/>
        <v>45992</v>
      </c>
      <c r="S30" s="191" t="s">
        <v>80</v>
      </c>
      <c r="T30" s="193" t="s">
        <v>81</v>
      </c>
      <c r="U30" s="194"/>
      <c r="V30" s="194"/>
      <c r="W30" s="194"/>
      <c r="X30" s="194"/>
      <c r="Y30" s="194"/>
      <c r="Z30" s="194"/>
      <c r="AA30" s="194"/>
      <c r="AB30" s="194"/>
      <c r="AC30" s="194"/>
      <c r="AD30" s="194"/>
      <c r="AE30" s="194"/>
      <c r="AF30" s="194"/>
      <c r="AG30" s="194"/>
      <c r="AH30" s="194"/>
      <c r="AI30" s="194"/>
      <c r="AJ30" s="194"/>
      <c r="AK30" s="194"/>
      <c r="AL30" s="194"/>
      <c r="AM30" s="194"/>
      <c r="AN30" s="194"/>
      <c r="AO30" s="194"/>
    </row>
    <row r="31" spans="1:48" x14ac:dyDescent="0.2">
      <c r="B31" s="195">
        <v>44562</v>
      </c>
      <c r="C31" s="196">
        <v>478.19876147709221</v>
      </c>
      <c r="D31" s="197">
        <v>5.9242646713593103</v>
      </c>
      <c r="E31" s="197">
        <v>1.3462381635308702</v>
      </c>
      <c r="F31" s="197">
        <v>0.16715993801801687</v>
      </c>
      <c r="G31" s="198">
        <v>2.5618330000042988E-2</v>
      </c>
      <c r="H31" s="198">
        <v>-4.4099799999344214E-3</v>
      </c>
      <c r="I31" s="198">
        <v>1.1397589999944557E-2</v>
      </c>
      <c r="J31" s="198">
        <v>4.392260000031456E-3</v>
      </c>
      <c r="K31" s="198">
        <v>1.8339699999501136E-3</v>
      </c>
      <c r="L31" s="198">
        <v>1.1315490000015416E-2</v>
      </c>
      <c r="M31" s="198">
        <v>7.4807199999327167E-3</v>
      </c>
      <c r="N31" s="198">
        <v>-7.6764999994338723E-4</v>
      </c>
      <c r="O31" s="198">
        <v>3.4898899999689093E-3</v>
      </c>
      <c r="P31" s="198">
        <v>3.5638100000028317E-3</v>
      </c>
      <c r="Q31" s="198">
        <v>2.9211999986955561E-4</v>
      </c>
      <c r="R31" s="198">
        <v>3.9865000000531836E-3</v>
      </c>
      <c r="S31" s="197">
        <f>SUM($G31:R31)</f>
        <v>6.8193049999933919E-2</v>
      </c>
      <c r="T31" s="199">
        <f t="shared" ref="T31:T78" si="3">D31+E31+F31+S31</f>
        <v>7.5058558229081314</v>
      </c>
    </row>
    <row r="32" spans="1:48" x14ac:dyDescent="0.2">
      <c r="B32" s="195">
        <v>44593</v>
      </c>
      <c r="C32" s="200">
        <v>397.07740198875302</v>
      </c>
      <c r="D32" s="197">
        <v>4.0233469580725796</v>
      </c>
      <c r="E32" s="197">
        <v>0.87828391783557436</v>
      </c>
      <c r="F32" s="197">
        <v>0.11709963533922974</v>
      </c>
      <c r="G32" s="198">
        <v>-3.4573000004911592E-4</v>
      </c>
      <c r="H32" s="198">
        <v>1.5159999999241336E-3</v>
      </c>
      <c r="I32" s="198">
        <v>4.3126800000550247E-3</v>
      </c>
      <c r="J32" s="198">
        <v>1.5702099999543861E-3</v>
      </c>
      <c r="K32" s="198">
        <v>4.7158300000091913E-3</v>
      </c>
      <c r="L32" s="198">
        <v>2.2318300000279123E-3</v>
      </c>
      <c r="M32" s="198">
        <v>-2.6894900000229427E-3</v>
      </c>
      <c r="N32" s="198">
        <v>4.4020000018463179E-5</v>
      </c>
      <c r="O32" s="198">
        <v>-5.0432000000455446E-4</v>
      </c>
      <c r="P32" s="198">
        <v>-3.375859999948716E-3</v>
      </c>
      <c r="Q32" s="198">
        <v>-2.8080700001851255E-3</v>
      </c>
      <c r="R32" s="198">
        <v>4.6244000003525798E-4</v>
      </c>
      <c r="S32" s="197">
        <f>SUM($G32:R32)</f>
        <v>5.1295399998139146E-3</v>
      </c>
      <c r="T32" s="199">
        <f t="shared" si="3"/>
        <v>5.0238600512471976</v>
      </c>
    </row>
    <row r="33" spans="2:20" x14ac:dyDescent="0.2">
      <c r="B33" s="195">
        <v>44621</v>
      </c>
      <c r="C33" s="200">
        <v>457.66042682481287</v>
      </c>
      <c r="D33" s="197">
        <v>4.1575962257055039</v>
      </c>
      <c r="E33" s="197">
        <v>1.5046422847087797</v>
      </c>
      <c r="F33" s="197">
        <v>8.1864824773447253E-2</v>
      </c>
      <c r="G33" s="198">
        <v>1.1650440000039453E-2</v>
      </c>
      <c r="H33" s="198">
        <v>1.2648819999981242E-2</v>
      </c>
      <c r="I33" s="198">
        <v>4.098535000002812E-2</v>
      </c>
      <c r="J33" s="198">
        <v>2.2910099999648992E-3</v>
      </c>
      <c r="K33" s="198">
        <v>6.7108999996889906E-4</v>
      </c>
      <c r="L33" s="198">
        <v>4.434520000017983E-3</v>
      </c>
      <c r="M33" s="198">
        <v>3.5873699999910968E-3</v>
      </c>
      <c r="N33" s="198">
        <v>-1.015839999979562E-3</v>
      </c>
      <c r="O33" s="198">
        <v>-5.7200700000521465E-3</v>
      </c>
      <c r="P33" s="198">
        <v>-6.2660999998342959E-4</v>
      </c>
      <c r="Q33" s="198">
        <v>-1.9168400001490227E-3</v>
      </c>
      <c r="R33" s="198">
        <v>5.2442799999994349E-3</v>
      </c>
      <c r="S33" s="197">
        <f>SUM($G33:R33)</f>
        <v>7.2233519999826967E-2</v>
      </c>
      <c r="T33" s="199">
        <f t="shared" si="3"/>
        <v>5.8163368551875578</v>
      </c>
    </row>
    <row r="34" spans="2:20" x14ac:dyDescent="0.2">
      <c r="B34" s="195">
        <v>44652</v>
      </c>
      <c r="C34" s="200">
        <v>416.95341731130947</v>
      </c>
      <c r="D34" s="197">
        <v>3.4955392206950364</v>
      </c>
      <c r="E34" s="197">
        <v>1.2289986737230265</v>
      </c>
      <c r="F34" s="197">
        <v>4.301619427303649E-2</v>
      </c>
      <c r="G34" s="198">
        <v>1.436232999992626E-2</v>
      </c>
      <c r="H34" s="198">
        <v>1.195680000023458E-3</v>
      </c>
      <c r="I34" s="198">
        <v>6.3381900000649694E-3</v>
      </c>
      <c r="J34" s="198">
        <v>3.5762399999157424E-3</v>
      </c>
      <c r="K34" s="198">
        <v>1.3126830000032896E-2</v>
      </c>
      <c r="L34" s="198">
        <v>1.971566999998231E-2</v>
      </c>
      <c r="M34" s="198">
        <v>-1.6626500000143096E-3</v>
      </c>
      <c r="N34" s="198">
        <v>1.841000000126769E-4</v>
      </c>
      <c r="O34" s="198">
        <v>-1.4248699999939163E-3</v>
      </c>
      <c r="P34" s="198">
        <v>6.5959500000019489E-2</v>
      </c>
      <c r="Q34" s="198">
        <v>-1.5974800001004041E-3</v>
      </c>
      <c r="R34" s="198">
        <v>1.2887999999975364E-3</v>
      </c>
      <c r="S34" s="197">
        <f>SUM($G34:R34)</f>
        <v>0.12106233999986671</v>
      </c>
      <c r="T34" s="199">
        <f t="shared" si="3"/>
        <v>4.8886164286909661</v>
      </c>
    </row>
    <row r="35" spans="2:20" x14ac:dyDescent="0.2">
      <c r="B35" s="195">
        <v>44682</v>
      </c>
      <c r="C35" s="200">
        <v>424.82968189567652</v>
      </c>
      <c r="D35" s="197">
        <v>3.0674338900086582</v>
      </c>
      <c r="E35" s="197">
        <v>1.1398970560778139</v>
      </c>
      <c r="F35" s="197">
        <v>6.5712678238128319E-2</v>
      </c>
      <c r="G35" s="198">
        <v>1.1359760000175356E-2</v>
      </c>
      <c r="H35" s="198">
        <v>8.4679899999287045E-3</v>
      </c>
      <c r="I35" s="198">
        <v>8.3937000000560147E-3</v>
      </c>
      <c r="J35" s="198">
        <v>4.6242099999176389E-3</v>
      </c>
      <c r="K35" s="198">
        <v>3.5789400000680871E-3</v>
      </c>
      <c r="L35" s="198">
        <v>9.158710000008341E-3</v>
      </c>
      <c r="M35" s="198">
        <v>1.446559999976671E-3</v>
      </c>
      <c r="N35" s="198">
        <v>-5.3474000003461697E-4</v>
      </c>
      <c r="O35" s="198">
        <v>-9.7143999994386832E-4</v>
      </c>
      <c r="P35" s="198">
        <v>-2.0719599999665661E-3</v>
      </c>
      <c r="Q35" s="198">
        <v>-1.6635300003713382E-3</v>
      </c>
      <c r="R35" s="198">
        <v>8.9587000002211425E-4</v>
      </c>
      <c r="S35" s="197">
        <f>SUM($G35:R35)</f>
        <v>4.2684069999836538E-2</v>
      </c>
      <c r="T35" s="199">
        <f t="shared" si="3"/>
        <v>4.3157276943244369</v>
      </c>
    </row>
    <row r="36" spans="2:20" x14ac:dyDescent="0.2">
      <c r="B36" s="195">
        <v>44713</v>
      </c>
      <c r="C36" s="200">
        <v>425.72672904521392</v>
      </c>
      <c r="D36" s="197">
        <v>1.718233139998631</v>
      </c>
      <c r="E36" s="197">
        <v>1.0302897733852205</v>
      </c>
      <c r="F36" s="197">
        <v>-7.6027398596579587E-2</v>
      </c>
      <c r="G36" s="198">
        <v>1.7630359999998291E-2</v>
      </c>
      <c r="H36" s="198">
        <v>2.0812400000522757E-3</v>
      </c>
      <c r="I36" s="198">
        <v>3.2188200000291545E-3</v>
      </c>
      <c r="J36" s="198">
        <v>1.6380299999241288E-3</v>
      </c>
      <c r="K36" s="198">
        <v>-3.3414999995784456E-4</v>
      </c>
      <c r="L36" s="198">
        <v>4.9970499999290041E-3</v>
      </c>
      <c r="M36" s="198">
        <v>4.0090900000109286E-3</v>
      </c>
      <c r="N36" s="198">
        <v>1.3107800000398129E-3</v>
      </c>
      <c r="O36" s="198">
        <v>3.2274899999720219E-3</v>
      </c>
      <c r="P36" s="198">
        <v>1.1226270000008753E-2</v>
      </c>
      <c r="Q36" s="198">
        <v>8.6815999969758195E-4</v>
      </c>
      <c r="R36" s="198">
        <v>-9.1398000000708635E-4</v>
      </c>
      <c r="S36" s="197">
        <f>SUM($G36:R36)</f>
        <v>4.8959159999697022E-2</v>
      </c>
      <c r="T36" s="199">
        <f t="shared" si="3"/>
        <v>2.721454674786969</v>
      </c>
    </row>
    <row r="37" spans="2:20" x14ac:dyDescent="0.2">
      <c r="B37" s="195">
        <v>44743</v>
      </c>
      <c r="C37" s="200">
        <v>409.27213793989142</v>
      </c>
      <c r="D37" s="197">
        <v>9.7280747013996915E-2</v>
      </c>
      <c r="E37" s="197">
        <v>1.1785434529794543</v>
      </c>
      <c r="F37" s="197">
        <v>2.9646100116110574E-2</v>
      </c>
      <c r="G37" s="198">
        <v>1.2105840000003809E-2</v>
      </c>
      <c r="H37" s="198">
        <v>9.7375000001420631E-4</v>
      </c>
      <c r="I37" s="198">
        <v>1.6423279999969509E-2</v>
      </c>
      <c r="J37" s="198">
        <v>3.4075499999630665E-3</v>
      </c>
      <c r="K37" s="198">
        <v>1.5347839999947155E-2</v>
      </c>
      <c r="L37" s="198">
        <v>6.7052200000148332E-3</v>
      </c>
      <c r="M37" s="198">
        <v>1.6834500000300068E-3</v>
      </c>
      <c r="N37" s="198">
        <v>8.8180099999703998E-3</v>
      </c>
      <c r="O37" s="198">
        <v>4.8783099999809565E-3</v>
      </c>
      <c r="P37" s="198">
        <v>-1.7773099999658371E-3</v>
      </c>
      <c r="Q37" s="198">
        <v>-8.7279000018725128E-4</v>
      </c>
      <c r="R37" s="198">
        <v>9.7052999990410171E-4</v>
      </c>
      <c r="S37" s="197">
        <f>SUM($G37:R37)</f>
        <v>6.8663679999644955E-2</v>
      </c>
      <c r="T37" s="199">
        <f t="shared" si="3"/>
        <v>1.3741339801092067</v>
      </c>
    </row>
    <row r="38" spans="2:20" x14ac:dyDescent="0.2">
      <c r="B38" s="195">
        <v>44774</v>
      </c>
      <c r="C38" s="200">
        <v>380.95671312844439</v>
      </c>
      <c r="D38" s="197">
        <v>-1.9961992735716194E-2</v>
      </c>
      <c r="E38" s="197">
        <v>0.92468054054779714</v>
      </c>
      <c r="F38" s="197">
        <v>3.5047993744626638E-2</v>
      </c>
      <c r="G38" s="198">
        <v>1.6515260000005583E-2</v>
      </c>
      <c r="H38" s="198">
        <v>3.4638399999948888E-3</v>
      </c>
      <c r="I38" s="198">
        <v>7.7269000000228516E-3</v>
      </c>
      <c r="J38" s="198">
        <v>2.7043599999956314E-3</v>
      </c>
      <c r="K38" s="198">
        <v>2.0885900000280344E-3</v>
      </c>
      <c r="L38" s="198">
        <v>3.1708199999798126E-3</v>
      </c>
      <c r="M38" s="198">
        <v>3.652680000016062E-3</v>
      </c>
      <c r="N38" s="198">
        <v>1.1682599999858212E-3</v>
      </c>
      <c r="O38" s="198">
        <v>1.9886999999698673E-3</v>
      </c>
      <c r="P38" s="198">
        <v>-3.7031500000352935E-3</v>
      </c>
      <c r="Q38" s="198">
        <v>-2.2409200001902718E-3</v>
      </c>
      <c r="R38" s="198">
        <v>2.9106600000545768E-3</v>
      </c>
      <c r="S38" s="197">
        <f>SUM($G38:R38)</f>
        <v>3.9445999999827563E-2</v>
      </c>
      <c r="T38" s="199">
        <f t="shared" si="3"/>
        <v>0.97921254155653514</v>
      </c>
    </row>
    <row r="39" spans="2:20" x14ac:dyDescent="0.2">
      <c r="B39" s="195">
        <v>44805</v>
      </c>
      <c r="C39" s="200">
        <v>425.09175656152632</v>
      </c>
      <c r="D39" s="197">
        <v>-0.39731724911501942</v>
      </c>
      <c r="E39" s="197">
        <v>0.62245712964590894</v>
      </c>
      <c r="F39" s="197">
        <v>-0.13152674205593939</v>
      </c>
      <c r="G39" s="198">
        <v>1.851096999996571E-2</v>
      </c>
      <c r="H39" s="198">
        <v>1.3693600001261075E-3</v>
      </c>
      <c r="I39" s="198">
        <v>8.6198099999705846E-3</v>
      </c>
      <c r="J39" s="198">
        <v>4.3540399999528745E-3</v>
      </c>
      <c r="K39" s="198">
        <v>1.2140730000055555E-2</v>
      </c>
      <c r="L39" s="198">
        <v>2.6523799999722542E-3</v>
      </c>
      <c r="M39" s="198">
        <v>5.306109999992259E-3</v>
      </c>
      <c r="N39" s="198">
        <v>2.4375700000405232E-3</v>
      </c>
      <c r="O39" s="198">
        <v>6.3269300000001749E-3</v>
      </c>
      <c r="P39" s="198">
        <v>-1.2834400000087953E-3</v>
      </c>
      <c r="Q39" s="198">
        <v>7.2574999961716458E-4</v>
      </c>
      <c r="R39" s="198">
        <v>-1.5351799999621107E-3</v>
      </c>
      <c r="S39" s="197">
        <f>SUM($G39:R39)</f>
        <v>5.9625029999722301E-2</v>
      </c>
      <c r="T39" s="199">
        <f t="shared" si="3"/>
        <v>0.15323816847467242</v>
      </c>
    </row>
    <row r="40" spans="2:20" x14ac:dyDescent="0.2">
      <c r="B40" s="195">
        <v>44835</v>
      </c>
      <c r="C40" s="200">
        <v>431.69773747737884</v>
      </c>
      <c r="D40" s="197"/>
      <c r="E40" s="197">
        <v>1.461736722553951</v>
      </c>
      <c r="F40" s="197">
        <v>2.6005980068703138E-2</v>
      </c>
      <c r="G40" s="198">
        <v>3.3212639999987914E-2</v>
      </c>
      <c r="H40" s="198">
        <v>6.7903499999601991E-3</v>
      </c>
      <c r="I40" s="198">
        <v>-1.2519499999825712E-3</v>
      </c>
      <c r="J40" s="198">
        <v>7.6340200000117875E-3</v>
      </c>
      <c r="K40" s="198">
        <v>-3.4143800000379088E-3</v>
      </c>
      <c r="L40" s="198">
        <v>5.2404400000227724E-3</v>
      </c>
      <c r="M40" s="198">
        <v>1.1159150000025875E-2</v>
      </c>
      <c r="N40" s="198">
        <v>3.132149999999001E-3</v>
      </c>
      <c r="O40" s="198">
        <v>8.9981199998874217E-3</v>
      </c>
      <c r="P40" s="198">
        <v>9.1890999993893274E-4</v>
      </c>
      <c r="Q40" s="198">
        <v>-5.8240200004320286E-3</v>
      </c>
      <c r="R40" s="198">
        <v>2.6924299999677714E-3</v>
      </c>
      <c r="S40" s="197">
        <f>SUM($G40:R40)</f>
        <v>6.9287859999349166E-2</v>
      </c>
      <c r="T40" s="199">
        <f t="shared" si="3"/>
        <v>1.5570305626220033</v>
      </c>
    </row>
    <row r="41" spans="2:20" x14ac:dyDescent="0.2">
      <c r="B41" s="195">
        <v>44866</v>
      </c>
      <c r="C41" s="200">
        <v>427.90160371903295</v>
      </c>
      <c r="D41" s="197"/>
      <c r="E41" s="197">
        <v>-0.19095001366690667</v>
      </c>
      <c r="F41" s="197">
        <v>9.9432817884348879E-2</v>
      </c>
      <c r="G41" s="198">
        <v>-9.7720833249070438E-2</v>
      </c>
      <c r="H41" s="198">
        <v>9.1329200000132005E-3</v>
      </c>
      <c r="I41" s="198">
        <v>5.2229300000021794E-3</v>
      </c>
      <c r="J41" s="198">
        <v>6.2759500000311164E-3</v>
      </c>
      <c r="K41" s="198">
        <v>3.7378799999601142E-3</v>
      </c>
      <c r="L41" s="198">
        <v>9.499269999992066E-3</v>
      </c>
      <c r="M41" s="198">
        <v>1.1420770000029279E-2</v>
      </c>
      <c r="N41" s="198">
        <v>-2.3827499999242718E-3</v>
      </c>
      <c r="O41" s="198">
        <v>-1.4279000004080444E-4</v>
      </c>
      <c r="P41" s="198">
        <v>-2.7601600000934923E-3</v>
      </c>
      <c r="Q41" s="198">
        <v>-6.5214000028390728E-4</v>
      </c>
      <c r="R41" s="198">
        <v>8.58307999999397E-3</v>
      </c>
      <c r="S41" s="197">
        <f>SUM($G41:R41)</f>
        <v>-4.9785873249390988E-2</v>
      </c>
      <c r="T41" s="199">
        <f t="shared" si="3"/>
        <v>-0.14130306903194878</v>
      </c>
    </row>
    <row r="42" spans="2:20" ht="15" thickBot="1" x14ac:dyDescent="0.25">
      <c r="B42" s="195">
        <v>44896</v>
      </c>
      <c r="C42" s="200">
        <v>412.75227960030998</v>
      </c>
      <c r="D42" s="197"/>
      <c r="E42" s="197">
        <v>-0.89211283725444446</v>
      </c>
      <c r="F42" s="197">
        <v>2.704989624294285E-2</v>
      </c>
      <c r="G42" s="198">
        <v>1.0812201933447341E-2</v>
      </c>
      <c r="H42" s="198">
        <v>-9.750451123034054E-2</v>
      </c>
      <c r="I42" s="198">
        <v>2.5910299999623021E-3</v>
      </c>
      <c r="J42" s="198">
        <v>2.7304099999128084E-3</v>
      </c>
      <c r="K42" s="198">
        <v>1.6084800000157884E-3</v>
      </c>
      <c r="L42" s="198">
        <v>7.5253800000041338E-3</v>
      </c>
      <c r="M42" s="198">
        <v>7.8815200000121877E-3</v>
      </c>
      <c r="N42" s="198">
        <v>-2.4041899999360794E-3</v>
      </c>
      <c r="O42" s="198">
        <v>-1.0506100000043261E-2</v>
      </c>
      <c r="P42" s="198">
        <v>-6.9219999994629688E-4</v>
      </c>
      <c r="Q42" s="198">
        <v>-3.9643800004682817E-3</v>
      </c>
      <c r="R42" s="198">
        <v>-3.9172599999233171E-3</v>
      </c>
      <c r="S42" s="197">
        <f>SUM($G42:R42)</f>
        <v>-8.5839619297303216E-2</v>
      </c>
      <c r="T42" s="199">
        <f t="shared" si="3"/>
        <v>-0.95090256030880482</v>
      </c>
    </row>
    <row r="43" spans="2:20" s="204" customFormat="1" ht="19.5" customHeight="1" thickBot="1" x14ac:dyDescent="0.3">
      <c r="B43" s="249" t="s">
        <v>82</v>
      </c>
      <c r="C43" s="251"/>
      <c r="D43" s="201">
        <f t="shared" ref="D43:R43" si="4">SUM(D31:D42)</f>
        <v>22.066415611002981</v>
      </c>
      <c r="E43" s="201">
        <f t="shared" si="4"/>
        <v>10.232704864067045</v>
      </c>
      <c r="F43" s="201">
        <f t="shared" si="4"/>
        <v>0.48448191804607177</v>
      </c>
      <c r="G43" s="202">
        <f t="shared" si="4"/>
        <v>7.371156868447315E-2</v>
      </c>
      <c r="H43" s="202">
        <f t="shared" si="4"/>
        <v>-5.4274541230256546E-2</v>
      </c>
      <c r="I43" s="202">
        <f t="shared" si="4"/>
        <v>0.1139783300001227</v>
      </c>
      <c r="J43" s="202">
        <f t="shared" si="4"/>
        <v>4.5198289999575536E-2</v>
      </c>
      <c r="K43" s="202">
        <f t="shared" si="4"/>
        <v>5.5101650000040081E-2</v>
      </c>
      <c r="L43" s="202">
        <f t="shared" si="4"/>
        <v>8.6646779999966839E-2</v>
      </c>
      <c r="M43" s="202">
        <f t="shared" si="4"/>
        <v>5.327527999997983E-2</v>
      </c>
      <c r="N43" s="202">
        <f t="shared" si="4"/>
        <v>9.9897200002487807E-3</v>
      </c>
      <c r="O43" s="202">
        <f t="shared" si="4"/>
        <v>9.6398499997008003E-3</v>
      </c>
      <c r="P43" s="202">
        <f t="shared" si="4"/>
        <v>6.537780000002158E-2</v>
      </c>
      <c r="Q43" s="202">
        <f t="shared" si="4"/>
        <v>-1.9654140003183329E-2</v>
      </c>
      <c r="R43" s="202">
        <f t="shared" si="4"/>
        <v>2.0668170000135433E-2</v>
      </c>
      <c r="S43" s="201">
        <f>SUM($G43:R43)</f>
        <v>0.45965875745082485</v>
      </c>
      <c r="T43" s="203">
        <f t="shared" si="3"/>
        <v>33.243261150566923</v>
      </c>
    </row>
    <row r="44" spans="2:20" x14ac:dyDescent="0.2">
      <c r="B44" s="195">
        <v>44927</v>
      </c>
      <c r="C44" s="200">
        <v>457.90353666793322</v>
      </c>
      <c r="D44" s="197"/>
      <c r="E44" s="197">
        <v>-1.6040238828666702</v>
      </c>
      <c r="F44" s="197">
        <v>0.50806615773075237</v>
      </c>
      <c r="G44" s="198">
        <v>4.9265803780770057E-2</v>
      </c>
      <c r="H44" s="198">
        <v>-9.4626924868862261E-2</v>
      </c>
      <c r="I44" s="198">
        <v>-0.42181663170833872</v>
      </c>
      <c r="J44" s="198">
        <v>2.5038469999969948E-2</v>
      </c>
      <c r="K44" s="198">
        <v>4.1336749999970834E-2</v>
      </c>
      <c r="L44" s="198">
        <v>1.1065140000084739E-2</v>
      </c>
      <c r="M44" s="198">
        <v>3.9948399999957473E-2</v>
      </c>
      <c r="N44" s="198">
        <v>0.10910909000006086</v>
      </c>
      <c r="O44" s="198">
        <v>1.6899839999894084E-2</v>
      </c>
      <c r="P44" s="198">
        <v>2.863922000005914E-2</v>
      </c>
      <c r="Q44" s="198">
        <v>8.7222899996959313E-3</v>
      </c>
      <c r="R44" s="198">
        <v>4.0518040000051769E-2</v>
      </c>
      <c r="S44" s="197">
        <f>SUM($G44:R44)</f>
        <v>-0.14590051279668614</v>
      </c>
      <c r="T44" s="199">
        <f t="shared" si="3"/>
        <v>-1.241858237932604</v>
      </c>
    </row>
    <row r="45" spans="2:20" x14ac:dyDescent="0.2">
      <c r="B45" s="195">
        <v>44958</v>
      </c>
      <c r="C45" s="200">
        <v>394.26682268633789</v>
      </c>
      <c r="D45" s="197"/>
      <c r="E45" s="197">
        <v>-1.1582389003102662</v>
      </c>
      <c r="F45" s="197">
        <v>8.8129989586605006E-3</v>
      </c>
      <c r="G45" s="198">
        <v>1.0092481596927882E-2</v>
      </c>
      <c r="H45" s="198">
        <v>1.4230968654942444E-3</v>
      </c>
      <c r="I45" s="198">
        <v>-1.3650263181375522E-2</v>
      </c>
      <c r="J45" s="198">
        <v>-0.16459036026679996</v>
      </c>
      <c r="K45" s="198">
        <v>9.2153800000573938E-3</v>
      </c>
      <c r="L45" s="198">
        <v>2.2406949999947301E-2</v>
      </c>
      <c r="M45" s="198">
        <v>6.6319399999201778E-3</v>
      </c>
      <c r="N45" s="198">
        <v>1.1968900000738358E-3</v>
      </c>
      <c r="O45" s="198">
        <v>8.8645600000063496E-3</v>
      </c>
      <c r="P45" s="198">
        <v>3.8157000000182961E-3</v>
      </c>
      <c r="Q45" s="198">
        <v>-8.4528000013506244E-4</v>
      </c>
      <c r="R45" s="198">
        <v>4.3668499999967025E-3</v>
      </c>
      <c r="S45" s="197">
        <f>SUM($G45:R45)</f>
        <v>-0.11107205498586836</v>
      </c>
      <c r="T45" s="199">
        <f t="shared" si="3"/>
        <v>-1.2604979563374741</v>
      </c>
    </row>
    <row r="46" spans="2:20" x14ac:dyDescent="0.2">
      <c r="B46" s="195">
        <v>44987</v>
      </c>
      <c r="C46" s="200">
        <v>457.18177680293019</v>
      </c>
      <c r="D46" s="197"/>
      <c r="E46" s="197">
        <v>-0.20388889694129375</v>
      </c>
      <c r="F46" s="197">
        <v>-4.9653955520000181E-2</v>
      </c>
      <c r="G46" s="198">
        <v>1.9585584745982487E-3</v>
      </c>
      <c r="H46" s="198">
        <v>5.0826659303879751E-3</v>
      </c>
      <c r="I46" s="198">
        <v>1.390901281826018E-2</v>
      </c>
      <c r="J46" s="198">
        <v>-1.8899593656499292E-2</v>
      </c>
      <c r="K46" s="198">
        <v>-0.20697870403495244</v>
      </c>
      <c r="L46" s="198">
        <v>-7.0645600000034392E-3</v>
      </c>
      <c r="M46" s="198">
        <v>3.0031450000137738E-2</v>
      </c>
      <c r="N46" s="198">
        <v>1.2464320000049156E-2</v>
      </c>
      <c r="O46" s="198">
        <v>1.2238990000014383E-2</v>
      </c>
      <c r="P46" s="198">
        <v>-4.369100000758408E-4</v>
      </c>
      <c r="Q46" s="198">
        <v>-5.7938000020385516E-4</v>
      </c>
      <c r="R46" s="198">
        <v>3.8980399999672954E-3</v>
      </c>
      <c r="S46" s="197">
        <f>SUM($G46:R46)</f>
        <v>-0.15437611046831989</v>
      </c>
      <c r="T46" s="199">
        <f t="shared" si="3"/>
        <v>-0.40791896292961383</v>
      </c>
    </row>
    <row r="47" spans="2:20" x14ac:dyDescent="0.2">
      <c r="B47" s="195">
        <v>45017</v>
      </c>
      <c r="C47" s="200">
        <v>406.90062734999998</v>
      </c>
      <c r="D47" s="197"/>
      <c r="E47" s="197">
        <v>-1.7301446175807769</v>
      </c>
      <c r="F47" s="197">
        <v>-0.11782828543380219</v>
      </c>
      <c r="G47" s="198">
        <v>2.1473853681527544E-2</v>
      </c>
      <c r="H47" s="198">
        <v>-1.9585456637571497E-2</v>
      </c>
      <c r="I47" s="198">
        <v>-3.3360270464299902E-3</v>
      </c>
      <c r="J47" s="198">
        <v>-5.1683777143693987E-3</v>
      </c>
      <c r="K47" s="198">
        <v>1.1644437140375885E-2</v>
      </c>
      <c r="L47" s="198">
        <v>-0.16557111640833</v>
      </c>
      <c r="M47" s="198">
        <v>1.5986439999949198E-2</v>
      </c>
      <c r="N47" s="198">
        <v>-1.27784000005704E-3</v>
      </c>
      <c r="O47" s="198">
        <v>-3.6691999997628955E-4</v>
      </c>
      <c r="P47" s="198">
        <v>2.1691009999983635E-2</v>
      </c>
      <c r="Q47" s="198">
        <v>2.4860849999924994E-2</v>
      </c>
      <c r="R47" s="198">
        <v>2.379078999996409E-2</v>
      </c>
      <c r="S47" s="197">
        <f>SUM($G47:R47)</f>
        <v>-7.5858356985008868E-2</v>
      </c>
      <c r="T47" s="199">
        <f t="shared" si="3"/>
        <v>-1.9238312599995879</v>
      </c>
    </row>
    <row r="48" spans="2:20" x14ac:dyDescent="0.2">
      <c r="B48" s="195">
        <v>45047</v>
      </c>
      <c r="C48" s="200">
        <v>426.61104816173099</v>
      </c>
      <c r="D48" s="197"/>
      <c r="E48" s="197">
        <v>-3.1847844819325246</v>
      </c>
      <c r="F48" s="197">
        <v>5.0163374728242616E-2</v>
      </c>
      <c r="G48" s="198">
        <v>-4.4189803268636751E-2</v>
      </c>
      <c r="H48" s="198">
        <v>2.4414072356194083E-2</v>
      </c>
      <c r="I48" s="198">
        <v>9.1333523877779044E-3</v>
      </c>
      <c r="J48" s="198">
        <v>-5.5392456275228596E-2</v>
      </c>
      <c r="K48" s="198">
        <v>2.559426580063473E-2</v>
      </c>
      <c r="L48" s="198">
        <v>1.2366756924166111E-2</v>
      </c>
      <c r="M48" s="198">
        <v>-9.4569582451185852E-2</v>
      </c>
      <c r="N48" s="198">
        <v>4.6668000004501664E-4</v>
      </c>
      <c r="O48" s="198">
        <v>1.3516240000001289E-2</v>
      </c>
      <c r="P48" s="198">
        <v>1.771826999993209E-2</v>
      </c>
      <c r="Q48" s="198">
        <v>-4.9892000009776893E-4</v>
      </c>
      <c r="R48" s="198">
        <v>7.1517299999754869E-3</v>
      </c>
      <c r="S48" s="197">
        <f>SUM($G48:R48)</f>
        <v>-8.4289394526422257E-2</v>
      </c>
      <c r="T48" s="199">
        <f t="shared" si="3"/>
        <v>-3.2189105017307043</v>
      </c>
    </row>
    <row r="49" spans="2:20" x14ac:dyDescent="0.2">
      <c r="B49" s="195">
        <v>45078</v>
      </c>
      <c r="C49" s="200">
        <v>439.35995922770923</v>
      </c>
      <c r="D49" s="197"/>
      <c r="E49" s="197">
        <v>-2.5380931206063337</v>
      </c>
      <c r="F49" s="197">
        <v>0.11173248011704118</v>
      </c>
      <c r="G49" s="198">
        <v>-9.3524441332419883E-3</v>
      </c>
      <c r="H49" s="198">
        <v>1.7883331071118391E-2</v>
      </c>
      <c r="I49" s="198">
        <v>1.6683138048335877E-2</v>
      </c>
      <c r="J49" s="198">
        <v>-1.4906838320996485E-2</v>
      </c>
      <c r="K49" s="198">
        <v>-4.0838750259410972E-2</v>
      </c>
      <c r="L49" s="198">
        <v>8.7748133415743723E-4</v>
      </c>
      <c r="M49" s="198">
        <v>3.8880375164296765E-2</v>
      </c>
      <c r="N49" s="198">
        <v>-9.2444510123470991E-2</v>
      </c>
      <c r="O49" s="198">
        <v>1.7882109999959539E-2</v>
      </c>
      <c r="P49" s="198">
        <v>1.023263000007546E-2</v>
      </c>
      <c r="Q49" s="198">
        <v>1.2022719999777109E-2</v>
      </c>
      <c r="R49" s="198">
        <v>2.248799999961193E-3</v>
      </c>
      <c r="S49" s="197">
        <f>SUM($G49:R49)</f>
        <v>-4.0831957219438664E-2</v>
      </c>
      <c r="T49" s="199">
        <f t="shared" si="3"/>
        <v>-2.4671925977087312</v>
      </c>
    </row>
    <row r="50" spans="2:20" x14ac:dyDescent="0.2">
      <c r="B50" s="195">
        <v>45108</v>
      </c>
      <c r="C50" s="200">
        <v>409.21754434427504</v>
      </c>
      <c r="D50" s="197"/>
      <c r="E50" s="197">
        <v>0.46251186912223829</v>
      </c>
      <c r="F50" s="197">
        <v>0.4657690897385578</v>
      </c>
      <c r="G50" s="198">
        <v>2.116074233214249E-2</v>
      </c>
      <c r="H50" s="198">
        <v>2.4460143889086794E-2</v>
      </c>
      <c r="I50" s="198">
        <v>5.0439398457967854E-2</v>
      </c>
      <c r="J50" s="198">
        <v>3.5270493683015047E-3</v>
      </c>
      <c r="K50" s="198">
        <v>8.2640079075417816E-3</v>
      </c>
      <c r="L50" s="198">
        <v>-5.8933939880034814E-3</v>
      </c>
      <c r="M50" s="198">
        <v>-2.9605921659367596E-2</v>
      </c>
      <c r="N50" s="198">
        <v>1.2495653782991667E-2</v>
      </c>
      <c r="O50" s="198">
        <v>-9.0918863226022495E-2</v>
      </c>
      <c r="P50" s="198">
        <v>2.3811949999981152E-2</v>
      </c>
      <c r="Q50" s="198">
        <v>7.8132499999696847E-3</v>
      </c>
      <c r="R50" s="198">
        <v>1.0592109999947752E-2</v>
      </c>
      <c r="S50" s="197">
        <f>SUM($G50:R50)</f>
        <v>3.6146126864537109E-2</v>
      </c>
      <c r="T50" s="199">
        <f t="shared" si="3"/>
        <v>0.9644270857253332</v>
      </c>
    </row>
    <row r="51" spans="2:20" x14ac:dyDescent="0.2">
      <c r="B51" s="195">
        <v>45139</v>
      </c>
      <c r="C51" s="200">
        <v>386.29831001622659</v>
      </c>
      <c r="D51" s="197"/>
      <c r="E51" s="197">
        <v>-1.149103258900368</v>
      </c>
      <c r="F51" s="197">
        <v>0.15193229084019322</v>
      </c>
      <c r="G51" s="198">
        <v>-3.8273658196601446E-2</v>
      </c>
      <c r="H51" s="198">
        <v>-4.9709094039485535E-2</v>
      </c>
      <c r="I51" s="198">
        <v>-1.2042929643257594E-2</v>
      </c>
      <c r="J51" s="198">
        <v>-2.3726364620870299E-2</v>
      </c>
      <c r="K51" s="198">
        <v>-4.2437249712747871E-3</v>
      </c>
      <c r="L51" s="198">
        <v>2.2664291226078603E-2</v>
      </c>
      <c r="M51" s="198">
        <v>-1.5632502903144996E-2</v>
      </c>
      <c r="N51" s="198">
        <v>-3.6288724577616449E-2</v>
      </c>
      <c r="O51" s="198">
        <v>-3.8294496264654754E-2</v>
      </c>
      <c r="P51" s="198">
        <v>-7.0477284175126442E-2</v>
      </c>
      <c r="Q51" s="198">
        <v>5.4124700000102166E-3</v>
      </c>
      <c r="R51" s="198">
        <v>-3.9748000011741169E-4</v>
      </c>
      <c r="S51" s="197">
        <f>SUM($G51:R51)</f>
        <v>-0.26100949816606089</v>
      </c>
      <c r="T51" s="199">
        <f t="shared" si="3"/>
        <v>-1.2581804662262357</v>
      </c>
    </row>
    <row r="52" spans="2:20" x14ac:dyDescent="0.2">
      <c r="B52" s="195">
        <v>45170</v>
      </c>
      <c r="C52" s="200">
        <v>421.61626590115935</v>
      </c>
      <c r="D52" s="197"/>
      <c r="E52" s="197">
        <v>-1.4469201166922403</v>
      </c>
      <c r="F52" s="197">
        <v>-0.69235921149390833</v>
      </c>
      <c r="G52" s="198">
        <v>1.8142240718930225E-2</v>
      </c>
      <c r="H52" s="198">
        <v>-2.4189659978446798E-2</v>
      </c>
      <c r="I52" s="198">
        <v>2.3953492470127458E-2</v>
      </c>
      <c r="J52" s="198">
        <v>7.8290577964139629E-3</v>
      </c>
      <c r="K52" s="198">
        <v>-2.9352055629090046E-2</v>
      </c>
      <c r="L52" s="198">
        <v>7.7912734022334007E-3</v>
      </c>
      <c r="M52" s="198">
        <v>2.1893942134511235E-2</v>
      </c>
      <c r="N52" s="198">
        <v>-1.7936117657200157E-3</v>
      </c>
      <c r="O52" s="198">
        <v>1.7156949165837432E-3</v>
      </c>
      <c r="P52" s="198">
        <v>3.5680807226015077E-2</v>
      </c>
      <c r="Q52" s="198">
        <v>-9.2288614264475655E-2</v>
      </c>
      <c r="R52" s="198">
        <v>1.0616800000150306E-2</v>
      </c>
      <c r="S52" s="197">
        <f>SUM($G52:R52)</f>
        <v>-2.0000632972767107E-2</v>
      </c>
      <c r="T52" s="199">
        <f t="shared" si="3"/>
        <v>-2.1592799611589157</v>
      </c>
    </row>
    <row r="53" spans="2:20" x14ac:dyDescent="0.2">
      <c r="B53" s="195">
        <v>45200</v>
      </c>
      <c r="C53" s="200">
        <v>445.19264227698881</v>
      </c>
      <c r="D53" s="197"/>
      <c r="E53" s="197"/>
      <c r="F53" s="197">
        <v>-1.3770878589821223</v>
      </c>
      <c r="G53" s="198">
        <v>-3.5968988252761847E-2</v>
      </c>
      <c r="H53" s="198">
        <v>-3.6653822234541167E-2</v>
      </c>
      <c r="I53" s="198">
        <v>-2.4909018501375613E-2</v>
      </c>
      <c r="J53" s="198">
        <v>-1.9859367131516592E-2</v>
      </c>
      <c r="K53" s="198">
        <v>-3.5516782475610853E-2</v>
      </c>
      <c r="L53" s="198">
        <v>-4.7473003419327142E-3</v>
      </c>
      <c r="M53" s="198">
        <v>2.7956529431264698E-2</v>
      </c>
      <c r="N53" s="198">
        <v>2.1340450843581493E-2</v>
      </c>
      <c r="O53" s="198">
        <v>-4.9368562122253934E-4</v>
      </c>
      <c r="P53" s="198">
        <v>7.2268201654992481E-3</v>
      </c>
      <c r="Q53" s="198">
        <v>-1.4674304079562717E-3</v>
      </c>
      <c r="R53" s="198">
        <v>-7.7032403479734057E-2</v>
      </c>
      <c r="S53" s="197">
        <f>SUM($G53:R53)</f>
        <v>-0.18012499800630621</v>
      </c>
      <c r="T53" s="199">
        <f t="shared" si="3"/>
        <v>-1.5572128569884285</v>
      </c>
    </row>
    <row r="54" spans="2:20" x14ac:dyDescent="0.2">
      <c r="B54" s="195">
        <v>45231</v>
      </c>
      <c r="C54" s="200">
        <v>438.84255118364467</v>
      </c>
      <c r="D54" s="197"/>
      <c r="E54" s="197"/>
      <c r="F54" s="197">
        <v>0.12399562781240547</v>
      </c>
      <c r="G54" s="198">
        <v>-1.166151157309514E-2</v>
      </c>
      <c r="H54" s="198">
        <v>-2.1326005143748716E-2</v>
      </c>
      <c r="I54" s="198">
        <v>-4.2335078099540624E-2</v>
      </c>
      <c r="J54" s="198">
        <v>-1.3521866343921829E-2</v>
      </c>
      <c r="K54" s="198">
        <v>-2.4874670827387035E-2</v>
      </c>
      <c r="L54" s="198">
        <v>-7.3331427556126982E-3</v>
      </c>
      <c r="M54" s="198">
        <v>1.8577414643175416E-2</v>
      </c>
      <c r="N54" s="198">
        <v>1.025245791930729E-2</v>
      </c>
      <c r="O54" s="198">
        <v>9.3659553369889181E-3</v>
      </c>
      <c r="P54" s="198">
        <v>-4.3211646181021024E-2</v>
      </c>
      <c r="Q54" s="198">
        <v>-3.404602191756112E-2</v>
      </c>
      <c r="R54" s="198">
        <v>-1.0496964195169767E-2</v>
      </c>
      <c r="S54" s="197">
        <f>SUM($G54:R54)</f>
        <v>-0.17061107913758633</v>
      </c>
      <c r="T54" s="199">
        <f t="shared" si="3"/>
        <v>-4.6615451325180857E-2</v>
      </c>
    </row>
    <row r="55" spans="2:20" ht="15" thickBot="1" x14ac:dyDescent="0.25">
      <c r="B55" s="195">
        <v>45261</v>
      </c>
      <c r="C55" s="205">
        <v>412.73761065297299</v>
      </c>
      <c r="D55" s="197"/>
      <c r="E55" s="197"/>
      <c r="F55" s="197">
        <v>-1.4839245039209459</v>
      </c>
      <c r="G55" s="198">
        <v>-2.6733802455964906E-3</v>
      </c>
      <c r="H55" s="198">
        <v>-5.4637732995615806E-2</v>
      </c>
      <c r="I55" s="198">
        <v>-4.2594513806250234E-2</v>
      </c>
      <c r="J55" s="198">
        <v>-2.946527621321593E-2</v>
      </c>
      <c r="K55" s="198">
        <v>-2.6707380980042217E-2</v>
      </c>
      <c r="L55" s="198">
        <v>-5.7490505425334959E-3</v>
      </c>
      <c r="M55" s="198">
        <v>-5.0774150939218998E-3</v>
      </c>
      <c r="N55" s="198">
        <v>1.6775849731345716E-2</v>
      </c>
      <c r="O55" s="198">
        <v>-1.3214075024961858E-2</v>
      </c>
      <c r="P55" s="198">
        <v>-4.6237755523691249E-2</v>
      </c>
      <c r="Q55" s="198">
        <v>-4.1823449482080832E-2</v>
      </c>
      <c r="R55" s="198">
        <v>-1.6527355194057236E-2</v>
      </c>
      <c r="S55" s="197">
        <f>SUM($G55:R55)</f>
        <v>-0.26793153537062153</v>
      </c>
      <c r="T55" s="199">
        <f t="shared" si="3"/>
        <v>-1.7518560392915674</v>
      </c>
    </row>
    <row r="56" spans="2:20" s="206" customFormat="1" ht="20.25" customHeight="1" thickBot="1" x14ac:dyDescent="0.3">
      <c r="B56" s="249" t="s">
        <v>83</v>
      </c>
      <c r="C56" s="252"/>
      <c r="D56" s="201"/>
      <c r="E56" s="201">
        <f t="shared" ref="E56:R56" si="5">SUM(E44:E55)</f>
        <v>-12.552685406708235</v>
      </c>
      <c r="F56" s="201">
        <f t="shared" si="5"/>
        <v>-2.3003817954249257</v>
      </c>
      <c r="G56" s="202">
        <f t="shared" si="5"/>
        <v>-2.0026105085037216E-2</v>
      </c>
      <c r="H56" s="202">
        <f t="shared" si="5"/>
        <v>-0.22746538578599029</v>
      </c>
      <c r="I56" s="202">
        <f t="shared" si="5"/>
        <v>-0.44656606780409902</v>
      </c>
      <c r="J56" s="202">
        <f t="shared" si="5"/>
        <v>-0.30913592337873297</v>
      </c>
      <c r="K56" s="202">
        <f t="shared" si="5"/>
        <v>-0.27245722832918773</v>
      </c>
      <c r="L56" s="202">
        <f t="shared" si="5"/>
        <v>-0.11918667114974824</v>
      </c>
      <c r="M56" s="202">
        <f t="shared" si="5"/>
        <v>5.5021069265592359E-2</v>
      </c>
      <c r="N56" s="202">
        <f t="shared" si="5"/>
        <v>5.2296705810590538E-2</v>
      </c>
      <c r="O56" s="202">
        <f t="shared" si="5"/>
        <v>-6.2804649883389629E-2</v>
      </c>
      <c r="P56" s="202">
        <f t="shared" si="5"/>
        <v>-1.1547188488350457E-2</v>
      </c>
      <c r="Q56" s="202">
        <f t="shared" si="5"/>
        <v>-0.11271751607313263</v>
      </c>
      <c r="R56" s="202">
        <f t="shared" si="5"/>
        <v>-1.2710428690638764E-3</v>
      </c>
      <c r="S56" s="201">
        <f>SUM($G56:R56)</f>
        <v>-1.4758600037705492</v>
      </c>
      <c r="T56" s="203">
        <f t="shared" si="3"/>
        <v>-16.32892720590371</v>
      </c>
    </row>
    <row r="57" spans="2:20" x14ac:dyDescent="0.2">
      <c r="B57" s="195">
        <v>45292</v>
      </c>
      <c r="C57" s="200">
        <v>464.33370802261686</v>
      </c>
      <c r="D57" s="197"/>
      <c r="E57" s="197"/>
      <c r="F57" s="197">
        <v>0.58131833660598886</v>
      </c>
      <c r="G57" s="198">
        <v>0.33813821315266068</v>
      </c>
      <c r="H57" s="198">
        <v>7.0409883747799995E-2</v>
      </c>
      <c r="I57" s="198">
        <v>5.1290944999948351E-2</v>
      </c>
      <c r="J57" s="198">
        <v>-2.3492985123425569E-2</v>
      </c>
      <c r="K57" s="198">
        <v>0.10059887787616617</v>
      </c>
      <c r="L57" s="198">
        <v>2.4480985376612807E-2</v>
      </c>
      <c r="M57" s="198">
        <v>0.11163973287625595</v>
      </c>
      <c r="N57" s="198">
        <v>-1.3285222789875206E-2</v>
      </c>
      <c r="O57" s="198">
        <v>7.9380674371407167E-2</v>
      </c>
      <c r="P57" s="198">
        <v>0.13891656829343901</v>
      </c>
      <c r="Q57" s="198">
        <v>0.1233189962389929</v>
      </c>
      <c r="R57" s="198">
        <v>-3.8789395637650159E-2</v>
      </c>
      <c r="S57" s="197">
        <f>SUM($G57:R57)</f>
        <v>0.9626072733823321</v>
      </c>
      <c r="T57" s="199">
        <f t="shared" si="3"/>
        <v>1.543925609988321</v>
      </c>
    </row>
    <row r="58" spans="2:20" x14ac:dyDescent="0.2">
      <c r="B58" s="195">
        <v>45323</v>
      </c>
      <c r="C58" s="200">
        <v>426.40132911541554</v>
      </c>
      <c r="D58" s="197"/>
      <c r="E58" s="197"/>
      <c r="F58" s="197">
        <v>0.60760472176076519</v>
      </c>
      <c r="G58" s="198">
        <v>-2.4505346184753307E-2</v>
      </c>
      <c r="H58" s="198">
        <v>3.2337246916767981E-2</v>
      </c>
      <c r="I58" s="198">
        <v>9.6484769818573568E-2</v>
      </c>
      <c r="J58" s="198">
        <v>-1.6422645401348746E-2</v>
      </c>
      <c r="K58" s="198">
        <v>-2.9295650940582618E-2</v>
      </c>
      <c r="L58" s="198">
        <v>-1.0143562655684946E-2</v>
      </c>
      <c r="M58" s="198">
        <v>-4.0915852005753095E-2</v>
      </c>
      <c r="N58" s="198">
        <v>9.2505802081177535E-4</v>
      </c>
      <c r="O58" s="198">
        <v>2.8799491624909024E-3</v>
      </c>
      <c r="P58" s="198">
        <v>9.0239934640408137E-3</v>
      </c>
      <c r="Q58" s="198">
        <v>9.0968026367875154E-2</v>
      </c>
      <c r="R58" s="198">
        <v>-1.4140745129282095E-2</v>
      </c>
      <c r="S58" s="197">
        <f>SUM($G58:R58)</f>
        <v>9.7195241433155388E-2</v>
      </c>
      <c r="T58" s="199">
        <f t="shared" si="3"/>
        <v>0.70479996319392058</v>
      </c>
    </row>
    <row r="59" spans="2:20" x14ac:dyDescent="0.2">
      <c r="B59" s="195">
        <f t="shared" ref="B59:B68" si="6">EOMONTH(B58,0)+1</f>
        <v>45352</v>
      </c>
      <c r="C59" s="200">
        <v>443.02679271260985</v>
      </c>
      <c r="D59" s="197"/>
      <c r="E59" s="197"/>
      <c r="F59" s="197">
        <v>1.1891530970365807</v>
      </c>
      <c r="G59" s="198">
        <v>6.0079211041738745E-2</v>
      </c>
      <c r="H59" s="198">
        <v>-1.2119930113271948E-2</v>
      </c>
      <c r="I59" s="198">
        <v>0.1128297806747014</v>
      </c>
      <c r="J59" s="198">
        <v>4.9166901393846274E-2</v>
      </c>
      <c r="K59" s="198">
        <v>-3.4699640903284035E-2</v>
      </c>
      <c r="L59" s="198">
        <v>-5.4716362446868061E-2</v>
      </c>
      <c r="M59" s="198">
        <v>3.721871575237401E-3</v>
      </c>
      <c r="N59" s="198">
        <v>2.759498715022346E-2</v>
      </c>
      <c r="O59" s="198">
        <v>1.6840223178974156E-2</v>
      </c>
      <c r="P59" s="198">
        <v>1.8188556026927927E-2</v>
      </c>
      <c r="Q59" s="198">
        <v>-1.7698744550955325E-2</v>
      </c>
      <c r="R59" s="198">
        <v>-3.2944372731378735E-2</v>
      </c>
      <c r="S59" s="197">
        <f>SUM($G59:R59)</f>
        <v>0.13624248029589126</v>
      </c>
      <c r="T59" s="199">
        <f t="shared" si="3"/>
        <v>1.3253955773324719</v>
      </c>
    </row>
    <row r="60" spans="2:20" x14ac:dyDescent="0.2">
      <c r="B60" s="195">
        <f t="shared" si="6"/>
        <v>45383</v>
      </c>
      <c r="C60" s="200">
        <v>434.11878047209206</v>
      </c>
      <c r="D60" s="197"/>
      <c r="E60" s="197"/>
      <c r="F60" s="197">
        <v>0.97485526710079284</v>
      </c>
      <c r="G60" s="198">
        <v>0.17861013581324414</v>
      </c>
      <c r="H60" s="198">
        <v>0.14844850413362565</v>
      </c>
      <c r="I60" s="198">
        <v>0.12319742779862963</v>
      </c>
      <c r="J60" s="198">
        <v>8.4883090349080703E-2</v>
      </c>
      <c r="K60" s="198">
        <v>7.9263521377129109E-2</v>
      </c>
      <c r="L60" s="198">
        <v>4.031186954301802E-2</v>
      </c>
      <c r="M60" s="198">
        <v>6.8777680145899467E-3</v>
      </c>
      <c r="N60" s="198">
        <v>-7.8930137986503723E-3</v>
      </c>
      <c r="O60" s="198">
        <v>2.2088879737452771E-2</v>
      </c>
      <c r="P60" s="198">
        <v>5.4931938871504826E-2</v>
      </c>
      <c r="Q60" s="198">
        <v>3.8111564118253227E-2</v>
      </c>
      <c r="R60" s="198">
        <v>-2.353810494435038E-2</v>
      </c>
      <c r="S60" s="197">
        <f>SUM($G60:R60)</f>
        <v>0.74529358101352727</v>
      </c>
      <c r="T60" s="199">
        <f t="shared" si="3"/>
        <v>1.7201488481143201</v>
      </c>
    </row>
    <row r="61" spans="2:20" x14ac:dyDescent="0.2">
      <c r="B61" s="195">
        <f t="shared" si="6"/>
        <v>45413</v>
      </c>
      <c r="C61" s="200">
        <v>424.01034776843397</v>
      </c>
      <c r="D61" s="197"/>
      <c r="E61" s="197"/>
      <c r="F61" s="197">
        <v>1.0023624137100455</v>
      </c>
      <c r="G61" s="198">
        <v>0.18492076725630113</v>
      </c>
      <c r="H61" s="198">
        <v>9.1653428953975435E-2</v>
      </c>
      <c r="I61" s="198">
        <v>0.18019831629226246</v>
      </c>
      <c r="J61" s="198">
        <v>7.6624447707217769E-2</v>
      </c>
      <c r="K61" s="198">
        <v>8.0967499760731698E-2</v>
      </c>
      <c r="L61" s="198">
        <v>5.3639690002000862E-3</v>
      </c>
      <c r="M61" s="198">
        <v>-1.7288518472355463E-2</v>
      </c>
      <c r="N61" s="198">
        <v>-2.3442338236009164E-2</v>
      </c>
      <c r="O61" s="198">
        <v>3.7357469700793899E-2</v>
      </c>
      <c r="P61" s="198">
        <v>4.1156699724638202E-3</v>
      </c>
      <c r="Q61" s="198">
        <v>1.322117226266073E-2</v>
      </c>
      <c r="R61" s="198">
        <v>-2.2132029644012619E-2</v>
      </c>
      <c r="S61" s="197">
        <f>SUM($G61:R61)</f>
        <v>0.61155985455422979</v>
      </c>
      <c r="T61" s="199">
        <f t="shared" si="3"/>
        <v>1.6139222682642753</v>
      </c>
    </row>
    <row r="62" spans="2:20" x14ac:dyDescent="0.2">
      <c r="B62" s="195">
        <f t="shared" si="6"/>
        <v>45444</v>
      </c>
      <c r="C62" s="200">
        <v>420.63951242190632</v>
      </c>
      <c r="D62" s="197"/>
      <c r="E62" s="197"/>
      <c r="F62" s="197">
        <v>-1.2274781586266954</v>
      </c>
      <c r="G62" s="198">
        <v>4.8910193593201257E-2</v>
      </c>
      <c r="H62" s="198">
        <v>-3.5818949151689594E-2</v>
      </c>
      <c r="I62" s="198">
        <v>9.8393768761411593E-2</v>
      </c>
      <c r="J62" s="198">
        <v>-2.5517880370671264E-2</v>
      </c>
      <c r="K62" s="198">
        <v>9.6417818107397579E-2</v>
      </c>
      <c r="L62" s="198">
        <v>6.7368654237156989E-2</v>
      </c>
      <c r="M62" s="198">
        <v>-1.1767830210885677E-2</v>
      </c>
      <c r="N62" s="198">
        <v>1.8569876081755865E-2</v>
      </c>
      <c r="O62" s="198">
        <v>4.8023466577490126E-2</v>
      </c>
      <c r="P62" s="198">
        <v>-8.0060968712700742E-3</v>
      </c>
      <c r="Q62" s="198">
        <v>1.2557684063040142E-2</v>
      </c>
      <c r="R62" s="198">
        <v>-2.3551363712101647E-2</v>
      </c>
      <c r="S62" s="197">
        <f>SUM($G62:R62)</f>
        <v>0.28557934110483529</v>
      </c>
      <c r="T62" s="199">
        <f t="shared" si="3"/>
        <v>-0.94189881752186011</v>
      </c>
    </row>
    <row r="63" spans="2:20" x14ac:dyDescent="0.2">
      <c r="B63" s="195">
        <f t="shared" si="6"/>
        <v>45474</v>
      </c>
      <c r="C63" s="200">
        <v>442.18284652949438</v>
      </c>
      <c r="D63" s="197"/>
      <c r="E63" s="197"/>
      <c r="F63" s="197">
        <v>-2.1277372465581266</v>
      </c>
      <c r="G63" s="198">
        <v>-6.4266153266714809E-2</v>
      </c>
      <c r="H63" s="198">
        <v>-6.5781858610932886E-2</v>
      </c>
      <c r="I63" s="198">
        <v>-9.0117444851216533E-2</v>
      </c>
      <c r="J63" s="198">
        <v>2.9196246177036755E-2</v>
      </c>
      <c r="K63" s="198">
        <v>9.8725706811762848E-2</v>
      </c>
      <c r="L63" s="198">
        <v>5.2202273958812384E-2</v>
      </c>
      <c r="M63" s="198">
        <v>-2.8543071467709069E-2</v>
      </c>
      <c r="N63" s="198">
        <v>3.4330355009274172E-2</v>
      </c>
      <c r="O63" s="198">
        <v>0.17624211983138593</v>
      </c>
      <c r="P63" s="198">
        <v>5.90765441769463E-2</v>
      </c>
      <c r="Q63" s="198">
        <v>-5.3338966497108231E-2</v>
      </c>
      <c r="R63" s="198">
        <v>-4.1701688446664775E-3</v>
      </c>
      <c r="S63" s="197">
        <f>SUM($G63:R63)</f>
        <v>0.14355558242687039</v>
      </c>
      <c r="T63" s="199">
        <f t="shared" si="3"/>
        <v>-1.9841816641312562</v>
      </c>
    </row>
    <row r="64" spans="2:20" x14ac:dyDescent="0.2">
      <c r="B64" s="195">
        <f t="shared" si="6"/>
        <v>45505</v>
      </c>
      <c r="C64" s="200">
        <v>386.22426193018191</v>
      </c>
      <c r="D64" s="197"/>
      <c r="E64" s="197"/>
      <c r="F64" s="197">
        <v>-0.92793338174101336</v>
      </c>
      <c r="G64" s="198">
        <v>0.13612098130903405</v>
      </c>
      <c r="H64" s="198">
        <v>-0.34329642062454013</v>
      </c>
      <c r="I64" s="198">
        <v>-2.8083216522986731E-2</v>
      </c>
      <c r="J64" s="198">
        <v>-2.7911857745777979E-2</v>
      </c>
      <c r="K64" s="198">
        <v>7.4611389016240537E-2</v>
      </c>
      <c r="L64" s="198">
        <v>3.3004598753223036E-2</v>
      </c>
      <c r="M64" s="198">
        <v>-7.0478401493630827E-2</v>
      </c>
      <c r="N64" s="198">
        <v>7.8068081688286384E-2</v>
      </c>
      <c r="O64" s="198">
        <v>7.713525479891814E-2</v>
      </c>
      <c r="P64" s="198">
        <v>5.8279426078911456E-2</v>
      </c>
      <c r="Q64" s="198">
        <v>1.1379972013969564E-3</v>
      </c>
      <c r="R64" s="198">
        <v>-1.4642212417584233E-2</v>
      </c>
      <c r="S64" s="197">
        <f>SUM($G64:R64)</f>
        <v>-2.6054379958509344E-2</v>
      </c>
      <c r="T64" s="199">
        <f t="shared" si="3"/>
        <v>-0.95398776169952271</v>
      </c>
    </row>
    <row r="65" spans="2:20" x14ac:dyDescent="0.2">
      <c r="B65" s="195">
        <f t="shared" si="6"/>
        <v>45536</v>
      </c>
      <c r="C65" s="200">
        <v>425.98525891999594</v>
      </c>
      <c r="D65" s="197"/>
      <c r="E65" s="197"/>
      <c r="F65" s="197">
        <v>-0.30087723035165936</v>
      </c>
      <c r="G65" s="198">
        <v>-0.26669495430292045</v>
      </c>
      <c r="H65" s="198">
        <v>-0.3332982373814275</v>
      </c>
      <c r="I65" s="198">
        <v>0.16965960022344007</v>
      </c>
      <c r="J65" s="198">
        <v>-0.10226304755070714</v>
      </c>
      <c r="K65" s="198">
        <v>-5.6852114769867512E-3</v>
      </c>
      <c r="L65" s="198">
        <v>3.2983739779922416E-2</v>
      </c>
      <c r="M65" s="198">
        <v>-2.4525987200433974E-2</v>
      </c>
      <c r="N65" s="198">
        <v>0.12000610388560062</v>
      </c>
      <c r="O65" s="198">
        <v>0.11162449549152598</v>
      </c>
      <c r="P65" s="198">
        <v>0.11638834847997259</v>
      </c>
      <c r="Q65" s="198">
        <v>2.8439442015951499E-2</v>
      </c>
      <c r="R65" s="198">
        <v>-6.1227186739643003E-3</v>
      </c>
      <c r="S65" s="197">
        <f>SUM($G65:R65)</f>
        <v>-0.15948842671002694</v>
      </c>
      <c r="T65" s="199">
        <f t="shared" si="3"/>
        <v>-0.46036565706168631</v>
      </c>
    </row>
    <row r="66" spans="2:20" x14ac:dyDescent="0.2">
      <c r="B66" s="195">
        <f t="shared" si="6"/>
        <v>45566</v>
      </c>
      <c r="C66" s="200">
        <v>461.18952351870996</v>
      </c>
      <c r="D66" s="197"/>
      <c r="E66" s="197"/>
      <c r="F66" s="197"/>
      <c r="G66" s="198">
        <v>-0.57196700970359871</v>
      </c>
      <c r="H66" s="198">
        <v>-0.34634933047806271</v>
      </c>
      <c r="I66" s="198">
        <v>0.10526172147029911</v>
      </c>
      <c r="J66" s="198">
        <v>-0.16448553875517291</v>
      </c>
      <c r="K66" s="198">
        <v>-3.0501889855599984E-2</v>
      </c>
      <c r="L66" s="198">
        <v>-0.1114000373652857</v>
      </c>
      <c r="M66" s="198">
        <v>-2.372016948959299E-2</v>
      </c>
      <c r="N66" s="198">
        <v>4.2752089278110361E-2</v>
      </c>
      <c r="O66" s="198">
        <v>0.11927628640285093</v>
      </c>
      <c r="P66" s="198">
        <v>0.1322790195454786</v>
      </c>
      <c r="Q66" s="198">
        <v>6.5707393678508197E-2</v>
      </c>
      <c r="R66" s="198">
        <v>5.666548385806891E-2</v>
      </c>
      <c r="S66" s="197">
        <f>SUM($G66:R66)</f>
        <v>-0.72648198141399689</v>
      </c>
      <c r="T66" s="199">
        <f t="shared" si="3"/>
        <v>-0.72648198141399689</v>
      </c>
    </row>
    <row r="67" spans="2:20" x14ac:dyDescent="0.2">
      <c r="B67" s="195">
        <f t="shared" si="6"/>
        <v>45597</v>
      </c>
      <c r="C67" s="200">
        <v>433.78939001085615</v>
      </c>
      <c r="D67" s="197"/>
      <c r="E67" s="197"/>
      <c r="F67" s="197"/>
      <c r="G67" s="198"/>
      <c r="H67" s="198">
        <v>-1.2750640673701241</v>
      </c>
      <c r="I67" s="198">
        <v>-2.3256086822584621E-2</v>
      </c>
      <c r="J67" s="198">
        <v>-0.42915560433647215</v>
      </c>
      <c r="K67" s="198">
        <v>-0.16074459417484377</v>
      </c>
      <c r="L67" s="198">
        <v>-0.11822065897507628</v>
      </c>
      <c r="M67" s="198">
        <v>-9.2350146609078365E-2</v>
      </c>
      <c r="N67" s="198">
        <v>6.6433550750502945E-2</v>
      </c>
      <c r="O67" s="198">
        <v>9.7450925117584575E-2</v>
      </c>
      <c r="P67" s="198">
        <v>0.10098171088293384</v>
      </c>
      <c r="Q67" s="198">
        <v>5.9892326312933619E-3</v>
      </c>
      <c r="R67" s="198">
        <v>5.3519511187914759E-2</v>
      </c>
      <c r="S67" s="197">
        <f>SUM($G67:R67)</f>
        <v>-1.7744162277179498</v>
      </c>
      <c r="T67" s="199">
        <f t="shared" si="3"/>
        <v>-1.7744162277179498</v>
      </c>
    </row>
    <row r="68" spans="2:20" ht="15" thickBot="1" x14ac:dyDescent="0.25">
      <c r="B68" s="195">
        <f t="shared" si="6"/>
        <v>45627</v>
      </c>
      <c r="C68" s="200">
        <v>421.68703802935329</v>
      </c>
      <c r="D68" s="197"/>
      <c r="E68" s="197"/>
      <c r="F68" s="197"/>
      <c r="G68" s="198"/>
      <c r="H68" s="198"/>
      <c r="I68" s="198">
        <v>0.42886892971745283</v>
      </c>
      <c r="J68" s="198">
        <v>-0.32849584957216393</v>
      </c>
      <c r="K68" s="198">
        <v>7.4427545320247646E-2</v>
      </c>
      <c r="L68" s="198">
        <v>-7.0383582082513385E-2</v>
      </c>
      <c r="M68" s="198">
        <v>-2.2394548230465716E-2</v>
      </c>
      <c r="N68" s="198">
        <v>8.7591927073845E-2</v>
      </c>
      <c r="O68" s="198">
        <v>2.4716321708524447E-2</v>
      </c>
      <c r="P68" s="198">
        <v>0.12462923537697179</v>
      </c>
      <c r="Q68" s="198">
        <v>5.1647908586119229E-2</v>
      </c>
      <c r="R68" s="198">
        <v>0.12132342191972612</v>
      </c>
      <c r="S68" s="197">
        <f>SUM($G68:R68)</f>
        <v>0.49193130981774402</v>
      </c>
      <c r="T68" s="199">
        <f t="shared" si="3"/>
        <v>0.49193130981774402</v>
      </c>
    </row>
    <row r="69" spans="2:20" ht="15.75" thickBot="1" x14ac:dyDescent="0.25">
      <c r="B69" s="249" t="s">
        <v>84</v>
      </c>
      <c r="C69" s="252"/>
      <c r="D69" s="201"/>
      <c r="E69" s="201"/>
      <c r="F69" s="201">
        <f t="shared" ref="F69:R69" si="7">SUM(F57:F68)</f>
        <v>-0.2287321810633216</v>
      </c>
      <c r="G69" s="202">
        <f t="shared" si="7"/>
        <v>1.9346038708192737E-2</v>
      </c>
      <c r="H69" s="202">
        <f t="shared" si="7"/>
        <v>-2.0688797299778798</v>
      </c>
      <c r="I69" s="202">
        <f t="shared" si="7"/>
        <v>1.2247285115599311</v>
      </c>
      <c r="J69" s="202">
        <f t="shared" si="7"/>
        <v>-0.8778747232285582</v>
      </c>
      <c r="K69" s="202">
        <f t="shared" si="7"/>
        <v>0.34408537091837843</v>
      </c>
      <c r="L69" s="202">
        <f t="shared" si="7"/>
        <v>-0.10914811287648263</v>
      </c>
      <c r="M69" s="202">
        <f t="shared" si="7"/>
        <v>-0.20974515271382188</v>
      </c>
      <c r="N69" s="202">
        <f t="shared" si="7"/>
        <v>0.43165145411387584</v>
      </c>
      <c r="O69" s="202">
        <f t="shared" si="7"/>
        <v>0.81301606607939902</v>
      </c>
      <c r="P69" s="202">
        <f t="shared" si="7"/>
        <v>0.80880491429832091</v>
      </c>
      <c r="Q69" s="202">
        <f t="shared" si="7"/>
        <v>0.36006170611602784</v>
      </c>
      <c r="R69" s="202">
        <f t="shared" si="7"/>
        <v>5.1477305230719139E-2</v>
      </c>
      <c r="S69" s="201">
        <f>SUM($G69:R69)</f>
        <v>0.7875236482281025</v>
      </c>
      <c r="T69" s="203">
        <f t="shared" si="3"/>
        <v>0.5587914671647809</v>
      </c>
    </row>
    <row r="70" spans="2:20" x14ac:dyDescent="0.2">
      <c r="B70" s="195">
        <f>EOMONTH(B68,0)+1</f>
        <v>45658</v>
      </c>
      <c r="C70" s="200">
        <v>478.93966955839028</v>
      </c>
      <c r="D70" s="197"/>
      <c r="E70" s="197"/>
      <c r="F70" s="197"/>
      <c r="G70" s="198"/>
      <c r="H70" s="198"/>
      <c r="I70" s="198"/>
      <c r="J70" s="198">
        <v>-1.2563674467302235</v>
      </c>
      <c r="K70" s="198">
        <v>0.32607242971289452</v>
      </c>
      <c r="L70" s="198">
        <v>-0.17826878769824361</v>
      </c>
      <c r="M70" s="198">
        <v>-5.334138374973918E-2</v>
      </c>
      <c r="N70" s="198">
        <v>0.16773909508941642</v>
      </c>
      <c r="O70" s="198">
        <v>0.17350851412606971</v>
      </c>
      <c r="P70" s="198">
        <v>0.50944773940585719</v>
      </c>
      <c r="Q70" s="198">
        <v>9.8991108477264333E-2</v>
      </c>
      <c r="R70" s="198">
        <v>0.26599672456524104</v>
      </c>
      <c r="S70" s="197">
        <f>SUM($G70:R70)</f>
        <v>5.3777993198536933E-2</v>
      </c>
      <c r="T70" s="199">
        <f t="shared" si="3"/>
        <v>5.3777993198536933E-2</v>
      </c>
    </row>
    <row r="71" spans="2:20" x14ac:dyDescent="0.2">
      <c r="B71" s="195">
        <f t="shared" ref="B71:B78" si="8">EOMONTH(B70,0)+1</f>
        <v>45689</v>
      </c>
      <c r="C71" s="200">
        <v>418.66763483181109</v>
      </c>
      <c r="D71" s="197"/>
      <c r="E71" s="197"/>
      <c r="F71" s="197"/>
      <c r="G71" s="198"/>
      <c r="H71" s="198"/>
      <c r="I71" s="198"/>
      <c r="J71" s="198"/>
      <c r="K71" s="198">
        <v>0.32983894389099078</v>
      </c>
      <c r="L71" s="198">
        <v>-0.87575565297964886</v>
      </c>
      <c r="M71" s="198">
        <v>-0.47518068924119916</v>
      </c>
      <c r="N71" s="198">
        <v>7.2116635381576089E-3</v>
      </c>
      <c r="O71" s="198">
        <v>7.9881257610168177E-3</v>
      </c>
      <c r="P71" s="198">
        <v>0.1607432118717611</v>
      </c>
      <c r="Q71" s="198">
        <v>-2.6071662420292796E-2</v>
      </c>
      <c r="R71" s="198">
        <v>9.3386569329197755E-2</v>
      </c>
      <c r="S71" s="197">
        <f>SUM($G71:R71)</f>
        <v>-0.77783949025001675</v>
      </c>
      <c r="T71" s="199">
        <f t="shared" si="3"/>
        <v>-0.77783949025001675</v>
      </c>
    </row>
    <row r="72" spans="2:20" x14ac:dyDescent="0.2">
      <c r="B72" s="195">
        <f t="shared" si="8"/>
        <v>45717</v>
      </c>
      <c r="C72" s="200">
        <v>461.95456329256831</v>
      </c>
      <c r="D72" s="197"/>
      <c r="E72" s="197"/>
      <c r="F72" s="197"/>
      <c r="G72" s="198"/>
      <c r="H72" s="198"/>
      <c r="I72" s="198"/>
      <c r="J72" s="198"/>
      <c r="K72" s="198"/>
      <c r="L72" s="198">
        <v>-3.4392999933952524</v>
      </c>
      <c r="M72" s="198">
        <v>-1.3730323522761978</v>
      </c>
      <c r="N72" s="198">
        <v>-0.10946813781964693</v>
      </c>
      <c r="O72" s="198">
        <v>0.15555348424697968</v>
      </c>
      <c r="P72" s="198">
        <v>5.5413881689901245E-2</v>
      </c>
      <c r="Q72" s="198">
        <v>2.4622032373144975E-4</v>
      </c>
      <c r="R72" s="198">
        <v>6.4441380734479026E-3</v>
      </c>
      <c r="S72" s="197">
        <f>SUM($G72:R72)</f>
        <v>-4.7041427591570368</v>
      </c>
      <c r="T72" s="199">
        <f t="shared" si="3"/>
        <v>-4.7041427591570368</v>
      </c>
    </row>
    <row r="73" spans="2:20" x14ac:dyDescent="0.2">
      <c r="B73" s="195">
        <f t="shared" si="8"/>
        <v>45748</v>
      </c>
      <c r="C73" s="200">
        <v>455.04249675001415</v>
      </c>
      <c r="D73" s="197"/>
      <c r="E73" s="197"/>
      <c r="F73" s="197"/>
      <c r="G73" s="198"/>
      <c r="H73" s="198"/>
      <c r="I73" s="198"/>
      <c r="J73" s="198"/>
      <c r="K73" s="198"/>
      <c r="L73" s="198"/>
      <c r="M73" s="198">
        <v>-1.2577232311926423</v>
      </c>
      <c r="N73" s="198">
        <v>8.404201697226199E-2</v>
      </c>
      <c r="O73" s="198">
        <v>0.43274187934849806</v>
      </c>
      <c r="P73" s="198">
        <v>0.25617484018215464</v>
      </c>
      <c r="Q73" s="198">
        <v>1.8281699553426733E-2</v>
      </c>
      <c r="R73" s="198">
        <v>5.1920917138090772E-2</v>
      </c>
      <c r="S73" s="197">
        <f>SUM($G73:R73)</f>
        <v>-0.41456187799821009</v>
      </c>
      <c r="T73" s="199">
        <f t="shared" si="3"/>
        <v>-0.41456187799821009</v>
      </c>
    </row>
    <row r="74" spans="2:20" x14ac:dyDescent="0.2">
      <c r="B74" s="195">
        <f t="shared" si="8"/>
        <v>45778</v>
      </c>
      <c r="C74" s="200">
        <v>438.46429759927321</v>
      </c>
      <c r="D74" s="197"/>
      <c r="E74" s="197"/>
      <c r="F74" s="197"/>
      <c r="G74" s="198"/>
      <c r="H74" s="198"/>
      <c r="I74" s="198"/>
      <c r="J74" s="198"/>
      <c r="K74" s="198"/>
      <c r="L74" s="198"/>
      <c r="M74" s="198"/>
      <c r="N74" s="198">
        <v>-0.441662096642915</v>
      </c>
      <c r="O74" s="198">
        <v>0.18100416918576911</v>
      </c>
      <c r="P74" s="198">
        <v>-0.15794599627452044</v>
      </c>
      <c r="Q74" s="198">
        <v>-0.14579907080099019</v>
      </c>
      <c r="R74" s="198">
        <v>4.0062333196090094E-2</v>
      </c>
      <c r="S74" s="197">
        <f>SUM($G74:R74)</f>
        <v>-0.52434066133656643</v>
      </c>
      <c r="T74" s="199">
        <f t="shared" si="3"/>
        <v>-0.52434066133656643</v>
      </c>
    </row>
    <row r="75" spans="2:20" x14ac:dyDescent="0.2">
      <c r="B75" s="195">
        <f t="shared" si="8"/>
        <v>45809</v>
      </c>
      <c r="C75" s="200">
        <v>443.51944966469722</v>
      </c>
      <c r="D75" s="197"/>
      <c r="E75" s="197"/>
      <c r="F75" s="197"/>
      <c r="G75" s="198"/>
      <c r="H75" s="198"/>
      <c r="I75" s="198"/>
      <c r="J75" s="198"/>
      <c r="K75" s="198"/>
      <c r="L75" s="198"/>
      <c r="M75" s="198"/>
      <c r="N75" s="198"/>
      <c r="O75" s="198">
        <v>0.1308623509720519</v>
      </c>
      <c r="P75" s="198">
        <v>-0.14095060094382461</v>
      </c>
      <c r="Q75" s="198">
        <v>-0.11065290557888829</v>
      </c>
      <c r="R75" s="198">
        <v>-3.5431303485381704E-2</v>
      </c>
      <c r="S75" s="197">
        <f>SUM($G75:R75)</f>
        <v>-0.15617245903604271</v>
      </c>
      <c r="T75" s="199">
        <f t="shared" si="3"/>
        <v>-0.15617245903604271</v>
      </c>
    </row>
    <row r="76" spans="2:20" x14ac:dyDescent="0.2">
      <c r="B76" s="195">
        <f t="shared" si="8"/>
        <v>45839</v>
      </c>
      <c r="C76" s="200">
        <v>453.15125127854913</v>
      </c>
      <c r="D76" s="197"/>
      <c r="E76" s="197"/>
      <c r="F76" s="197"/>
      <c r="G76" s="198"/>
      <c r="H76" s="198"/>
      <c r="I76" s="198"/>
      <c r="J76" s="198"/>
      <c r="K76" s="198"/>
      <c r="L76" s="198"/>
      <c r="M76" s="198"/>
      <c r="N76" s="198"/>
      <c r="O76" s="198"/>
      <c r="P76" s="198">
        <v>-0.76133221796601447</v>
      </c>
      <c r="Q76" s="198">
        <v>-0.38515295302937602</v>
      </c>
      <c r="R76" s="198">
        <v>9.4183900951463784E-2</v>
      </c>
      <c r="S76" s="197">
        <f>SUM($G76:R76)</f>
        <v>-1.0523012700439267</v>
      </c>
      <c r="T76" s="199">
        <f t="shared" si="3"/>
        <v>-1.0523012700439267</v>
      </c>
    </row>
    <row r="77" spans="2:20" x14ac:dyDescent="0.2">
      <c r="B77" s="195">
        <f t="shared" si="8"/>
        <v>45870</v>
      </c>
      <c r="C77" s="200">
        <v>388.43634451451385</v>
      </c>
      <c r="D77" s="197"/>
      <c r="E77" s="197"/>
      <c r="F77" s="197"/>
      <c r="G77" s="198"/>
      <c r="H77" s="198"/>
      <c r="I77" s="198"/>
      <c r="J77" s="198"/>
      <c r="K77" s="198"/>
      <c r="L77" s="198"/>
      <c r="M77" s="198"/>
      <c r="N77" s="198"/>
      <c r="O77" s="198"/>
      <c r="P77" s="198"/>
      <c r="Q77" s="198">
        <v>-0.5772879740229655</v>
      </c>
      <c r="R77" s="198">
        <v>4.9321274252406511E-2</v>
      </c>
      <c r="S77" s="197">
        <f>SUM($G77:R77)</f>
        <v>-0.52796669977055899</v>
      </c>
      <c r="T77" s="199">
        <f t="shared" si="3"/>
        <v>-0.52796669977055899</v>
      </c>
    </row>
    <row r="78" spans="2:20" x14ac:dyDescent="0.2">
      <c r="B78" s="195">
        <f t="shared" si="8"/>
        <v>45901</v>
      </c>
      <c r="C78" s="200">
        <v>456.75180291001669</v>
      </c>
      <c r="D78" s="197"/>
      <c r="E78" s="197"/>
      <c r="F78" s="197"/>
      <c r="G78" s="198"/>
      <c r="H78" s="198"/>
      <c r="I78" s="198"/>
      <c r="J78" s="198"/>
      <c r="K78" s="198"/>
      <c r="L78" s="198"/>
      <c r="M78" s="198"/>
      <c r="N78" s="198"/>
      <c r="O78" s="198"/>
      <c r="P78" s="198"/>
      <c r="Q78" s="198"/>
      <c r="R78" s="198">
        <v>-0.26352308879910424</v>
      </c>
      <c r="S78" s="197">
        <f>SUM($G78:R78)</f>
        <v>-0.26352308879910424</v>
      </c>
      <c r="T78" s="199">
        <f t="shared" si="3"/>
        <v>-0.26352308879910424</v>
      </c>
    </row>
    <row r="82" spans="12:20" x14ac:dyDescent="0.2">
      <c r="T82" s="156" t="s">
        <v>58</v>
      </c>
    </row>
    <row r="83" spans="12:20" x14ac:dyDescent="0.2">
      <c r="L83" s="156" t="s">
        <v>58</v>
      </c>
    </row>
  </sheetData>
  <mergeCells count="5">
    <mergeCell ref="AA2:AA3"/>
    <mergeCell ref="D29:T29"/>
    <mergeCell ref="B43:C43"/>
    <mergeCell ref="B56:C56"/>
    <mergeCell ref="B69:C69"/>
  </mergeCells>
  <conditionalFormatting sqref="G31:G65 S32:S68">
    <cfRule type="cellIs" dxfId="103" priority="103" operator="greaterThan">
      <formula>0</formula>
    </cfRule>
    <cfRule type="cellIs" dxfId="102" priority="104" operator="lessThan">
      <formula>0</formula>
    </cfRule>
  </conditionalFormatting>
  <conditionalFormatting sqref="D31:D42">
    <cfRule type="cellIs" dxfId="101" priority="101" operator="greaterThan">
      <formula>0</formula>
    </cfRule>
    <cfRule type="cellIs" dxfId="100" priority="102" operator="lessThan">
      <formula>0</formula>
    </cfRule>
  </conditionalFormatting>
  <conditionalFormatting sqref="D43">
    <cfRule type="cellIs" dxfId="99" priority="99" operator="greaterThan">
      <formula>0</formula>
    </cfRule>
    <cfRule type="cellIs" dxfId="98" priority="100" operator="lessThan">
      <formula>0</formula>
    </cfRule>
  </conditionalFormatting>
  <conditionalFormatting sqref="D44:D55">
    <cfRule type="cellIs" dxfId="97" priority="97" operator="greaterThan">
      <formula>0</formula>
    </cfRule>
    <cfRule type="cellIs" dxfId="96" priority="98" operator="lessThan">
      <formula>0</formula>
    </cfRule>
  </conditionalFormatting>
  <conditionalFormatting sqref="D56">
    <cfRule type="cellIs" dxfId="95" priority="95" operator="greaterThan">
      <formula>0</formula>
    </cfRule>
    <cfRule type="cellIs" dxfId="94" priority="96" operator="lessThan">
      <formula>0</formula>
    </cfRule>
  </conditionalFormatting>
  <conditionalFormatting sqref="E31:E42">
    <cfRule type="cellIs" dxfId="93" priority="93" operator="greaterThan">
      <formula>0</formula>
    </cfRule>
    <cfRule type="cellIs" dxfId="92" priority="94" operator="lessThan">
      <formula>0</formula>
    </cfRule>
  </conditionalFormatting>
  <conditionalFormatting sqref="E43">
    <cfRule type="cellIs" dxfId="91" priority="91" operator="greaterThan">
      <formula>0</formula>
    </cfRule>
    <cfRule type="cellIs" dxfId="90" priority="92" operator="lessThan">
      <formula>0</formula>
    </cfRule>
  </conditionalFormatting>
  <conditionalFormatting sqref="D57:D58">
    <cfRule type="cellIs" dxfId="89" priority="85" operator="greaterThan">
      <formula>0</formula>
    </cfRule>
    <cfRule type="cellIs" dxfId="88" priority="86" operator="lessThan">
      <formula>0</formula>
    </cfRule>
  </conditionalFormatting>
  <conditionalFormatting sqref="E57:E58">
    <cfRule type="cellIs" dxfId="87" priority="83" operator="greaterThan">
      <formula>0</formula>
    </cfRule>
    <cfRule type="cellIs" dxfId="86" priority="84" operator="lessThan">
      <formula>0</formula>
    </cfRule>
  </conditionalFormatting>
  <conditionalFormatting sqref="E44:E55">
    <cfRule type="cellIs" dxfId="85" priority="89" operator="greaterThan">
      <formula>0</formula>
    </cfRule>
    <cfRule type="cellIs" dxfId="84" priority="90" operator="lessThan">
      <formula>0</formula>
    </cfRule>
  </conditionalFormatting>
  <conditionalFormatting sqref="E56">
    <cfRule type="cellIs" dxfId="83" priority="87" operator="greaterThan">
      <formula>0</formula>
    </cfRule>
    <cfRule type="cellIs" dxfId="82" priority="88" operator="lessThan">
      <formula>0</formula>
    </cfRule>
  </conditionalFormatting>
  <conditionalFormatting sqref="T31:T42">
    <cfRule type="cellIs" dxfId="81" priority="71" operator="greaterThan">
      <formula>0</formula>
    </cfRule>
    <cfRule type="cellIs" dxfId="80" priority="72" operator="lessThan">
      <formula>0</formula>
    </cfRule>
  </conditionalFormatting>
  <conditionalFormatting sqref="T43">
    <cfRule type="cellIs" dxfId="79" priority="69" operator="greaterThan">
      <formula>0</formula>
    </cfRule>
    <cfRule type="cellIs" dxfId="78" priority="70" operator="lessThan">
      <formula>0</formula>
    </cfRule>
  </conditionalFormatting>
  <conditionalFormatting sqref="T44:T55">
    <cfRule type="cellIs" dxfId="77" priority="67" operator="greaterThan">
      <formula>0</formula>
    </cfRule>
    <cfRule type="cellIs" dxfId="76" priority="68" operator="lessThan">
      <formula>0</formula>
    </cfRule>
  </conditionalFormatting>
  <conditionalFormatting sqref="T56">
    <cfRule type="cellIs" dxfId="75" priority="65" operator="greaterThan">
      <formula>0</formula>
    </cfRule>
    <cfRule type="cellIs" dxfId="74" priority="66" operator="lessThan">
      <formula>0</formula>
    </cfRule>
  </conditionalFormatting>
  <conditionalFormatting sqref="T57:T58">
    <cfRule type="cellIs" dxfId="73" priority="63" operator="greaterThan">
      <formula>0</formula>
    </cfRule>
    <cfRule type="cellIs" dxfId="72" priority="64" operator="lessThan">
      <formula>0</formula>
    </cfRule>
  </conditionalFormatting>
  <conditionalFormatting sqref="F31:F42">
    <cfRule type="cellIs" dxfId="71" priority="81" operator="greaterThan">
      <formula>0</formula>
    </cfRule>
    <cfRule type="cellIs" dxfId="70" priority="82" operator="lessThan">
      <formula>0</formula>
    </cfRule>
  </conditionalFormatting>
  <conditionalFormatting sqref="F43">
    <cfRule type="cellIs" dxfId="69" priority="79" operator="greaterThan">
      <formula>0</formula>
    </cfRule>
    <cfRule type="cellIs" dxfId="68" priority="80" operator="lessThan">
      <formula>0</formula>
    </cfRule>
  </conditionalFormatting>
  <conditionalFormatting sqref="F44:F55">
    <cfRule type="cellIs" dxfId="67" priority="77" operator="greaterThan">
      <formula>0</formula>
    </cfRule>
    <cfRule type="cellIs" dxfId="66" priority="78" operator="lessThan">
      <formula>0</formula>
    </cfRule>
  </conditionalFormatting>
  <conditionalFormatting sqref="F56">
    <cfRule type="cellIs" dxfId="65" priority="75" operator="greaterThan">
      <formula>0</formula>
    </cfRule>
    <cfRule type="cellIs" dxfId="64" priority="76" operator="lessThan">
      <formula>0</formula>
    </cfRule>
  </conditionalFormatting>
  <conditionalFormatting sqref="F57:F58">
    <cfRule type="cellIs" dxfId="63" priority="73" operator="greaterThan">
      <formula>0</formula>
    </cfRule>
    <cfRule type="cellIs" dxfId="62" priority="74" operator="lessThan">
      <formula>0</formula>
    </cfRule>
  </conditionalFormatting>
  <conditionalFormatting sqref="D59:D65">
    <cfRule type="cellIs" dxfId="61" priority="61" operator="greaterThan">
      <formula>0</formula>
    </cfRule>
    <cfRule type="cellIs" dxfId="60" priority="62" operator="lessThan">
      <formula>0</formula>
    </cfRule>
  </conditionalFormatting>
  <conditionalFormatting sqref="E59:E65">
    <cfRule type="cellIs" dxfId="59" priority="59" operator="greaterThan">
      <formula>0</formula>
    </cfRule>
    <cfRule type="cellIs" dxfId="58" priority="60" operator="lessThan">
      <formula>0</formula>
    </cfRule>
  </conditionalFormatting>
  <conditionalFormatting sqref="T59:T65">
    <cfRule type="cellIs" dxfId="57" priority="55" operator="greaterThan">
      <formula>0</formula>
    </cfRule>
    <cfRule type="cellIs" dxfId="56" priority="56" operator="lessThan">
      <formula>0</formula>
    </cfRule>
  </conditionalFormatting>
  <conditionalFormatting sqref="F59:F65">
    <cfRule type="cellIs" dxfId="55" priority="57" operator="greaterThan">
      <formula>0</formula>
    </cfRule>
    <cfRule type="cellIs" dxfId="54" priority="58" operator="lessThan">
      <formula>0</formula>
    </cfRule>
  </conditionalFormatting>
  <conditionalFormatting sqref="G66">
    <cfRule type="cellIs" dxfId="53" priority="53" operator="greaterThan">
      <formula>0</formula>
    </cfRule>
    <cfRule type="cellIs" dxfId="52" priority="54" operator="lessThan">
      <formula>0</formula>
    </cfRule>
  </conditionalFormatting>
  <conditionalFormatting sqref="D66">
    <cfRule type="cellIs" dxfId="51" priority="51" operator="greaterThan">
      <formula>0</formula>
    </cfRule>
    <cfRule type="cellIs" dxfId="50" priority="52" operator="lessThan">
      <formula>0</formula>
    </cfRule>
  </conditionalFormatting>
  <conditionalFormatting sqref="E66">
    <cfRule type="cellIs" dxfId="49" priority="49" operator="greaterThan">
      <formula>0</formula>
    </cfRule>
    <cfRule type="cellIs" dxfId="48" priority="50" operator="lessThan">
      <formula>0</formula>
    </cfRule>
  </conditionalFormatting>
  <conditionalFormatting sqref="T66">
    <cfRule type="cellIs" dxfId="47" priority="45" operator="greaterThan">
      <formula>0</formula>
    </cfRule>
    <cfRule type="cellIs" dxfId="46" priority="46" operator="lessThan">
      <formula>0</formula>
    </cfRule>
  </conditionalFormatting>
  <conditionalFormatting sqref="F66">
    <cfRule type="cellIs" dxfId="45" priority="47" operator="greaterThan">
      <formula>0</formula>
    </cfRule>
    <cfRule type="cellIs" dxfId="44" priority="48" operator="lessThan">
      <formula>0</formula>
    </cfRule>
  </conditionalFormatting>
  <conditionalFormatting sqref="H31:R65">
    <cfRule type="cellIs" dxfId="43" priority="43" operator="greaterThan">
      <formula>0</formula>
    </cfRule>
    <cfRule type="cellIs" dxfId="42" priority="44" operator="lessThan">
      <formula>0</formula>
    </cfRule>
  </conditionalFormatting>
  <conditionalFormatting sqref="H66:R66">
    <cfRule type="cellIs" dxfId="41" priority="41" operator="greaterThan">
      <formula>0</formula>
    </cfRule>
    <cfRule type="cellIs" dxfId="40" priority="42" operator="lessThan">
      <formula>0</formula>
    </cfRule>
  </conditionalFormatting>
  <conditionalFormatting sqref="G67:G68">
    <cfRule type="cellIs" dxfId="39" priority="39" operator="greaterThan">
      <formula>0</formula>
    </cfRule>
    <cfRule type="cellIs" dxfId="38" priority="40" operator="lessThan">
      <formula>0</formula>
    </cfRule>
  </conditionalFormatting>
  <conditionalFormatting sqref="D67:D68">
    <cfRule type="cellIs" dxfId="37" priority="37" operator="greaterThan">
      <formula>0</formula>
    </cfRule>
    <cfRule type="cellIs" dxfId="36" priority="38" operator="lessThan">
      <formula>0</formula>
    </cfRule>
  </conditionalFormatting>
  <conditionalFormatting sqref="E67:E68">
    <cfRule type="cellIs" dxfId="35" priority="35" operator="greaterThan">
      <formula>0</formula>
    </cfRule>
    <cfRule type="cellIs" dxfId="34" priority="36" operator="lessThan">
      <formula>0</formula>
    </cfRule>
  </conditionalFormatting>
  <conditionalFormatting sqref="T67:T68">
    <cfRule type="cellIs" dxfId="33" priority="31" operator="greaterThan">
      <formula>0</formula>
    </cfRule>
    <cfRule type="cellIs" dxfId="32" priority="32" operator="lessThan">
      <formula>0</formula>
    </cfRule>
  </conditionalFormatting>
  <conditionalFormatting sqref="F67:F68">
    <cfRule type="cellIs" dxfId="31" priority="33" operator="greaterThan">
      <formula>0</formula>
    </cfRule>
    <cfRule type="cellIs" dxfId="30" priority="34" operator="lessThan">
      <formula>0</formula>
    </cfRule>
  </conditionalFormatting>
  <conditionalFormatting sqref="H67:R68">
    <cfRule type="cellIs" dxfId="29" priority="29" operator="greaterThan">
      <formula>0</formula>
    </cfRule>
    <cfRule type="cellIs" dxfId="28" priority="30" operator="lessThan">
      <formula>0</formula>
    </cfRule>
  </conditionalFormatting>
  <conditionalFormatting sqref="S31">
    <cfRule type="cellIs" dxfId="27" priority="27" operator="greaterThan">
      <formula>0</formula>
    </cfRule>
    <cfRule type="cellIs" dxfId="26" priority="28" operator="lessThan">
      <formula>0</formula>
    </cfRule>
  </conditionalFormatting>
  <conditionalFormatting sqref="G69 S69">
    <cfRule type="cellIs" dxfId="25" priority="25" operator="greaterThan">
      <formula>0</formula>
    </cfRule>
    <cfRule type="cellIs" dxfId="24" priority="26" operator="lessThan">
      <formula>0</formula>
    </cfRule>
  </conditionalFormatting>
  <conditionalFormatting sqref="D69">
    <cfRule type="cellIs" dxfId="23" priority="23" operator="greaterThan">
      <formula>0</formula>
    </cfRule>
    <cfRule type="cellIs" dxfId="22" priority="24" operator="lessThan">
      <formula>0</formula>
    </cfRule>
  </conditionalFormatting>
  <conditionalFormatting sqref="E69">
    <cfRule type="cellIs" dxfId="21" priority="21" operator="greaterThan">
      <formula>0</formula>
    </cfRule>
    <cfRule type="cellIs" dxfId="20" priority="22" operator="lessThan">
      <formula>0</formula>
    </cfRule>
  </conditionalFormatting>
  <conditionalFormatting sqref="T69">
    <cfRule type="cellIs" dxfId="19" priority="17" operator="greaterThan">
      <formula>0</formula>
    </cfRule>
    <cfRule type="cellIs" dxfId="18" priority="18" operator="lessThan">
      <formula>0</formula>
    </cfRule>
  </conditionalFormatting>
  <conditionalFormatting sqref="F69">
    <cfRule type="cellIs" dxfId="17" priority="19" operator="greaterThan">
      <formula>0</formula>
    </cfRule>
    <cfRule type="cellIs" dxfId="16" priority="20" operator="lessThan">
      <formula>0</formula>
    </cfRule>
  </conditionalFormatting>
  <conditionalFormatting sqref="H69:R69">
    <cfRule type="cellIs" dxfId="15" priority="15" operator="greaterThan">
      <formula>0</formula>
    </cfRule>
    <cfRule type="cellIs" dxfId="14" priority="16" operator="lessThan">
      <formula>0</formula>
    </cfRule>
  </conditionalFormatting>
  <conditionalFormatting sqref="S70:S78">
    <cfRule type="cellIs" dxfId="13" priority="13" operator="greaterThan">
      <formula>0</formula>
    </cfRule>
    <cfRule type="cellIs" dxfId="12" priority="14" operator="lessThan">
      <formula>0</formula>
    </cfRule>
  </conditionalFormatting>
  <conditionalFormatting sqref="G70:G78">
    <cfRule type="cellIs" dxfId="11" priority="11" operator="greaterThan">
      <formula>0</formula>
    </cfRule>
    <cfRule type="cellIs" dxfId="10" priority="12" operator="lessThan">
      <formula>0</formula>
    </cfRule>
  </conditionalFormatting>
  <conditionalFormatting sqref="D70:D78">
    <cfRule type="cellIs" dxfId="9" priority="9" operator="greaterThan">
      <formula>0</formula>
    </cfRule>
    <cfRule type="cellIs" dxfId="8" priority="10" operator="lessThan">
      <formula>0</formula>
    </cfRule>
  </conditionalFormatting>
  <conditionalFormatting sqref="E70:E78">
    <cfRule type="cellIs" dxfId="7" priority="7" operator="greaterThan">
      <formula>0</formula>
    </cfRule>
    <cfRule type="cellIs" dxfId="6" priority="8" operator="lessThan">
      <formula>0</formula>
    </cfRule>
  </conditionalFormatting>
  <conditionalFormatting sqref="T70:T78">
    <cfRule type="cellIs" dxfId="5" priority="3" operator="greaterThan">
      <formula>0</formula>
    </cfRule>
    <cfRule type="cellIs" dxfId="4" priority="4" operator="lessThan">
      <formula>0</formula>
    </cfRule>
  </conditionalFormatting>
  <conditionalFormatting sqref="F70:F78">
    <cfRule type="cellIs" dxfId="3" priority="5" operator="greaterThan">
      <formula>0</formula>
    </cfRule>
    <cfRule type="cellIs" dxfId="2" priority="6" operator="lessThan">
      <formula>0</formula>
    </cfRule>
  </conditionalFormatting>
  <conditionalFormatting sqref="H70:R78">
    <cfRule type="cellIs" dxfId="1" priority="1" operator="greaterThan">
      <formula>0</formula>
    </cfRule>
    <cfRule type="cellIs" dxfId="0" priority="2" operator="lessThan">
      <formula>0</formula>
    </cfRule>
  </conditionalFormatting>
  <pageMargins left="0.17" right="0.17" top="0.18" bottom="0.17" header="0.17" footer="0.17"/>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Graphs_DTR</vt:lpstr>
      <vt:lpstr>Date_rbts</vt:lpstr>
      <vt:lpstr>Date_soins</vt:lpstr>
      <vt:lpstr>Révisions_date_soins</vt:lpstr>
      <vt:lpstr>Date_rbts!Zone_d_impression</vt:lpstr>
      <vt:lpstr>Date_soins!Zone_d_impression</vt:lpstr>
      <vt:lpstr>Graphs_DTR!Zone_d_impression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Adriel Attal</dc:creator>
  <cp:lastModifiedBy>Adriel Attal</cp:lastModifiedBy>
  <dcterms:created xsi:type="dcterms:W3CDTF">2026-01-22T15:17:15Z</dcterms:created>
  <dcterms:modified xsi:type="dcterms:W3CDTF">2026-01-30T14:40:08Z</dcterms:modified>
</cp:coreProperties>
</file>