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5\Dépenses\"/>
    </mc:Choice>
  </mc:AlternateContent>
  <xr:revisionPtr revIDLastSave="0" documentId="13_ncr:1_{DF054CF1-BCEC-4FDD-AEEA-FC3E1AC89E3E}" xr6:coauthVersionLast="47" xr6:coauthVersionMax="47" xr10:uidLastSave="{00000000-0000-0000-0000-000000000000}"/>
  <bookViews>
    <workbookView xWindow="-120" yWindow="-120" windowWidth="29040" windowHeight="15720" tabRatio="852"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L32" i="39" l="1"/>
  <c r="EL33" i="39"/>
  <c r="EL41" i="39"/>
  <c r="EL33" i="38"/>
  <c r="DA5" i="42"/>
  <c r="DA5" i="43"/>
  <c r="CZ5" i="42"/>
  <c r="CZ5" i="43"/>
  <c r="EK41" i="39" l="1"/>
  <c r="EL32" i="38"/>
  <c r="EK32" i="38"/>
  <c r="EK33" i="39"/>
  <c r="EK41" i="38"/>
  <c r="EL41" i="38"/>
  <c r="AT45" i="53"/>
  <c r="AT58" i="53"/>
  <c r="AT19" i="46"/>
  <c r="AT32" i="53"/>
  <c r="AT19" i="53"/>
  <c r="AT58" i="46"/>
  <c r="AT45" i="46"/>
  <c r="AT32" i="46"/>
  <c r="EK33" i="38"/>
  <c r="EK32" i="39"/>
  <c r="AS45" i="53"/>
  <c r="AS45" i="46"/>
  <c r="AS58" i="46"/>
  <c r="AS19" i="46"/>
  <c r="AS32" i="46"/>
  <c r="AS19" i="53"/>
  <c r="AS32" i="53"/>
  <c r="AS58" i="53"/>
  <c r="AR45" i="53"/>
  <c r="AR19" i="53"/>
  <c r="AR45" i="46"/>
  <c r="AR32" i="46"/>
  <c r="EJ32" i="38"/>
  <c r="EJ41" i="38"/>
  <c r="AR19" i="46"/>
  <c r="EJ41" i="39"/>
  <c r="EJ33" i="38"/>
  <c r="AR58" i="46"/>
  <c r="EJ33" i="39"/>
  <c r="EJ32" i="39"/>
  <c r="AR58" i="53"/>
  <c r="AR32" i="53"/>
  <c r="CY5" i="42" l="1"/>
  <c r="CY5" i="43"/>
  <c r="EI41" i="39" l="1"/>
  <c r="EI33" i="38"/>
  <c r="EI32" i="38"/>
  <c r="EI41" i="38"/>
  <c r="EI32" i="39"/>
  <c r="EI33" i="39"/>
  <c r="AQ45" i="46"/>
  <c r="AQ45" i="53"/>
  <c r="AQ32" i="46"/>
  <c r="AQ19" i="53"/>
  <c r="AQ58" i="46"/>
  <c r="AQ58" i="53"/>
  <c r="AQ32" i="53"/>
  <c r="AQ19" i="46"/>
  <c r="CX5" i="42" l="1"/>
  <c r="CX5" i="43"/>
  <c r="CW5" i="42"/>
  <c r="CW5" i="43"/>
  <c r="EH32" i="39" l="1"/>
  <c r="EH33" i="39"/>
  <c r="EH33" i="38"/>
  <c r="EH41" i="38"/>
  <c r="EH32" i="38"/>
  <c r="AP45" i="46"/>
  <c r="AP58" i="53"/>
  <c r="AP45" i="53"/>
  <c r="AP32" i="53"/>
  <c r="AP58" i="46"/>
  <c r="AP19" i="46"/>
  <c r="AP32" i="46"/>
  <c r="AP19" i="53"/>
  <c r="EG41" i="39"/>
  <c r="EG33" i="38"/>
  <c r="EG32" i="38"/>
  <c r="EG33" i="39"/>
  <c r="EH41" i="39"/>
  <c r="EG32" i="39"/>
  <c r="AO45" i="53"/>
  <c r="AO45" i="46"/>
  <c r="EG41" i="38"/>
  <c r="AO19" i="46"/>
  <c r="AO58" i="53"/>
  <c r="AO32" i="53"/>
  <c r="AO58" i="46"/>
  <c r="AO19" i="53"/>
  <c r="AO32" i="46"/>
  <c r="AB58" i="53" l="1"/>
  <c r="CV5" i="42"/>
  <c r="CV5" i="43"/>
  <c r="AU50" i="53" l="1"/>
  <c r="AU46" i="46"/>
  <c r="AU49" i="53"/>
  <c r="AV49" i="53" s="1"/>
  <c r="AU48" i="46"/>
  <c r="AV48" i="46" s="1"/>
  <c r="AU51" i="46"/>
  <c r="AV51" i="46" s="1"/>
  <c r="AU52" i="53"/>
  <c r="AV52" i="53" s="1"/>
  <c r="AU49" i="46"/>
  <c r="AV49" i="46" s="1"/>
  <c r="AU47" i="53"/>
  <c r="AU50" i="46"/>
  <c r="AV50" i="46" s="1"/>
  <c r="AU47" i="46"/>
  <c r="AV47" i="46" s="1"/>
  <c r="AU52" i="46"/>
  <c r="AV52" i="46" s="1"/>
  <c r="AU46" i="53"/>
  <c r="AU48" i="53"/>
  <c r="AV48" i="53" s="1"/>
  <c r="AU51" i="53"/>
  <c r="AV51" i="53" s="1"/>
  <c r="AV50" i="53"/>
  <c r="EF32" i="39"/>
  <c r="AV46" i="46"/>
  <c r="EF33" i="38"/>
  <c r="EF41" i="38"/>
  <c r="EF33" i="39"/>
  <c r="EF32" i="38"/>
  <c r="EF41" i="39"/>
  <c r="AN45" i="53"/>
  <c r="I58" i="46"/>
  <c r="D58" i="46"/>
  <c r="AB58" i="46"/>
  <c r="E58" i="46"/>
  <c r="AC58" i="46"/>
  <c r="G58" i="46"/>
  <c r="AN45" i="46"/>
  <c r="K58" i="46"/>
  <c r="S58" i="46"/>
  <c r="AA58" i="46"/>
  <c r="D58" i="53"/>
  <c r="AN32" i="53"/>
  <c r="AN58" i="53"/>
  <c r="AN19" i="53"/>
  <c r="AG58" i="53"/>
  <c r="G58" i="53"/>
  <c r="J58" i="53"/>
  <c r="AC58" i="53"/>
  <c r="L58" i="46"/>
  <c r="T58" i="46"/>
  <c r="AJ58" i="46"/>
  <c r="AF58" i="46"/>
  <c r="AN58" i="46"/>
  <c r="AN32" i="46"/>
  <c r="M58" i="46"/>
  <c r="U58" i="46"/>
  <c r="AK58" i="46"/>
  <c r="F58" i="46"/>
  <c r="N58" i="46"/>
  <c r="V58" i="46"/>
  <c r="AD58" i="46"/>
  <c r="AL58" i="46"/>
  <c r="O58" i="46"/>
  <c r="W58" i="46"/>
  <c r="AE58" i="46"/>
  <c r="AM58" i="46"/>
  <c r="AI58" i="46"/>
  <c r="AN19" i="46"/>
  <c r="Q58" i="46"/>
  <c r="Y58" i="46"/>
  <c r="AG58" i="46"/>
  <c r="H58" i="46"/>
  <c r="P58" i="46"/>
  <c r="X58" i="46"/>
  <c r="J58" i="46"/>
  <c r="R58" i="46"/>
  <c r="Z58" i="46"/>
  <c r="AH58" i="46"/>
  <c r="K58" i="53"/>
  <c r="S58" i="53"/>
  <c r="AA58" i="53"/>
  <c r="AI58" i="53"/>
  <c r="L58" i="53"/>
  <c r="T58" i="53"/>
  <c r="AJ58" i="53"/>
  <c r="E58" i="53"/>
  <c r="M58" i="53"/>
  <c r="U58" i="53"/>
  <c r="AK58" i="53"/>
  <c r="AH58" i="53"/>
  <c r="F58" i="53"/>
  <c r="N58" i="53"/>
  <c r="V58" i="53"/>
  <c r="AD58" i="53"/>
  <c r="AL58" i="53"/>
  <c r="O58" i="53"/>
  <c r="W58" i="53"/>
  <c r="AE58" i="53"/>
  <c r="AM58" i="53"/>
  <c r="H58" i="53"/>
  <c r="P58" i="53"/>
  <c r="X58" i="53"/>
  <c r="AF58" i="53"/>
  <c r="I58" i="53"/>
  <c r="Q58" i="53"/>
  <c r="Y58" i="53"/>
  <c r="R58" i="53"/>
  <c r="Z58" i="53"/>
  <c r="AU58" i="53" l="1"/>
  <c r="AU58" i="46"/>
  <c r="AV58" i="46"/>
  <c r="AV47" i="53"/>
  <c r="AV46" i="53"/>
  <c r="AV58" i="53" l="1"/>
  <c r="CU5" i="42" l="1"/>
  <c r="CU5" i="43"/>
  <c r="EE33" i="39" l="1"/>
  <c r="EE33" i="38"/>
  <c r="EE41" i="38"/>
  <c r="EE32" i="38"/>
  <c r="EE41" i="39"/>
  <c r="EE32" i="39"/>
  <c r="CT5" i="42" l="1"/>
  <c r="CT5" i="43"/>
  <c r="ED41" i="39" l="1"/>
  <c r="ED32" i="39"/>
  <c r="ED33" i="39"/>
  <c r="ED32" i="38"/>
  <c r="ED41" i="38"/>
  <c r="ED33" i="38"/>
  <c r="CS5" i="42" l="1"/>
  <c r="CS5" i="43" l="1"/>
  <c r="EC32" i="39"/>
  <c r="EC32" i="38"/>
  <c r="EC33" i="39"/>
  <c r="EC41" i="38"/>
  <c r="EC33" i="38"/>
  <c r="EC41" i="39"/>
  <c r="CR5" i="42"/>
  <c r="CR5" i="43"/>
  <c r="EB32" i="38" l="1"/>
  <c r="EB33" i="39"/>
  <c r="EB32" i="39"/>
  <c r="EB41" i="38"/>
  <c r="EB33" i="38"/>
  <c r="EB41" i="39"/>
  <c r="CQ5" i="42"/>
  <c r="CQ5" i="43"/>
  <c r="EA32" i="38" l="1"/>
  <c r="EA33" i="39"/>
  <c r="EA32" i="39"/>
  <c r="EA41" i="38"/>
  <c r="EA41" i="39"/>
  <c r="EA33" i="38"/>
  <c r="CP5" i="42"/>
  <c r="CP5" i="43"/>
  <c r="DZ41" i="39" l="1"/>
  <c r="DZ32" i="38"/>
  <c r="DZ33" i="38"/>
  <c r="DZ33" i="39"/>
  <c r="DZ32" i="39"/>
  <c r="DZ41" i="38"/>
  <c r="CO5" i="42" l="1"/>
  <c r="CO5" i="43"/>
  <c r="DY32" i="39" l="1"/>
  <c r="DY32" i="38"/>
  <c r="DY41" i="39"/>
  <c r="DY33" i="38"/>
  <c r="DY41" i="38"/>
  <c r="DY33" i="39"/>
  <c r="CN5" i="42"/>
  <c r="CN5" i="43"/>
  <c r="DX32" i="39" l="1"/>
  <c r="DX41" i="39"/>
  <c r="DX33" i="39"/>
  <c r="DX33" i="38"/>
  <c r="DX41" i="38"/>
  <c r="DX32" i="38"/>
  <c r="AY5" i="52" l="1"/>
  <c r="AZ5" i="52" s="1"/>
  <c r="BA5" i="52" s="1"/>
  <c r="BB5" i="52" s="1"/>
  <c r="BC5" i="52" s="1"/>
  <c r="BD5" i="52" s="1"/>
  <c r="BE5" i="52" s="1"/>
  <c r="BF5" i="52" s="1"/>
  <c r="BG5" i="52" s="1"/>
  <c r="BH5" i="52" s="1"/>
  <c r="BI5" i="52" s="1"/>
  <c r="BJ5" i="52" s="1"/>
  <c r="BK5" i="52" s="1"/>
  <c r="BL5" i="52" s="1"/>
  <c r="BM5" i="52" s="1"/>
  <c r="BN5" i="52" s="1"/>
  <c r="BO5" i="52" s="1"/>
  <c r="BP5" i="52" s="1"/>
  <c r="BQ5" i="52" s="1"/>
  <c r="BR5" i="52" s="1"/>
  <c r="BS5" i="52" s="1"/>
  <c r="BT5" i="52" s="1"/>
  <c r="BU5" i="52" s="1"/>
  <c r="BV5" i="52" s="1"/>
  <c r="BW5" i="52" s="1"/>
  <c r="BX5" i="52" s="1"/>
  <c r="BY5" i="52" s="1"/>
  <c r="BZ5" i="52" s="1"/>
  <c r="CA5" i="52" s="1"/>
  <c r="CB5" i="52" s="1"/>
  <c r="CC5" i="52" s="1"/>
  <c r="CD5" i="52" s="1"/>
  <c r="AY5" i="51"/>
  <c r="AZ5" i="51" s="1"/>
  <c r="BA5" i="51" s="1"/>
  <c r="BB5" i="51" s="1"/>
  <c r="BC5" i="51" s="1"/>
  <c r="BD5" i="51" s="1"/>
  <c r="BE5" i="51" s="1"/>
  <c r="BF5" i="51" s="1"/>
  <c r="BG5" i="51" s="1"/>
  <c r="BH5" i="51" s="1"/>
  <c r="BI5" i="51" s="1"/>
  <c r="BJ5" i="51" s="1"/>
  <c r="BK5" i="51" s="1"/>
  <c r="BL5" i="51" s="1"/>
  <c r="BM5" i="51" s="1"/>
  <c r="BN5" i="51" s="1"/>
  <c r="BO5" i="51" s="1"/>
  <c r="BP5" i="51" s="1"/>
  <c r="BQ5" i="51" s="1"/>
  <c r="BR5" i="51" s="1"/>
  <c r="BS5" i="51" s="1"/>
  <c r="BT5" i="51" s="1"/>
  <c r="BU5" i="51" s="1"/>
  <c r="BV5" i="51" s="1"/>
  <c r="BW5" i="51" s="1"/>
  <c r="BX5" i="51" s="1"/>
  <c r="BY5" i="51" s="1"/>
  <c r="BZ5" i="51" s="1"/>
  <c r="CA5" i="51" s="1"/>
  <c r="CB5" i="51" s="1"/>
  <c r="CC5" i="51" s="1"/>
  <c r="CD5" i="51" s="1"/>
  <c r="CM5" i="42"/>
  <c r="CM5" i="43"/>
  <c r="CL5" i="42"/>
  <c r="CL5" i="43"/>
  <c r="E45" i="5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DL41" i="38" l="1"/>
  <c r="BN32" i="38"/>
  <c r="BJ33" i="39"/>
  <c r="AT32" i="38"/>
  <c r="CT32" i="38"/>
  <c r="CV41" i="38"/>
  <c r="BR32" i="38"/>
  <c r="BM32" i="39"/>
  <c r="CZ41" i="38"/>
  <c r="AX32" i="38"/>
  <c r="CL33" i="39"/>
  <c r="CH33" i="39"/>
  <c r="BV33" i="39"/>
  <c r="BZ33" i="39"/>
  <c r="DB33" i="39"/>
  <c r="DG33" i="38"/>
  <c r="CP33" i="39"/>
  <c r="DR33" i="38"/>
  <c r="AZ32" i="39"/>
  <c r="K32" i="38"/>
  <c r="J33" i="38"/>
  <c r="CJ41" i="39"/>
  <c r="DL41" i="39"/>
  <c r="DH41" i="39"/>
  <c r="CB41" i="39"/>
  <c r="DN32" i="39"/>
  <c r="G32" i="38"/>
  <c r="AL33" i="38"/>
  <c r="DV33" i="39"/>
  <c r="BD41" i="39"/>
  <c r="AR41" i="39"/>
  <c r="CA41" i="38"/>
  <c r="DR32" i="38"/>
  <c r="DD41" i="39"/>
  <c r="AY41" i="39"/>
  <c r="BL41" i="39"/>
  <c r="CE41" i="38"/>
  <c r="AZ41" i="38"/>
  <c r="BT41" i="39"/>
  <c r="CY41" i="39"/>
  <c r="DG41" i="39"/>
  <c r="CZ41" i="39"/>
  <c r="C32" i="38"/>
  <c r="DD41" i="38"/>
  <c r="DB32" i="38"/>
  <c r="CV41" i="39"/>
  <c r="BV32" i="38"/>
  <c r="AN41" i="39"/>
  <c r="DS41" i="39"/>
  <c r="DR32" i="39"/>
  <c r="AQ41" i="39"/>
  <c r="W32" i="38"/>
  <c r="V33" i="38"/>
  <c r="CU33" i="39"/>
  <c r="BY32" i="39"/>
  <c r="CY41" i="38"/>
  <c r="DO41" i="39"/>
  <c r="BX41" i="38"/>
  <c r="AP32" i="38"/>
  <c r="CN41" i="39"/>
  <c r="BB32" i="38"/>
  <c r="BW41" i="39"/>
  <c r="CR41" i="38"/>
  <c r="CI41" i="39"/>
  <c r="DP41" i="38"/>
  <c r="CF41" i="38"/>
  <c r="BX41" i="39"/>
  <c r="DP41" i="39"/>
  <c r="CQ41" i="39"/>
  <c r="DI32" i="39"/>
  <c r="AR41" i="38"/>
  <c r="BT41" i="38"/>
  <c r="CH32" i="38"/>
  <c r="AZ41" i="39"/>
  <c r="DM32" i="39"/>
  <c r="CM41" i="39"/>
  <c r="BA32" i="38"/>
  <c r="BC41" i="39"/>
  <c r="DB32" i="39"/>
  <c r="BJ32" i="38"/>
  <c r="E32" i="46"/>
  <c r="E45" i="46"/>
  <c r="D32" i="46"/>
  <c r="D45" i="46"/>
  <c r="D45" i="53"/>
  <c r="D32" i="53"/>
  <c r="L32" i="38"/>
  <c r="DJ41" i="39"/>
  <c r="T41" i="38"/>
  <c r="R33" i="39"/>
  <c r="J32" i="38"/>
  <c r="K33" i="38"/>
  <c r="AE33" i="38"/>
  <c r="X33" i="38"/>
  <c r="E41" i="38"/>
  <c r="M32" i="38"/>
  <c r="AI41" i="38"/>
  <c r="D33" i="39"/>
  <c r="L33" i="39"/>
  <c r="AF33" i="39"/>
  <c r="DS41" i="38"/>
  <c r="BW32" i="39"/>
  <c r="DO32" i="39"/>
  <c r="DT33" i="38"/>
  <c r="BQ33" i="38"/>
  <c r="AW41" i="38"/>
  <c r="BF33" i="38"/>
  <c r="AR32" i="39"/>
  <c r="T32" i="39"/>
  <c r="BY32" i="38"/>
  <c r="CG32" i="38"/>
  <c r="AY41" i="38"/>
  <c r="DO41" i="38"/>
  <c r="BW41" i="38"/>
  <c r="AX33" i="39"/>
  <c r="BK33" i="38"/>
  <c r="DR41" i="39"/>
  <c r="CB32" i="38"/>
  <c r="DC33" i="38"/>
  <c r="CP33" i="38"/>
  <c r="DP32" i="39"/>
  <c r="BZ33" i="38"/>
  <c r="BI33" i="39"/>
  <c r="BU32" i="38"/>
  <c r="AP33" i="39"/>
  <c r="DA32" i="39"/>
  <c r="CU41" i="39"/>
  <c r="CP32" i="38"/>
  <c r="BL41" i="38"/>
  <c r="L41" i="38"/>
  <c r="AE32" i="38"/>
  <c r="N41" i="38"/>
  <c r="V41" i="38"/>
  <c r="R41" i="38"/>
  <c r="K32" i="39"/>
  <c r="S32" i="39"/>
  <c r="AA32" i="39"/>
  <c r="AI32" i="39"/>
  <c r="BQ41" i="38"/>
  <c r="AV32" i="38"/>
  <c r="AM32" i="39"/>
  <c r="BD33" i="38"/>
  <c r="DO32" i="38"/>
  <c r="CQ33" i="39"/>
  <c r="DG32" i="39"/>
  <c r="DS32" i="39"/>
  <c r="CE32" i="38"/>
  <c r="CQ32" i="39"/>
  <c r="CZ33" i="38"/>
  <c r="CE32" i="39"/>
  <c r="DK33" i="39"/>
  <c r="AU32" i="39"/>
  <c r="CM32" i="39"/>
  <c r="AM33" i="39"/>
  <c r="BT33" i="39"/>
  <c r="BS33" i="39"/>
  <c r="AZ33" i="38"/>
  <c r="AM32" i="38"/>
  <c r="CS41" i="38"/>
  <c r="DM41" i="38"/>
  <c r="CY32" i="39"/>
  <c r="BO33" i="39"/>
  <c r="CG41" i="38"/>
  <c r="CA32" i="38"/>
  <c r="CV33" i="38"/>
  <c r="DP33" i="39"/>
  <c r="DL33" i="38"/>
  <c r="CV33" i="39"/>
  <c r="AY33" i="39"/>
  <c r="BI41" i="38"/>
  <c r="DE33" i="38"/>
  <c r="BC32" i="39"/>
  <c r="DQ41" i="38"/>
  <c r="DU41" i="38"/>
  <c r="Z32" i="38"/>
  <c r="AJ32" i="38"/>
  <c r="N32" i="38"/>
  <c r="C33" i="38"/>
  <c r="AH41" i="38"/>
  <c r="CC41" i="38"/>
  <c r="BY41" i="38"/>
  <c r="DP33" i="38"/>
  <c r="AO41" i="39"/>
  <c r="DK32" i="39"/>
  <c r="DH33" i="38"/>
  <c r="AV33" i="38"/>
  <c r="BT33" i="38"/>
  <c r="BK32" i="38"/>
  <c r="CO41" i="38"/>
  <c r="DA41" i="38"/>
  <c r="BU41" i="38"/>
  <c r="CF32" i="38"/>
  <c r="DD33" i="38"/>
  <c r="BS32" i="39"/>
  <c r="BO32" i="38"/>
  <c r="DI41" i="38"/>
  <c r="AS33" i="38"/>
  <c r="DH32" i="38"/>
  <c r="BP33" i="39"/>
  <c r="AN33" i="39"/>
  <c r="DI41" i="39"/>
  <c r="BU41" i="39"/>
  <c r="BJ33" i="38"/>
  <c r="BV41" i="38"/>
  <c r="DA41" i="39"/>
  <c r="BL32" i="39"/>
  <c r="AR32" i="38"/>
  <c r="CZ32" i="39"/>
  <c r="CC33" i="38"/>
  <c r="BD32" i="38"/>
  <c r="DH33" i="39"/>
  <c r="BQ33" i="39"/>
  <c r="BH33" i="39"/>
  <c r="DT32" i="38"/>
  <c r="BG41" i="38"/>
  <c r="AT33" i="38"/>
  <c r="BR33" i="38"/>
  <c r="BU33" i="38"/>
  <c r="DR41" i="38"/>
  <c r="CH41" i="39"/>
  <c r="BB33" i="39"/>
  <c r="BA32" i="39"/>
  <c r="CS41" i="39"/>
  <c r="BI33" i="38"/>
  <c r="DJ41" i="38"/>
  <c r="DM41" i="39"/>
  <c r="BS41" i="38"/>
  <c r="CV32" i="39"/>
  <c r="BA33" i="38"/>
  <c r="BB41" i="38"/>
  <c r="DH32" i="39"/>
  <c r="CH41" i="38"/>
  <c r="CK32" i="39"/>
  <c r="CJ32" i="39"/>
  <c r="AS41" i="39"/>
  <c r="CB33" i="39"/>
  <c r="DU41" i="39"/>
  <c r="O33" i="38"/>
  <c r="AG41" i="39"/>
  <c r="AQ41" i="38"/>
  <c r="AP33" i="38"/>
  <c r="AQ33" i="38"/>
  <c r="BC41" i="38"/>
  <c r="DB41" i="38"/>
  <c r="CO41" i="39"/>
  <c r="CP41" i="39"/>
  <c r="AS32" i="39"/>
  <c r="CT33" i="39"/>
  <c r="CI41" i="38"/>
  <c r="CL41" i="39"/>
  <c r="DO33" i="38"/>
  <c r="BX32" i="39"/>
  <c r="CR33" i="39"/>
  <c r="CR32" i="39"/>
  <c r="CN32" i="38"/>
  <c r="DI32" i="38"/>
  <c r="DG41" i="38"/>
  <c r="CM33" i="38"/>
  <c r="DD32" i="39"/>
  <c r="CF32" i="39"/>
  <c r="DQ33" i="39"/>
  <c r="DQ33" i="38"/>
  <c r="AR33" i="39"/>
  <c r="G33" i="38"/>
  <c r="AC33" i="38"/>
  <c r="I33" i="38"/>
  <c r="AI33" i="38"/>
  <c r="M32" i="39"/>
  <c r="U32" i="39"/>
  <c r="AC32" i="39"/>
  <c r="AK32" i="39"/>
  <c r="DS33" i="39"/>
  <c r="BR41" i="38"/>
  <c r="BE41" i="39"/>
  <c r="DN41" i="39"/>
  <c r="BR41" i="39"/>
  <c r="CF33" i="39"/>
  <c r="AX41" i="38"/>
  <c r="CK33" i="39"/>
  <c r="BY33" i="39"/>
  <c r="BX33" i="39"/>
  <c r="CO32" i="38"/>
  <c r="DC41" i="38"/>
  <c r="CN32" i="39"/>
  <c r="CB32" i="39"/>
  <c r="CK33" i="38"/>
  <c r="DJ33" i="38"/>
  <c r="BT32" i="38"/>
  <c r="CH33" i="38"/>
  <c r="BI41" i="39"/>
  <c r="BU33" i="39"/>
  <c r="BI32" i="39"/>
  <c r="DL33" i="39"/>
  <c r="DF33" i="38"/>
  <c r="DN33" i="38"/>
  <c r="DL32" i="38"/>
  <c r="BV33" i="38"/>
  <c r="CW33" i="38"/>
  <c r="DF41" i="39"/>
  <c r="BB41" i="39"/>
  <c r="CR32" i="38"/>
  <c r="BJ41" i="39"/>
  <c r="CX41" i="39"/>
  <c r="BQ32" i="39"/>
  <c r="AO33" i="39"/>
  <c r="BN33" i="39"/>
  <c r="DE32" i="39"/>
  <c r="CG32" i="39"/>
  <c r="BE32" i="39"/>
  <c r="CZ33" i="39"/>
  <c r="CP41" i="38"/>
  <c r="CS33" i="38"/>
  <c r="BL32" i="38"/>
  <c r="AT33" i="39"/>
  <c r="DN33" i="39"/>
  <c r="BP32" i="38"/>
  <c r="BL33" i="39"/>
  <c r="DL32" i="39"/>
  <c r="AZ32" i="38"/>
  <c r="CK41" i="39"/>
  <c r="BE33" i="38"/>
  <c r="DD33" i="39"/>
  <c r="BV41" i="39"/>
  <c r="P33" i="39"/>
  <c r="BN41" i="39"/>
  <c r="AN32" i="39"/>
  <c r="AV33" i="39"/>
  <c r="BH32" i="39"/>
  <c r="DA33" i="39"/>
  <c r="BR33" i="39"/>
  <c r="BD33" i="39"/>
  <c r="CK32" i="38"/>
  <c r="BU32" i="39"/>
  <c r="CG33" i="38"/>
  <c r="BT32" i="39"/>
  <c r="BI32" i="38"/>
  <c r="DT41" i="38"/>
  <c r="X32" i="38"/>
  <c r="AD33" i="38"/>
  <c r="F32" i="39"/>
  <c r="DT33" i="39"/>
  <c r="CT33" i="38"/>
  <c r="DB33" i="38"/>
  <c r="AM41" i="38"/>
  <c r="CV32" i="38"/>
  <c r="AW33" i="38"/>
  <c r="CL33" i="38"/>
  <c r="BZ41" i="39"/>
  <c r="BA41" i="39"/>
  <c r="CO32" i="39"/>
  <c r="AZ33" i="39"/>
  <c r="AW32" i="39"/>
  <c r="DA33" i="38"/>
  <c r="AW32" i="38"/>
  <c r="CQ41" i="38"/>
  <c r="AX41" i="39"/>
  <c r="BP32" i="39"/>
  <c r="BO41" i="38"/>
  <c r="BD32" i="39"/>
  <c r="AO33" i="38"/>
  <c r="AW33" i="39"/>
  <c r="CJ33" i="39"/>
  <c r="BH32" i="38"/>
  <c r="CU41" i="38"/>
  <c r="DD32" i="38"/>
  <c r="AV32" i="39"/>
  <c r="AN32" i="38"/>
  <c r="BF41" i="39"/>
  <c r="CN33"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DS32" i="38"/>
  <c r="AI41" i="39"/>
  <c r="BB32" i="39"/>
  <c r="AS33" i="39"/>
  <c r="BA33" i="39"/>
  <c r="CO33" i="39"/>
  <c r="DM33" i="39"/>
  <c r="CC33" i="39"/>
  <c r="DI33" i="39"/>
  <c r="BF32" i="38"/>
  <c r="BZ32" i="38"/>
  <c r="CD32" i="38"/>
  <c r="CL32" i="38"/>
  <c r="CX32" i="38"/>
  <c r="DF32" i="38"/>
  <c r="DJ32" i="38"/>
  <c r="DN32" i="38"/>
  <c r="BB33" i="38"/>
  <c r="CX33" i="38"/>
  <c r="BN33" i="38"/>
  <c r="CD33" i="38"/>
  <c r="BD41" i="38"/>
  <c r="CJ41" i="38"/>
  <c r="CN41" i="38"/>
  <c r="DH41" i="38"/>
  <c r="CI32" i="39"/>
  <c r="CX33" i="39"/>
  <c r="DF33" i="39"/>
  <c r="BF33" i="39"/>
  <c r="CD33" i="39"/>
  <c r="DR33" i="39"/>
  <c r="BH41" i="39"/>
  <c r="CF41" i="39"/>
  <c r="CR41" i="39"/>
  <c r="AM33" i="38"/>
  <c r="BS33" i="38"/>
  <c r="CQ33" i="38"/>
  <c r="BO33" i="38"/>
  <c r="CU33" i="38"/>
  <c r="R33" i="38"/>
  <c r="DU33" i="39"/>
  <c r="AQ32" i="39"/>
  <c r="AY32" i="39"/>
  <c r="BG32" i="39"/>
  <c r="BO32" i="39"/>
  <c r="CA32" i="39"/>
  <c r="CU32" i="39"/>
  <c r="BQ41" i="39"/>
  <c r="AU32" i="38"/>
  <c r="AY32" i="38"/>
  <c r="BW32" i="38"/>
  <c r="CI32" i="38"/>
  <c r="CM32" i="38"/>
  <c r="CU32" i="38"/>
  <c r="DG32" i="38"/>
  <c r="DK32" i="38"/>
  <c r="AN33" i="38"/>
  <c r="BL33" i="38"/>
  <c r="CB33" i="38"/>
  <c r="CJ33" i="38"/>
  <c r="CR33" i="38"/>
  <c r="BX33" i="38"/>
  <c r="CF33" i="38"/>
  <c r="CN33" i="38"/>
  <c r="AO41" i="38"/>
  <c r="BM41" i="38"/>
  <c r="CW41" i="38"/>
  <c r="C41" i="38"/>
  <c r="DT41" i="39"/>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DV41" i="38"/>
  <c r="J32" i="53"/>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K32" i="46"/>
  <c r="F32" i="46"/>
  <c r="DW33" i="39"/>
  <c r="DW41" i="39"/>
  <c r="DW32" i="39"/>
  <c r="DW33" i="38"/>
  <c r="DW32" i="38"/>
  <c r="DW41" i="38"/>
  <c r="DP32" i="38"/>
  <c r="BY33" i="38"/>
  <c r="I32" i="53"/>
  <c r="F45" i="46"/>
  <c r="H32" i="46"/>
  <c r="H45" i="46"/>
  <c r="DU33" i="38"/>
  <c r="AP32" i="39"/>
  <c r="AT32" i="39"/>
  <c r="AX32" i="39"/>
  <c r="BF32" i="39"/>
  <c r="BJ32" i="39"/>
  <c r="BN32" i="39"/>
  <c r="BR32" i="39"/>
  <c r="BV32" i="39"/>
  <c r="BZ32" i="39"/>
  <c r="CD32" i="39"/>
  <c r="CH32" i="39"/>
  <c r="CL32" i="39"/>
  <c r="CP32" i="39"/>
  <c r="CT32" i="39"/>
  <c r="CX32" i="39"/>
  <c r="DF32" i="39"/>
  <c r="DJ32" i="39"/>
  <c r="AD41" i="39"/>
  <c r="I32" i="39"/>
  <c r="U33" i="38"/>
  <c r="AB41" i="38"/>
  <c r="O32" i="39"/>
  <c r="W32" i="39"/>
  <c r="AE32" i="39"/>
  <c r="C32" i="39"/>
  <c r="BF41" i="38"/>
  <c r="BN41" i="38"/>
  <c r="BZ41" i="38"/>
  <c r="CD41" i="38"/>
  <c r="CL41" i="38"/>
  <c r="CT41" i="38"/>
  <c r="CX41" i="38"/>
  <c r="DF41" i="38"/>
  <c r="DN41" i="38"/>
  <c r="AE41" i="39"/>
  <c r="BE32" i="38"/>
  <c r="BM32" i="38"/>
  <c r="BQ32" i="38"/>
  <c r="CC32" i="38"/>
  <c r="CS32" i="38"/>
  <c r="CW32" i="38"/>
  <c r="DA32" i="38"/>
  <c r="DE32" i="38"/>
  <c r="DM32" i="38"/>
  <c r="DQ32" i="38"/>
  <c r="AY33" i="38"/>
  <c r="BG33" i="38"/>
  <c r="BW33" i="38"/>
  <c r="CE33" i="38"/>
  <c r="DK33" i="38"/>
  <c r="AU33" i="38"/>
  <c r="CA33" i="38"/>
  <c r="CI33" i="38"/>
  <c r="CY33" i="38"/>
  <c r="AU41" i="38"/>
  <c r="W45" i="46"/>
  <c r="AL41" i="39"/>
  <c r="DQ32" i="39"/>
  <c r="AQ33" i="39"/>
  <c r="BG33" i="39"/>
  <c r="BW33" i="39"/>
  <c r="CE33" i="39"/>
  <c r="CM33" i="39"/>
  <c r="DC33" i="39"/>
  <c r="AU33" i="39"/>
  <c r="BC33" i="39"/>
  <c r="BK33" i="39"/>
  <c r="CA33" i="39"/>
  <c r="CI33" i="39"/>
  <c r="CY33" i="39"/>
  <c r="DG33" i="39"/>
  <c r="AM41" i="39"/>
  <c r="AU41" i="39"/>
  <c r="BG41" i="39"/>
  <c r="BK41" i="39"/>
  <c r="BO41" i="39"/>
  <c r="CE41" i="39"/>
  <c r="DC41" i="39"/>
  <c r="DK41" i="39"/>
  <c r="AO32" i="38"/>
  <c r="AC32" i="38"/>
  <c r="AJ33" i="38"/>
  <c r="DU32" i="39"/>
  <c r="AQ32" i="38"/>
  <c r="BC32" i="38"/>
  <c r="BG32" i="38"/>
  <c r="BS32" i="38"/>
  <c r="CQ32" i="38"/>
  <c r="CY32" i="38"/>
  <c r="DC32" i="38"/>
  <c r="BP33" i="38"/>
  <c r="AS41" i="38"/>
  <c r="BA41" i="38"/>
  <c r="M32" i="46"/>
  <c r="S45" i="53"/>
  <c r="L33" i="38"/>
  <c r="AW41" i="39"/>
  <c r="BM41" i="39"/>
  <c r="CC41" i="39"/>
  <c r="CW41" i="39"/>
  <c r="DE41" i="39"/>
  <c r="DQ41" i="39"/>
  <c r="BX32" i="38"/>
  <c r="CJ32" i="38"/>
  <c r="CZ32" i="38"/>
  <c r="DI33" i="38"/>
  <c r="CO33" i="38"/>
  <c r="DM33" i="38"/>
  <c r="AP41" i="38"/>
  <c r="AT41" i="38"/>
  <c r="CK41" i="38"/>
  <c r="DE41" i="38"/>
  <c r="R41" i="39"/>
  <c r="F41" i="39"/>
  <c r="CS32" i="39"/>
  <c r="CW32" i="39"/>
  <c r="BE33" i="39"/>
  <c r="BM33" i="39"/>
  <c r="CS33" i="39"/>
  <c r="CW33" i="39"/>
  <c r="DE33" i="39"/>
  <c r="AP41" i="39"/>
  <c r="CD41" i="39"/>
  <c r="CT41" i="39"/>
  <c r="DB41" i="39"/>
  <c r="L32" i="46"/>
  <c r="Z45" i="46"/>
  <c r="S45" i="46"/>
  <c r="V45" i="46"/>
  <c r="G32" i="53"/>
  <c r="E32" i="53"/>
  <c r="H32" i="38"/>
  <c r="I41" i="38"/>
  <c r="AA41" i="39"/>
  <c r="J32" i="46"/>
  <c r="DV41" i="39"/>
  <c r="O32" i="38"/>
  <c r="AL32" i="38"/>
  <c r="I32" i="38"/>
  <c r="P32" i="38"/>
  <c r="AK33" i="38"/>
  <c r="AF41" i="38"/>
  <c r="D41" i="38"/>
  <c r="J41" i="38"/>
  <c r="P41" i="38"/>
  <c r="AE41" i="38"/>
  <c r="AL41" i="38"/>
  <c r="AS32" i="38"/>
  <c r="DT32" i="39"/>
  <c r="DV33" i="38"/>
  <c r="T32" i="38"/>
  <c r="AD32" i="38"/>
  <c r="D32" i="38"/>
  <c r="Q32" i="38"/>
  <c r="M33" i="38"/>
  <c r="P33" i="38"/>
  <c r="AA33" i="38"/>
  <c r="CA41" i="39"/>
  <c r="CM41" i="38"/>
  <c r="U45" i="46"/>
  <c r="DV32" i="38"/>
  <c r="M45" i="46"/>
  <c r="L45" i="46"/>
  <c r="G45" i="46"/>
  <c r="O45" i="46"/>
  <c r="DV32" i="39"/>
  <c r="P45" i="53"/>
  <c r="G45" i="53"/>
  <c r="Q45" i="53"/>
  <c r="O32" i="53"/>
  <c r="N45" i="53"/>
  <c r="V45" i="53"/>
  <c r="T45" i="53"/>
  <c r="M45" i="53"/>
  <c r="R45" i="53"/>
  <c r="W45" i="53"/>
  <c r="O45" i="53"/>
  <c r="L45" i="53"/>
  <c r="K45" i="53"/>
  <c r="K32" i="53"/>
  <c r="Z45" i="53"/>
  <c r="G32" i="46"/>
  <c r="I45" i="46"/>
  <c r="Y45" i="46"/>
  <c r="K45" i="46"/>
  <c r="O32" i="46"/>
  <c r="J45" i="46"/>
  <c r="T45" i="46"/>
  <c r="I32" i="46"/>
  <c r="N32" i="46"/>
  <c r="AC33" i="39"/>
  <c r="AK33" i="39"/>
  <c r="CG41" i="39"/>
  <c r="BJ41" i="38"/>
  <c r="CB41" i="38"/>
  <c r="DS33" i="38"/>
  <c r="P45" i="46"/>
  <c r="N45" i="46"/>
  <c r="L32" i="53"/>
  <c r="J45" i="53"/>
  <c r="H45" i="53"/>
  <c r="F45" i="53"/>
  <c r="I45" i="53"/>
  <c r="BS41" i="39"/>
  <c r="AV41" i="38"/>
  <c r="BH41" i="38"/>
  <c r="BP41" i="38"/>
  <c r="R45" i="46"/>
  <c r="N32" i="53"/>
  <c r="AA45" i="53"/>
  <c r="X45" i="53"/>
  <c r="BK41" i="38"/>
  <c r="AO32" i="39"/>
  <c r="DC32" i="39"/>
  <c r="BC33" i="38"/>
  <c r="U45" i="53"/>
  <c r="Y45" i="53"/>
  <c r="Q45" i="46"/>
  <c r="F32" i="53"/>
  <c r="S32" i="38"/>
  <c r="DO33" i="39"/>
  <c r="CG33" i="39"/>
  <c r="AR33" i="38"/>
  <c r="BE41" i="38"/>
  <c r="H32" i="53"/>
  <c r="AA45" i="46"/>
  <c r="AX33" i="38"/>
  <c r="AI33" i="39"/>
  <c r="BP41" i="39"/>
  <c r="BY41" i="39"/>
  <c r="M32" i="53"/>
  <c r="X45" i="46"/>
  <c r="BH33" i="38"/>
  <c r="BM33" i="38"/>
  <c r="AB33" i="39"/>
  <c r="AJ33" i="39"/>
  <c r="AV41" i="39"/>
  <c r="AT41" i="39"/>
  <c r="U41" i="39"/>
  <c r="AG33" i="38"/>
  <c r="DJ33" i="39"/>
  <c r="DU32" i="38"/>
  <c r="E32" i="38"/>
  <c r="AD33" i="39"/>
  <c r="AK41" i="38"/>
  <c r="BK32" i="39"/>
  <c r="CC32" i="39"/>
  <c r="DK41" i="38"/>
  <c r="AN41" i="38"/>
  <c r="AU44" i="53" l="1"/>
  <c r="AU44" i="46"/>
  <c r="AV44" i="46" l="1"/>
  <c r="AM32" i="53"/>
  <c r="AM45" i="46"/>
  <c r="AM19" i="46"/>
  <c r="AM32" i="46"/>
  <c r="AM45" i="53"/>
  <c r="C60" i="53" s="1"/>
  <c r="C59" i="46"/>
  <c r="AM19" i="53"/>
  <c r="C59" i="53"/>
  <c r="AU43" i="46"/>
  <c r="AU43" i="53"/>
  <c r="C60" i="46" l="1"/>
  <c r="AV44" i="53"/>
  <c r="AV43" i="46"/>
  <c r="AL45" i="53" l="1"/>
  <c r="AL32" i="53"/>
  <c r="AV43" i="53"/>
  <c r="AL45" i="46"/>
  <c r="AL19" i="53"/>
  <c r="AL32" i="46"/>
  <c r="AL19" i="46"/>
  <c r="AU42" i="46" l="1"/>
  <c r="AV42" i="46" l="1"/>
  <c r="AU42" i="53"/>
  <c r="AK19" i="46" l="1"/>
  <c r="AK32" i="53"/>
  <c r="AK32" i="46"/>
  <c r="AK19" i="53"/>
  <c r="AK45" i="53" l="1"/>
  <c r="AK45" i="46"/>
  <c r="AV42" i="53"/>
  <c r="AU41" i="46"/>
  <c r="AU41" i="53"/>
  <c r="AV41" i="46" l="1"/>
  <c r="AV41" i="53"/>
  <c r="AJ45" i="53"/>
  <c r="AU40" i="46"/>
  <c r="AU40" i="53"/>
  <c r="AJ45" i="46" l="1"/>
  <c r="AJ32" i="53"/>
  <c r="AI45" i="46"/>
  <c r="AJ19" i="53"/>
  <c r="AI19" i="46"/>
  <c r="AI45" i="53"/>
  <c r="AI32" i="53"/>
  <c r="AV40" i="53"/>
  <c r="AI32" i="46"/>
  <c r="AJ32" i="46"/>
  <c r="AI19" i="53"/>
  <c r="AJ19" i="46"/>
  <c r="AU39" i="46"/>
  <c r="AU39" i="53"/>
  <c r="AU38" i="53" l="1"/>
  <c r="AU38" i="46"/>
  <c r="AV38" i="46" s="1"/>
  <c r="AV38" i="53"/>
  <c r="AV40" i="46"/>
  <c r="AG45" i="53"/>
  <c r="AH32" i="53"/>
  <c r="AH45" i="53"/>
  <c r="AV39" i="46"/>
  <c r="AH32" i="46"/>
  <c r="AG32" i="46"/>
  <c r="AG32" i="53"/>
  <c r="AH19" i="53"/>
  <c r="AV39" i="53"/>
  <c r="AH19" i="46"/>
  <c r="AG19" i="53"/>
  <c r="AG19" i="46"/>
  <c r="AH45" i="46"/>
  <c r="AG45" i="46"/>
  <c r="AU36" i="46"/>
  <c r="AU36" i="53"/>
  <c r="AU37" i="53"/>
  <c r="AU37" i="46"/>
  <c r="AU35" i="53" l="1"/>
  <c r="AV35" i="53" s="1"/>
  <c r="AU35" i="46"/>
  <c r="AF32" i="53"/>
  <c r="AF19" i="53"/>
  <c r="AD45" i="53"/>
  <c r="AD19" i="46"/>
  <c r="AE19" i="46"/>
  <c r="AE32" i="46"/>
  <c r="AE45" i="46"/>
  <c r="AF19" i="46"/>
  <c r="AV35" i="46"/>
  <c r="AV37" i="53"/>
  <c r="AD19" i="53"/>
  <c r="AD32" i="46"/>
  <c r="AV36" i="53"/>
  <c r="AV36" i="46"/>
  <c r="AE19" i="53"/>
  <c r="AV37" i="46"/>
  <c r="AF45" i="53"/>
  <c r="AE32" i="53"/>
  <c r="AE45" i="53"/>
  <c r="AD32" i="53"/>
  <c r="AD45" i="46"/>
  <c r="AF45" i="46"/>
  <c r="AF32" i="46"/>
  <c r="AU34" i="53"/>
  <c r="AU34" i="46"/>
  <c r="AU26" i="46"/>
  <c r="AU31" i="53"/>
  <c r="AU29" i="53" l="1"/>
  <c r="AU17" i="46"/>
  <c r="AU21" i="53"/>
  <c r="AU13" i="53"/>
  <c r="AU29" i="46"/>
  <c r="AV29" i="46" s="1"/>
  <c r="AU25" i="46"/>
  <c r="AV25" i="46" s="1"/>
  <c r="AU28" i="46"/>
  <c r="AV28" i="46" s="1"/>
  <c r="AU10" i="53"/>
  <c r="AU11" i="53"/>
  <c r="AU23" i="46"/>
  <c r="AV23" i="46" s="1"/>
  <c r="AU22" i="53"/>
  <c r="AU8" i="46"/>
  <c r="AV8" i="46" s="1"/>
  <c r="AU11" i="46"/>
  <c r="AV11" i="46" s="1"/>
  <c r="AU30" i="53"/>
  <c r="AU28" i="53"/>
  <c r="AV28" i="53" s="1"/>
  <c r="AU30" i="46"/>
  <c r="AV30" i="46" s="1"/>
  <c r="AU21" i="46"/>
  <c r="AU27" i="53"/>
  <c r="AV27" i="53" s="1"/>
  <c r="AU27" i="46"/>
  <c r="AV27" i="46" s="1"/>
  <c r="AU15" i="46"/>
  <c r="AV15" i="46" s="1"/>
  <c r="AU14" i="53"/>
  <c r="AU9" i="53"/>
  <c r="AU12" i="46"/>
  <c r="AV12" i="46" s="1"/>
  <c r="AU20" i="46"/>
  <c r="AV20" i="46" s="1"/>
  <c r="AU31" i="46"/>
  <c r="AV31" i="46" s="1"/>
  <c r="AU23" i="53"/>
  <c r="AU13" i="46"/>
  <c r="AV13" i="46" s="1"/>
  <c r="AU20" i="53"/>
  <c r="AU7" i="53"/>
  <c r="AU9" i="46"/>
  <c r="AV9" i="46" s="1"/>
  <c r="AU8" i="53"/>
  <c r="AU16" i="53"/>
  <c r="AU16" i="46"/>
  <c r="AU22" i="46"/>
  <c r="AU18" i="46"/>
  <c r="AV18" i="46" s="1"/>
  <c r="AU24" i="53"/>
  <c r="AU7" i="46"/>
  <c r="AV7" i="46" s="1"/>
  <c r="AU33" i="53"/>
  <c r="AU10" i="46"/>
  <c r="AV10" i="46" s="1"/>
  <c r="AU24" i="46"/>
  <c r="AU17" i="53"/>
  <c r="AU15" i="53"/>
  <c r="AV15" i="53" s="1"/>
  <c r="AU12" i="53"/>
  <c r="AU18" i="53"/>
  <c r="AU14" i="46"/>
  <c r="AV14" i="46" s="1"/>
  <c r="AU25" i="53"/>
  <c r="AV25" i="53" s="1"/>
  <c r="AU26" i="53"/>
  <c r="AU33" i="46"/>
  <c r="C61" i="46" s="1"/>
  <c r="AV24" i="46"/>
  <c r="AV21" i="46"/>
  <c r="AV16" i="46"/>
  <c r="AV22" i="46"/>
  <c r="AV17" i="46"/>
  <c r="AV31" i="53"/>
  <c r="T32" i="53"/>
  <c r="E19" i="53"/>
  <c r="AV21" i="53"/>
  <c r="AC32" i="46"/>
  <c r="AB32" i="53"/>
  <c r="U32" i="53"/>
  <c r="J19" i="53"/>
  <c r="AC45" i="53"/>
  <c r="T19" i="46"/>
  <c r="J19" i="46"/>
  <c r="F19" i="53"/>
  <c r="AA19" i="53"/>
  <c r="P19" i="46"/>
  <c r="S32" i="46"/>
  <c r="AA32" i="46"/>
  <c r="T19" i="53"/>
  <c r="S19" i="46"/>
  <c r="AV34" i="53"/>
  <c r="S32" i="53"/>
  <c r="AB32" i="46"/>
  <c r="X19" i="46"/>
  <c r="O19" i="53"/>
  <c r="M19" i="46"/>
  <c r="I19" i="46"/>
  <c r="G19" i="53"/>
  <c r="W32" i="53"/>
  <c r="R32" i="46"/>
  <c r="D19" i="53"/>
  <c r="N19" i="53"/>
  <c r="AB45" i="53"/>
  <c r="AU45" i="53" s="1"/>
  <c r="AV34" i="46"/>
  <c r="V19" i="46"/>
  <c r="Y19" i="46"/>
  <c r="P19" i="53"/>
  <c r="N19" i="46"/>
  <c r="I19" i="53"/>
  <c r="AC19" i="53"/>
  <c r="Y32" i="53"/>
  <c r="V32" i="46"/>
  <c r="AB45" i="46"/>
  <c r="V19" i="53"/>
  <c r="V32" i="53"/>
  <c r="X32" i="53"/>
  <c r="Z19" i="53"/>
  <c r="AB19" i="53"/>
  <c r="H19" i="53"/>
  <c r="AA32" i="53"/>
  <c r="Z32" i="53"/>
  <c r="W32" i="46"/>
  <c r="U32" i="46"/>
  <c r="W19" i="53"/>
  <c r="X32" i="46"/>
  <c r="AV26" i="46"/>
  <c r="L19" i="46"/>
  <c r="E19" i="46"/>
  <c r="F19" i="46"/>
  <c r="AC45" i="46"/>
  <c r="X19" i="53"/>
  <c r="T32" i="46"/>
  <c r="R19" i="46"/>
  <c r="O19" i="46"/>
  <c r="Y32" i="46"/>
  <c r="Q19" i="46"/>
  <c r="R19" i="53"/>
  <c r="P32" i="53"/>
  <c r="P32" i="46"/>
  <c r="Z19" i="46"/>
  <c r="AA19" i="46"/>
  <c r="Q32" i="46"/>
  <c r="L19" i="53"/>
  <c r="Y19" i="53"/>
  <c r="W19" i="46"/>
  <c r="U19" i="53"/>
  <c r="Q19" i="53"/>
  <c r="M19" i="53"/>
  <c r="D19" i="46"/>
  <c r="G19" i="46"/>
  <c r="Z32" i="46"/>
  <c r="S19" i="53"/>
  <c r="R32" i="53"/>
  <c r="AB19" i="46"/>
  <c r="U19" i="46"/>
  <c r="AC32" i="53"/>
  <c r="AC19" i="46"/>
  <c r="Q32" i="53"/>
  <c r="K19" i="46"/>
  <c r="H19" i="46"/>
  <c r="K19" i="53"/>
  <c r="AU45" i="46" l="1"/>
  <c r="AU19" i="46"/>
  <c r="AV19" i="46" s="1"/>
  <c r="AU32" i="46"/>
  <c r="AV32" i="46" s="1"/>
  <c r="AU19" i="53"/>
  <c r="AU32" i="53"/>
  <c r="AV45" i="53"/>
  <c r="AV45" i="46"/>
  <c r="AV8" i="53"/>
  <c r="AV9" i="53"/>
  <c r="AV12" i="53"/>
  <c r="AV24" i="53"/>
  <c r="AV33" i="46"/>
  <c r="AV26" i="53"/>
  <c r="AV22" i="53"/>
  <c r="AV17" i="53"/>
  <c r="AV23" i="53"/>
  <c r="AV7" i="53"/>
  <c r="AV14" i="53"/>
  <c r="AV20" i="53"/>
  <c r="AV29" i="53"/>
  <c r="AV16" i="53"/>
  <c r="AV10" i="53"/>
  <c r="AV18" i="53"/>
  <c r="AV13" i="53"/>
  <c r="AV30" i="53"/>
  <c r="AV11" i="53"/>
  <c r="C61" i="53"/>
  <c r="AV33" i="53"/>
  <c r="AV32" i="53" l="1"/>
  <c r="AV19" i="53"/>
  <c r="B35" i="43" l="1"/>
  <c r="B35" i="42"/>
  <c r="B35" i="52" l="1"/>
  <c r="B35" i="51" l="1"/>
</calcChain>
</file>

<file path=xl/sharedStrings.xml><?xml version="1.0" encoding="utf-8"?>
<sst xmlns="http://schemas.openxmlformats.org/spreadsheetml/2006/main" count="3430" uniqueCount="2513">
  <si>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</si>
  <si>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</si>
  <si>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</si>
  <si>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</si>
  <si>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</si>
  <si>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</si>
  <si>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</si>
  <si>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</si>
  <si>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</si>
  <si>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</si>
  <si>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</si>
  <si>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</si>
  <si>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</si>
  <si>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</si>
  <si>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</si>
  <si>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</si>
  <si>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</si>
  <si>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</si>
  <si>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</si>
  <si>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</si>
  <si>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</si>
  <si>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</si>
  <si>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</si>
  <si>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</si>
  <si>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</si>
  <si>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</si>
  <si>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</si>
  <si>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</si>
  <si>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</si>
  <si>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</si>
  <si>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</si>
  <si>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</si>
  <si>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</si>
  <si>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</si>
  <si>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</si>
  <si>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</si>
  <si>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</si>
  <si>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</si>
  <si>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</si>
  <si>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</si>
  <si>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</si>
  <si>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</si>
  <si>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</si>
  <si>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</si>
  <si>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</si>
  <si>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</si>
  <si>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</si>
  <si>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</si>
  <si>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</si>
  <si>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</si>
  <si>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</si>
  <si>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</si>
  <si>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</si>
  <si>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</si>
  <si>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</si>
  <si>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</si>
  <si>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</si>
  <si>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</si>
  <si>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</si>
  <si>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</si>
  <si>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</si>
  <si>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</si>
  <si>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</si>
  <si>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</si>
  <si>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</si>
  <si>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</si>
  <si>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</si>
  <si>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</si>
  <si>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</si>
  <si>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</si>
  <si>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</si>
  <si>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</si>
  <si>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</si>
  <si>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</si>
  <si>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</si>
  <si>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</si>
  <si>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</si>
  <si>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</si>
  <si>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</si>
  <si>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</si>
  <si>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</si>
  <si>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</si>
  <si>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</si>
  <si>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</si>
  <si>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</si>
  <si>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</si>
  <si>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</si>
  <si>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</si>
  <si>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</si>
  <si>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</si>
  <si>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</si>
  <si>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</si>
  <si>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</si>
  <si>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</si>
  <si>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</si>
  <si>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</si>
  <si>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</si>
  <si>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</si>
  <si>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</si>
  <si>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</si>
  <si>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</si>
  <si>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</si>
  <si>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</si>
  <si>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</si>
  <si>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</si>
  <si>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</si>
  <si>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</si>
  <si>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</si>
  <si>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</si>
  <si>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</si>
  <si>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</si>
  <si>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</si>
  <si>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</si>
  <si>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</si>
  <si>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</si>
  <si>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</si>
  <si>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</si>
  <si>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</si>
  <si>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</si>
  <si>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</si>
  <si>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</si>
  <si>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</si>
  <si>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</si>
  <si>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</si>
  <si>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</si>
  <si>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</si>
  <si>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</si>
  <si>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</si>
  <si>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</si>
  <si>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</si>
  <si>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</si>
  <si>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</si>
  <si>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</si>
  <si>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</si>
  <si>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</si>
  <si>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</si>
  <si>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</si>
  <si>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</si>
  <si>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</si>
  <si>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</si>
  <si>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</si>
  <si>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</si>
  <si>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</si>
  <si>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</si>
  <si>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</si>
  <si>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</si>
  <si>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</si>
  <si>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</si>
  <si>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</si>
  <si>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</si>
  <si>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</si>
  <si>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</si>
  <si>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</si>
  <si>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</si>
  <si>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</si>
  <si>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</si>
  <si>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</si>
  <si>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</si>
  <si>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</si>
  <si>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</si>
  <si>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</si>
  <si>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</si>
  <si>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</si>
  <si>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</si>
  <si>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</si>
  <si>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</si>
  <si>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</si>
  <si>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</si>
  <si>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</si>
  <si>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</si>
  <si>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</si>
  <si>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</si>
  <si>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</si>
  <si>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</si>
  <si>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</si>
  <si>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</si>
  <si>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</si>
  <si>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</si>
  <si>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</si>
  <si>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</si>
  <si>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</si>
  <si>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</si>
  <si>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</si>
  <si>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</si>
  <si>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</si>
  <si>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</si>
  <si>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</si>
  <si>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</si>
  <si>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</si>
  <si>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</si>
  <si>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</si>
  <si>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</si>
  <si>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</si>
  <si>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</si>
  <si>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</si>
  <si>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</si>
  <si>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</si>
  <si>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</si>
  <si>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</si>
  <si>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</si>
  <si>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</si>
  <si>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</si>
  <si>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</si>
  <si>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</si>
  <si>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</si>
  <si>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</si>
  <si>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</si>
  <si>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</si>
  <si>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</si>
  <si>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</si>
  <si>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</si>
  <si>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</si>
  <si>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</si>
  <si>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</si>
  <si>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</si>
  <si>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</si>
  <si>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</si>
  <si>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</si>
  <si>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</si>
  <si>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</si>
  <si>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</si>
  <si>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</si>
  <si>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</si>
  <si>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</si>
  <si>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</si>
  <si>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</si>
  <si>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</si>
  <si>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</si>
  <si>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</si>
  <si>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</si>
  <si>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</si>
  <si>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</si>
  <si>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</si>
  <si>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</si>
  <si>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</si>
  <si>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</si>
  <si>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</si>
  <si>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</si>
  <si>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</si>
  <si>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</si>
  <si>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</si>
  <si>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</si>
  <si>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</si>
  <si>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</si>
  <si>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</si>
  <si>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</si>
  <si>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</si>
  <si>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</si>
  <si>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</si>
  <si>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</si>
  <si>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</si>
  <si>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</si>
  <si>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</si>
  <si>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</si>
  <si>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</si>
  <si>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</si>
  <si>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</si>
  <si>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</si>
  <si>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</si>
  <si>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</si>
  <si>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</si>
  <si>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</si>
  <si>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</si>
  <si>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</si>
  <si>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</si>
  <si>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</si>
  <si>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</si>
  <si>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</si>
  <si>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</si>
  <si>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</si>
  <si>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</si>
  <si>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</si>
  <si>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</si>
  <si>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</si>
  <si>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</si>
  <si>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</si>
  <si>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</si>
  <si>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</si>
  <si>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</si>
  <si>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</si>
  <si>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</si>
  <si>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</si>
  <si>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</si>
  <si>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</si>
  <si>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</si>
  <si>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</si>
  <si>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</si>
  <si>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</si>
  <si>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</si>
  <si>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</si>
  <si>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</si>
  <si>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</si>
  <si>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</si>
  <si>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</si>
  <si>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</si>
  <si>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</si>
  <si>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</si>
  <si>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</si>
  <si>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</si>
  <si>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</si>
  <si>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</si>
  <si>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</si>
  <si>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</si>
  <si>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</si>
  <si>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</si>
  <si>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</si>
  <si>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</si>
  <si>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</si>
  <si>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</si>
  <si>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</si>
  <si>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</si>
  <si>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</si>
  <si>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</si>
  <si>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</si>
  <si>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</si>
  <si>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</si>
  <si>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</si>
  <si>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</si>
  <si>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</si>
  <si>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</si>
  <si>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</si>
  <si>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</si>
  <si>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</si>
  <si>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</si>
  <si>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</si>
  <si>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</si>
  <si>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</si>
  <si>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</si>
  <si>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</si>
  <si>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</si>
  <si>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</si>
  <si>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</si>
  <si>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</si>
  <si>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</si>
  <si>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</si>
  <si>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</si>
  <si>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</si>
  <si>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</si>
  <si>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</si>
  <si>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</si>
  <si>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</si>
  <si>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</si>
  <si>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</si>
  <si>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</si>
  <si>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</si>
  <si>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</si>
  <si>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</si>
  <si>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</si>
  <si>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</si>
  <si>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</si>
  <si>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</si>
  <si>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</si>
  <si>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</si>
  <si>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</si>
  <si>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</si>
  <si>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</si>
  <si>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</si>
  <si>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</si>
  <si>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</si>
  <si>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</si>
  <si>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</si>
  <si>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</si>
  <si>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</si>
  <si>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</si>
  <si>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</si>
  <si>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</si>
  <si>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</si>
  <si>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</si>
  <si>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</si>
  <si>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</si>
  <si>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</si>
  <si>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</si>
  <si>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</si>
  <si>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</si>
  <si>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</si>
  <si>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</si>
  <si>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</si>
  <si>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</si>
  <si>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</si>
  <si>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</si>
  <si>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</si>
  <si>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</si>
  <si>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</si>
  <si>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</si>
  <si>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</si>
  <si>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</si>
  <si>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</si>
  <si>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</si>
  <si>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</si>
  <si>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</si>
  <si>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</si>
  <si>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</si>
  <si>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</si>
  <si>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</si>
  <si>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</si>
  <si>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</si>
  <si>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</si>
  <si>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</si>
  <si>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</si>
  <si>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</si>
  <si>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</si>
  <si>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</si>
  <si>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</si>
  <si>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</si>
  <si>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</si>
  <si>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</si>
  <si>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</si>
  <si>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</si>
  <si>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</si>
  <si>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</si>
  <si>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</si>
  <si>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</si>
  <si>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</si>
  <si>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</si>
  <si>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</si>
  <si>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</si>
  <si>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</si>
  <si>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</si>
  <si>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</si>
  <si>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</si>
  <si>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</si>
  <si>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</si>
  <si>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</si>
  <si>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</si>
  <si>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</si>
  <si>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</si>
  <si>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</si>
  <si>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</si>
  <si>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</si>
  <si>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</si>
  <si>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</si>
  <si>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</si>
  <si>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</si>
  <si>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</si>
  <si>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</si>
  <si>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</si>
  <si>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</si>
  <si>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</si>
  <si>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</si>
  <si>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</si>
  <si>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</si>
  <si>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</si>
  <si>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</si>
  <si>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</si>
  <si>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</si>
  <si>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</si>
  <si>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</si>
  <si>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</si>
  <si>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</si>
  <si>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</si>
  <si>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</si>
  <si>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</si>
  <si>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</si>
  <si>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</si>
  <si>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</si>
  <si>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</si>
  <si>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</si>
  <si>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</si>
  <si>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</si>
  <si>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</si>
  <si>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</si>
  <si>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</si>
  <si>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</si>
  <si>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</si>
  <si>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</si>
  <si>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</si>
  <si>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</si>
  <si>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</si>
  <si>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</si>
  <si>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</si>
  <si>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</si>
  <si>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</si>
  <si>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</si>
  <si>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</si>
  <si>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</si>
  <si>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</si>
  <si>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</si>
  <si>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</si>
  <si>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</si>
  <si>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</si>
  <si>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</si>
  <si>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</si>
  <si>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</si>
  <si>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</si>
  <si>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</si>
  <si>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</si>
  <si>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</si>
  <si>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</si>
  <si>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</si>
  <si>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</si>
  <si>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</si>
  <si>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</si>
  <si>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</si>
  <si>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</si>
  <si>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</si>
  <si>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</si>
  <si>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</si>
  <si>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</si>
  <si>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</si>
  <si>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</si>
  <si>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</si>
  <si>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</si>
  <si>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</si>
  <si>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</si>
  <si>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</si>
  <si>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</si>
  <si>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</si>
  <si>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</si>
  <si>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</si>
  <si>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</si>
  <si>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</si>
  <si>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</si>
  <si>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</si>
  <si>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</si>
  <si>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</si>
  <si>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</si>
  <si>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</si>
  <si>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</si>
  <si>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</si>
  <si>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</si>
  <si>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</si>
  <si>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</si>
  <si>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</si>
  <si>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</si>
  <si>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</si>
  <si>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</si>
  <si>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</si>
  <si>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</si>
  <si>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</si>
  <si>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</si>
  <si>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</si>
  <si>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</si>
  <si>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</si>
  <si>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</si>
  <si>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</si>
  <si>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</si>
  <si>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</si>
  <si>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</si>
  <si>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</si>
  <si>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</si>
  <si>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</si>
  <si>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</si>
  <si>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</si>
  <si>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</si>
  <si>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</si>
  <si>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</si>
  <si>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</si>
  <si>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</si>
  <si>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</si>
  <si>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</si>
  <si>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</si>
  <si>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</si>
  <si>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</si>
  <si>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</si>
  <si>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</si>
  <si>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</si>
  <si>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</si>
  <si>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</si>
  <si>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</si>
  <si>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</si>
  <si>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</si>
  <si>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</si>
  <si>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</si>
  <si>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</si>
  <si>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</si>
  <si>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</si>
  <si>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</si>
  <si>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</si>
  <si>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</si>
  <si>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</si>
  <si>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</si>
  <si>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</si>
  <si>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</si>
  <si>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</si>
  <si>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</si>
  <si>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</si>
  <si>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</si>
  <si>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</si>
  <si>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</si>
  <si>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</si>
  <si>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</si>
  <si>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</si>
  <si>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</si>
  <si>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</si>
  <si>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</si>
  <si>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</si>
  <si>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</si>
  <si>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</si>
  <si>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</si>
  <si>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</si>
  <si>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</si>
  <si>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</si>
  <si>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</si>
  <si>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</si>
  <si>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</si>
  <si>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</si>
  <si>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</si>
  <si>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</si>
  <si>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</si>
  <si>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</si>
  <si>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</si>
  <si>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</si>
  <si>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</si>
  <si>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</si>
  <si>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</si>
  <si>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</si>
  <si>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</si>
  <si>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</si>
  <si>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</si>
  <si>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</si>
  <si>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</si>
  <si>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</si>
  <si>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</si>
  <si>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</si>
  <si>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</si>
  <si>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</si>
  <si>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</si>
  <si>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</si>
  <si>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</si>
  <si>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</si>
  <si>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</si>
  <si>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</si>
  <si>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</si>
  <si>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</si>
  <si>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</si>
  <si>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</si>
  <si>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</si>
  <si>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</si>
  <si>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</si>
  <si>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</si>
  <si>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</si>
  <si>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</si>
  <si>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</si>
  <si>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</si>
  <si>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</si>
  <si>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</si>
  <si>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</si>
  <si>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</si>
  <si>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</si>
  <si>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</si>
  <si>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</si>
  <si>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</si>
  <si>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</si>
  <si>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</si>
  <si>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</si>
  <si>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</si>
  <si>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</si>
  <si>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</si>
  <si>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</si>
  <si>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</si>
  <si>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</si>
  <si>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</si>
  <si>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</si>
  <si>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</si>
  <si>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</si>
  <si>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</si>
  <si>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</si>
  <si>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</si>
  <si>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</si>
  <si>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</si>
  <si>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</si>
  <si>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</si>
  <si>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</si>
  <si>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</si>
  <si>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</si>
  <si>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</si>
  <si>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</si>
  <si>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</si>
  <si>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</si>
  <si>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</si>
  <si>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</si>
  <si>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</si>
  <si>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</si>
  <si>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</si>
  <si>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</si>
  <si>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</si>
  <si>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</si>
  <si>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</si>
  <si>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</si>
  <si>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</si>
  <si>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</si>
  <si>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</si>
  <si>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</si>
  <si>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</si>
  <si>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</si>
  <si>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</si>
  <si>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</si>
  <si>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</si>
  <si>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</si>
  <si>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</si>
  <si>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</si>
  <si>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</si>
  <si>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</si>
  <si>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</si>
  <si>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</si>
  <si>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</si>
  <si>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</si>
  <si>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</si>
  <si>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</si>
  <si>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</si>
  <si>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</si>
  <si>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</si>
  <si>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</si>
  <si>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</si>
  <si>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</si>
  <si>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</si>
  <si>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</si>
  <si>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</si>
  <si>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</si>
  <si>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</si>
  <si>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</si>
  <si>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</si>
  <si>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</si>
  <si>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</si>
  <si>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</si>
  <si>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</si>
  <si>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</si>
  <si>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</si>
  <si>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</si>
  <si>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</si>
  <si>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</si>
  <si>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</si>
  <si>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</si>
  <si>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</si>
  <si>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</si>
  <si>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</si>
  <si>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</si>
  <si>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</si>
  <si>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</si>
  <si>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</si>
  <si>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</si>
  <si>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</si>
  <si>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</si>
  <si>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</si>
  <si>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</si>
  <si>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</si>
  <si>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</si>
  <si>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</si>
  <si>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</si>
  <si>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</si>
  <si>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</si>
  <si>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</si>
  <si>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</si>
  <si>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</si>
  <si>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</si>
  <si>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</si>
  <si>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</si>
  <si>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</si>
  <si>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</si>
  <si>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</si>
  <si>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</si>
  <si>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</si>
  <si>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</si>
  <si>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</si>
  <si>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</si>
  <si>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</si>
  <si>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</si>
  <si>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</si>
  <si>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</si>
  <si>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</si>
  <si>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</si>
  <si>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</si>
  <si>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</si>
  <si>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</si>
  <si>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</si>
  <si>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</si>
  <si>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</si>
  <si>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</si>
  <si>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</si>
  <si>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</si>
  <si>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</si>
  <si>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</si>
  <si>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</si>
  <si>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</si>
  <si>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</si>
  <si>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</si>
  <si>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</si>
  <si>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</si>
  <si>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</si>
  <si>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</si>
  <si>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</si>
  <si>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</si>
  <si>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</si>
  <si>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</si>
  <si>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</si>
  <si>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</si>
  <si>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</si>
  <si>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</si>
  <si>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</si>
  <si>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</si>
  <si>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</si>
  <si>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</si>
  <si>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</si>
  <si>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</si>
  <si>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</si>
  <si>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</si>
  <si>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</si>
  <si>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</si>
  <si>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</si>
  <si>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</si>
  <si>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</si>
  <si>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</si>
  <si>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</si>
  <si>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</si>
  <si>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</si>
  <si>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</si>
  <si>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</si>
  <si>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</si>
  <si>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</si>
  <si>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</si>
  <si>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</si>
  <si>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</si>
  <si>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</si>
  <si>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</si>
  <si>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</si>
  <si>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</si>
  <si>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</si>
  <si>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</si>
  <si>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</si>
  <si>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</si>
  <si>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</si>
  <si>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</si>
  <si>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</si>
  <si>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</si>
  <si>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</si>
  <si>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</si>
  <si>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</si>
  <si>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</si>
  <si>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</si>
  <si>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</si>
  <si>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</si>
  <si>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</si>
  <si>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</si>
  <si>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</si>
  <si>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</si>
  <si>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</si>
  <si>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</si>
  <si>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</si>
  <si>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</si>
  <si>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</si>
  <si>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</si>
  <si>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</si>
  <si>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</si>
  <si>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</si>
  <si>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</si>
  <si>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</si>
  <si>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</si>
  <si>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</si>
  <si>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</si>
  <si>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</si>
  <si>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</si>
  <si>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</si>
  <si>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</si>
  <si>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</si>
  <si>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</si>
  <si>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</si>
  <si>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</si>
  <si>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</si>
  <si>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</si>
  <si>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</si>
  <si>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</si>
  <si>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</si>
  <si>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</si>
  <si>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</si>
  <si>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</si>
  <si>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</si>
  <si>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</si>
  <si>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</si>
  <si>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</si>
  <si>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</si>
  <si>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</si>
  <si>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</si>
  <si>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</si>
  <si>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</si>
  <si>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</si>
  <si>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</si>
  <si>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</si>
  <si>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</si>
  <si>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</si>
  <si>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</si>
  <si>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</si>
  <si>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</si>
  <si>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</si>
  <si>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</si>
  <si>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</si>
  <si>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</si>
  <si>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</si>
  <si>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</si>
  <si>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</si>
  <si>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</si>
  <si>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</si>
  <si>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</si>
  <si>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</si>
  <si>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</si>
  <si>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</si>
  <si>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</si>
  <si>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</si>
  <si>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</si>
  <si>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</si>
  <si>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</si>
  <si>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</si>
  <si>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</si>
  <si>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</si>
  <si>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</si>
  <si>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</si>
  <si>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</si>
  <si>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</si>
  <si>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</si>
  <si>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</si>
  <si>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</si>
  <si>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</si>
  <si>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</si>
  <si>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</si>
  <si>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</si>
  <si>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</si>
  <si>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</si>
  <si>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</si>
  <si>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</si>
  <si>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</si>
  <si>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</si>
  <si>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</si>
  <si>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</si>
  <si>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</si>
  <si>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</si>
  <si>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</si>
  <si>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</si>
  <si>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</si>
  <si>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</si>
  <si>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</si>
  <si>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</si>
  <si>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</si>
  <si>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</si>
  <si>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</si>
  <si>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</si>
  <si>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</si>
  <si>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</si>
  <si>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</si>
  <si>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</si>
  <si>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</si>
  <si>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</si>
  <si>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</si>
  <si>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</si>
  <si>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</si>
  <si>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</si>
  <si>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</si>
  <si>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</si>
  <si>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</si>
  <si>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</si>
  <si>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</si>
  <si>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</si>
  <si>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</si>
  <si>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</si>
  <si>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</si>
  <si>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</si>
  <si>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</si>
  <si>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</si>
  <si>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</si>
  <si>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</si>
  <si>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</si>
  <si>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</si>
  <si>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</si>
  <si>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</si>
  <si>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</si>
  <si>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</si>
  <si>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</si>
  <si>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</si>
  <si>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</si>
  <si>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</si>
  <si>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</si>
  <si>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</si>
  <si>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</si>
  <si>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</si>
  <si>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</si>
  <si>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</si>
  <si>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</si>
  <si>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</si>
  <si>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</si>
  <si>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</si>
  <si>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</si>
  <si>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</si>
  <si>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</si>
  <si>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</si>
  <si>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</si>
  <si>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</si>
  <si>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</si>
  <si>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</si>
  <si>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</si>
  <si>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</si>
  <si>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</si>
  <si>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</si>
  <si>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</si>
  <si>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</si>
  <si>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</si>
  <si>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</si>
  <si>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</si>
  <si>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</si>
  <si>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</si>
  <si>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</si>
  <si>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</si>
  <si>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</si>
  <si>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</si>
  <si>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</si>
  <si>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</si>
  <si>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</si>
  <si>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</si>
  <si>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</si>
  <si>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</si>
  <si>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</si>
  <si>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</si>
  <si>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</si>
  <si>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</si>
  <si>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</si>
  <si>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</si>
  <si>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</si>
  <si>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</si>
  <si>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</si>
  <si>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</si>
  <si>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</si>
  <si>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</si>
  <si>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</si>
  <si>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</si>
  <si>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</si>
  <si>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</si>
  <si>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</si>
  <si>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</si>
  <si>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</si>
  <si>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</si>
  <si>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</si>
  <si>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</si>
  <si>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</si>
  <si>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</si>
  <si>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</si>
  <si>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</si>
  <si>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</si>
  <si>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</si>
  <si>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</si>
  <si>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</si>
  <si>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</si>
  <si>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</si>
  <si>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</si>
  <si>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</si>
  <si>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</si>
  <si>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</si>
  <si>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</si>
  <si>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</si>
  <si>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</si>
  <si>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</si>
  <si>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</si>
  <si>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</si>
  <si>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</si>
  <si>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</si>
  <si>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</si>
  <si>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</si>
  <si>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</si>
  <si>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</si>
  <si>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</si>
  <si>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</si>
  <si>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</si>
  <si>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</si>
  <si>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</si>
  <si>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</si>
  <si>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</si>
  <si>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</si>
  <si>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</si>
  <si>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</si>
  <si>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</si>
  <si>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</si>
  <si>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</si>
  <si>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</si>
  <si>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</si>
  <si>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</si>
  <si>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</si>
  <si>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</si>
  <si>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</si>
  <si>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</si>
  <si>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</si>
  <si>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</si>
  <si>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</si>
  <si>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</si>
  <si>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</si>
  <si>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</si>
  <si>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</si>
  <si>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</si>
  <si>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</si>
  <si>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</si>
  <si>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</si>
  <si>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</si>
  <si>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</si>
  <si>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</si>
  <si>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</si>
  <si>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</si>
  <si>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</si>
  <si>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</si>
  <si>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</si>
  <si>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</si>
  <si>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</si>
  <si>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</si>
  <si>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</si>
  <si>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</si>
  <si>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</si>
  <si>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</si>
  <si>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</si>
  <si>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</si>
  <si>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</si>
  <si>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</si>
  <si>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</si>
  <si>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</si>
  <si>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</si>
  <si>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</si>
  <si>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</si>
  <si>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</si>
  <si>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</si>
  <si>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</si>
  <si>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</si>
  <si>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</si>
  <si>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</si>
  <si>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</si>
  <si>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</si>
  <si>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</si>
  <si>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</si>
  <si>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</si>
  <si>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</si>
  <si>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</si>
  <si>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</si>
  <si>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</si>
  <si>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</si>
  <si>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</si>
  <si>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</si>
  <si>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</si>
  <si>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</si>
  <si>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</si>
  <si>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</si>
  <si>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</si>
  <si>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</si>
  <si>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</si>
  <si>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</si>
  <si>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</si>
  <si>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</si>
  <si>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</si>
  <si>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</si>
  <si>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</si>
  <si>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</si>
  <si>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</si>
  <si>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</si>
  <si>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</si>
  <si>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</si>
  <si>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</si>
  <si>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</si>
  <si>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</si>
  <si>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</si>
  <si>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</si>
  <si>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</si>
  <si>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</si>
  <si>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</si>
  <si>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</si>
  <si>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</si>
  <si>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</si>
  <si>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</si>
  <si>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</si>
  <si>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</si>
  <si>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</si>
  <si>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</si>
  <si>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</si>
  <si>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</si>
  <si>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</si>
  <si>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</si>
  <si>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</si>
  <si>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</si>
  <si>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</si>
  <si>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</si>
  <si>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</si>
  <si>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</si>
  <si>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</si>
  <si>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</si>
  <si>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</si>
  <si>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</si>
  <si>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</si>
  <si>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</si>
  <si>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</si>
  <si>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</si>
  <si>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</si>
  <si>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</si>
  <si>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</si>
  <si>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</si>
  <si>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</si>
  <si>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</si>
  <si>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</si>
  <si>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</si>
  <si>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</si>
  <si>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</si>
  <si>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</si>
  <si>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</si>
  <si>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</si>
  <si>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</si>
  <si>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</si>
  <si>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</si>
  <si>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</si>
  <si>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</si>
  <si>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</si>
  <si>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</si>
  <si>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</si>
  <si>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</si>
  <si>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</si>
  <si>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</si>
  <si>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</si>
  <si>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</si>
  <si>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</si>
  <si>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</si>
  <si>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</si>
  <si>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</si>
  <si>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</si>
  <si>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</si>
  <si>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</si>
  <si>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</si>
  <si>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</si>
  <si>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</si>
  <si>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</si>
  <si>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</si>
  <si>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</si>
  <si>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</si>
  <si>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</si>
  <si>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</si>
  <si>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</si>
  <si>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</si>
  <si>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</si>
  <si>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</si>
  <si>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</si>
  <si>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</si>
  <si>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</si>
  <si>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</si>
  <si>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</si>
  <si>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</si>
  <si>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</si>
  <si>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</si>
  <si>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</si>
  <si>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</si>
  <si>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</si>
  <si>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</si>
  <si>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</si>
  <si>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</si>
  <si>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</si>
  <si>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</si>
  <si>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</si>
  <si>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</si>
  <si>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</si>
  <si>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</si>
  <si>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</si>
  <si>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</si>
  <si>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</si>
  <si>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</si>
  <si>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</si>
  <si>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</si>
  <si>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</si>
  <si>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</si>
  <si>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</si>
  <si>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</si>
  <si>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</si>
  <si>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</si>
  <si>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</si>
  <si>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</si>
  <si>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</si>
  <si>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</si>
  <si>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</si>
  <si>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</si>
  <si>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</si>
  <si>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</si>
  <si>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</si>
  <si>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</si>
  <si>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</si>
  <si>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</si>
  <si>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</si>
  <si>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</si>
  <si>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</si>
  <si>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</si>
  <si>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</si>
  <si>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</si>
  <si>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</si>
  <si>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</si>
  <si>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</si>
  <si>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</si>
  <si>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</si>
  <si>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</si>
  <si>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</si>
  <si>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</si>
  <si>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</si>
  <si>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</si>
  <si>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</si>
  <si>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</si>
  <si>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</si>
  <si>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</si>
  <si>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</si>
  <si>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</si>
  <si>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</si>
  <si>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</si>
  <si>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</si>
  <si>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</si>
  <si>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</si>
  <si>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</si>
  <si>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</si>
  <si>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</si>
  <si>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</si>
  <si>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</si>
  <si>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</si>
  <si>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</si>
  <si>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</si>
  <si>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</si>
  <si>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</si>
  <si>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</si>
  <si>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</si>
  <si>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</si>
  <si>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</si>
  <si>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</si>
  <si>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</si>
  <si>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</si>
  <si>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</si>
  <si>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</si>
  <si>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</si>
  <si>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</si>
  <si>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</si>
  <si>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</si>
  <si>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</si>
  <si>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</si>
  <si>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</si>
  <si>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</si>
  <si>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</si>
  <si>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</si>
  <si>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</si>
  <si>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</si>
  <si>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</si>
  <si>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</si>
  <si>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</si>
  <si>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</si>
  <si>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</si>
  <si>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</si>
  <si>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</si>
  <si>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</si>
  <si>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</si>
  <si>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</si>
  <si>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</si>
  <si>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</si>
  <si>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</si>
  <si>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</si>
  <si>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</si>
  <si>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</si>
  <si>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</si>
  <si>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</si>
  <si>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</si>
  <si>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</si>
  <si>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</si>
  <si>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</si>
  <si>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</si>
  <si>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</si>
  <si>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</si>
  <si>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</si>
  <si>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</si>
  <si>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</si>
  <si>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</si>
  <si>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</si>
  <si>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</si>
  <si>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</si>
  <si>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</si>
  <si>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</si>
  <si>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</si>
  <si>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</si>
  <si>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</si>
  <si>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</si>
  <si>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</si>
  <si>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</si>
  <si>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</si>
  <si>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</si>
  <si>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</si>
  <si>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</si>
  <si>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</si>
  <si>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</si>
  <si>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</si>
  <si>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</si>
  <si>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</si>
  <si>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</si>
  <si>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</si>
  <si>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</si>
  <si>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</si>
  <si>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</si>
  <si>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</si>
  <si>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</si>
  <si>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</si>
  <si>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</si>
  <si>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</si>
  <si>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</si>
  <si>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</si>
  <si>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</si>
  <si>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</si>
  <si>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</si>
  <si>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</si>
  <si>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</si>
  <si>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</si>
  <si>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</si>
  <si>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</si>
  <si>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</si>
  <si>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</si>
  <si>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</si>
  <si>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</si>
  <si>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</si>
  <si>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</si>
  <si>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</si>
  <si>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</si>
  <si>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</si>
  <si>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</si>
  <si>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</si>
  <si>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</si>
  <si>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</si>
  <si>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</si>
  <si>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</si>
  <si>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</si>
  <si>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</si>
  <si>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</si>
  <si>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</si>
  <si>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</si>
  <si>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</si>
  <si>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</si>
  <si>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</si>
  <si>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</si>
  <si>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</si>
  <si>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</si>
  <si>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</si>
  <si>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</si>
  <si>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</si>
  <si>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</si>
  <si>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</si>
  <si>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</si>
  <si>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</si>
  <si>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</si>
  <si>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</si>
  <si>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</si>
  <si>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</si>
  <si>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</si>
  <si>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</si>
  <si>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</si>
  <si>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</si>
  <si>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</si>
  <si>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</si>
  <si>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</si>
  <si>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</si>
  <si>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</si>
  <si>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</si>
  <si>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</si>
  <si>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</si>
  <si>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</si>
  <si>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</si>
  <si>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</si>
  <si>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</si>
  <si>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</si>
  <si>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</si>
  <si>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</si>
  <si>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</si>
  <si>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</si>
  <si>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</si>
  <si>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</si>
  <si>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</si>
  <si>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</si>
  <si>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</si>
  <si>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</si>
  <si>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</si>
  <si>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</si>
  <si>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</si>
  <si>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</si>
  <si>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</si>
  <si>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</si>
  <si>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</si>
  <si>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</si>
  <si>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</si>
  <si>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</si>
  <si>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</si>
  <si>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</si>
  <si>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</si>
  <si>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</si>
  <si>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</si>
  <si>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</si>
  <si>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</si>
  <si>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</si>
  <si>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</si>
  <si>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</si>
  <si>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</si>
  <si>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</si>
  <si>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</si>
  <si>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</si>
  <si>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</si>
  <si>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</si>
  <si>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</si>
  <si>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</si>
  <si>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</si>
  <si>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</si>
  <si>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</si>
  <si>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</si>
  <si>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</si>
  <si>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</si>
  <si>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</si>
  <si>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</si>
  <si>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</si>
  <si>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</si>
  <si>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</si>
  <si>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</si>
  <si>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</si>
  <si>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</si>
  <si>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</si>
  <si>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</si>
  <si>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</si>
  <si>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</si>
  <si>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</si>
  <si>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</si>
  <si>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</si>
  <si>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</si>
  <si>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</si>
  <si>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</si>
  <si>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</si>
  <si>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</si>
  <si>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</si>
  <si>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</si>
  <si>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</si>
  <si>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</si>
  <si>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</si>
  <si>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</si>
  <si>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</si>
  <si>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</si>
  <si>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TH1, TH2, TH3, TH4, TH5, MK1, MK2, MK3, MK4, FSB, FKS, TC1, TC2</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</si>
  <si>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</si>
  <si>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</si>
  <si>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</si>
  <si>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</si>
  <si>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</si>
  <si>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</si>
  <si>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</si>
  <si>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</si>
  <si>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</si>
  <si>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</si>
  <si>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</si>
  <si>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</si>
  <si>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</si>
  <si>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</si>
  <si>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</si>
  <si>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</si>
  <si>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</si>
  <si>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</si>
  <si>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</si>
  <si>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</si>
  <si>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</si>
  <si>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</si>
  <si>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</si>
  <si>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</si>
  <si>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</si>
  <si>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</si>
  <si>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</si>
  <si>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</si>
  <si>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</si>
  <si>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</si>
  <si>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</si>
  <si>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</si>
  <si>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</si>
  <si>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</si>
  <si>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</si>
  <si>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</si>
  <si>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</si>
  <si>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</si>
  <si>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</si>
  <si>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</si>
  <si>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</si>
  <si>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</si>
  <si>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</si>
  <si>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</si>
  <si>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</si>
  <si>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</si>
  <si>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</si>
  <si>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</si>
  <si>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</si>
  <si>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</si>
  <si>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</si>
  <si>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</si>
  <si>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</si>
  <si>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</si>
  <si>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</si>
  <si>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</si>
  <si>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</si>
  <si>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</si>
  <si>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</si>
  <si>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</si>
  <si>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</si>
  <si>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</si>
  <si>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</si>
  <si>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</si>
  <si>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</si>
  <si>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</si>
  <si>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</si>
  <si>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</si>
  <si>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</si>
  <si>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</si>
  <si>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</si>
  <si>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</si>
  <si>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</si>
  <si>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</si>
  <si>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</si>
  <si>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</si>
  <si>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</si>
  <si>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</si>
  <si>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</si>
  <si>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</si>
  <si>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AAD, ATU, ENT, EXH, FFM, FJA, FS/SNS, FSD, FTN, FTR, GHS, MAD, PAS, PH1, PH4/PG4, PH7/PG7, PH8, PHJ, PII, PJ, PME, REA, SE1, SE2, SE3, SF, SRC, STF</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</si>
  <si>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</si>
  <si>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</si>
  <si>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</si>
  <si>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</si>
  <si>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</si>
  <si>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</si>
  <si>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</si>
  <si>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</si>
  <si>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</si>
  <si>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</si>
  <si>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</si>
  <si>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</si>
  <si>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</si>
  <si>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</si>
  <si>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</si>
  <si>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</si>
  <si>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</si>
  <si>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</si>
  <si>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</si>
  <si>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</si>
  <si>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</si>
  <si>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</si>
  <si>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</si>
  <si>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</si>
  <si>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</si>
  <si>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</si>
  <si>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</si>
  <si>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</si>
  <si>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</si>
  <si>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</si>
  <si>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</si>
  <si>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</si>
  <si>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</si>
  <si>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</si>
  <si>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</si>
  <si>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</si>
  <si>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</si>
  <si>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</si>
  <si>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</si>
  <si>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</si>
  <si>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</si>
  <si>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</si>
  <si>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</si>
  <si>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</si>
  <si>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</si>
  <si>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</si>
  <si>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</si>
  <si>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</si>
  <si>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</si>
  <si>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</si>
  <si>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</si>
  <si>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</si>
  <si>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</si>
  <si>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</si>
  <si>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</si>
  <si>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</si>
  <si>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</si>
  <si>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</si>
  <si>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</si>
  <si>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</si>
  <si>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</si>
  <si>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</si>
  <si>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</si>
  <si>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</si>
  <si>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</si>
  <si>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</si>
  <si>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</si>
  <si>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</si>
  <si>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</si>
  <si>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</si>
  <si>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</si>
  <si>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</si>
  <si>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</si>
  <si>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</si>
  <si>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</si>
  <si>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</si>
  <si>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</si>
  <si>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</si>
  <si>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</si>
  <si>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</si>
  <si>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</si>
  <si>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</si>
  <si>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</si>
  <si>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</si>
  <si>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</si>
  <si>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</si>
  <si>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</si>
  <si>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</si>
  <si>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</si>
  <si>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</si>
  <si>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</si>
  <si>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</si>
  <si>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</si>
  <si>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</si>
  <si>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</si>
  <si>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</si>
  <si>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</si>
  <si>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</si>
  <si>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</si>
  <si>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</si>
  <si>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</si>
  <si>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</si>
  <si>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</si>
  <si>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</si>
  <si>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</si>
  <si>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</si>
  <si>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</si>
  <si>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</si>
  <si>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</si>
  <si>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</si>
  <si>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</si>
  <si>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</si>
  <si>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</si>
  <si>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</si>
  <si>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</si>
  <si>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</si>
  <si>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</si>
  <si>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</si>
  <si>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</si>
  <si>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</si>
  <si>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</si>
  <si>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</si>
  <si>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</si>
  <si>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</si>
  <si>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</si>
  <si>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</si>
  <si>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</si>
  <si>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</si>
  <si>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</si>
  <si>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</si>
  <si>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</si>
  <si>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</si>
  <si>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</si>
  <si>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</si>
  <si>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</si>
  <si>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</si>
  <si>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</si>
  <si>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</si>
  <si>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</si>
  <si>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</si>
  <si>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</si>
  <si>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</si>
  <si>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</si>
  <si>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</si>
  <si>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</si>
  <si>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</si>
  <si>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</si>
  <si>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</si>
  <si>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</si>
  <si>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</si>
  <si>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</si>
  <si>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</si>
  <si>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</si>
  <si>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</si>
  <si>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</si>
  <si>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</si>
  <si>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</si>
  <si>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</si>
  <si>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</si>
  <si>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</si>
  <si>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</si>
  <si>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</si>
  <si>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</si>
  <si>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</si>
  <si>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</si>
  <si>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</si>
  <si>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</si>
  <si>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</si>
  <si>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</si>
  <si>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</si>
  <si>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</si>
  <si>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</si>
  <si>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</si>
  <si>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</si>
  <si>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</si>
  <si>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</si>
  <si>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</si>
  <si>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</si>
  <si>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</si>
  <si>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</si>
  <si>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</si>
  <si>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</si>
  <si>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</si>
  <si>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</si>
  <si>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</si>
  <si>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</si>
  <si>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</si>
  <si>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</si>
  <si>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</si>
  <si>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</si>
  <si>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</si>
  <si>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</si>
  <si>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</si>
  <si>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</si>
  <si>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</si>
  <si>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</si>
  <si>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</si>
  <si>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</si>
  <si>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</si>
  <si>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</si>
  <si>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</si>
  <si>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</si>
  <si>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</si>
  <si>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</si>
  <si>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</si>
  <si>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</si>
  <si>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</si>
  <si>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</si>
  <si>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</si>
  <si>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</si>
  <si>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</si>
  <si>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</si>
  <si>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</si>
  <si>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</si>
  <si>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</si>
  <si>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</si>
  <si>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</si>
  <si>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</si>
  <si>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</si>
  <si>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</si>
  <si>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</si>
  <si>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</si>
  <si>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</si>
  <si>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</si>
  <si>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</si>
  <si>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</si>
  <si>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</si>
  <si>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</si>
  <si>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</si>
  <si>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</si>
  <si>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</si>
  <si>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</si>
  <si>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</si>
  <si>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</si>
  <si>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</si>
  <si>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</si>
  <si>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</si>
  <si>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</si>
  <si>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</si>
  <si>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</si>
  <si>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</si>
  <si>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</si>
  <si>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</si>
  <si>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</si>
  <si>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</si>
  <si>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</si>
  <si>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</si>
  <si>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</si>
  <si>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</si>
  <si>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</si>
  <si>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</si>
  <si>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</si>
  <si>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</si>
  <si>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</si>
  <si>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</si>
  <si>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</si>
  <si>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</si>
  <si>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</si>
  <si>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</si>
  <si>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</si>
  <si>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</si>
  <si>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</si>
  <si>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</si>
  <si>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</si>
  <si>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</si>
  <si>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</si>
  <si>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</si>
  <si>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</si>
  <si>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</si>
  <si>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</si>
  <si>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</si>
  <si>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</si>
  <si>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</si>
  <si>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</si>
  <si>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</si>
  <si>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</si>
  <si>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</si>
  <si>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</si>
  <si>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</si>
  <si>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</si>
  <si>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</si>
  <si>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</si>
  <si>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</si>
  <si>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</si>
  <si>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</si>
  <si>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</si>
  <si>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</si>
  <si>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</si>
  <si>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</si>
  <si>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</si>
  <si>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</si>
  <si>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</si>
  <si>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</si>
  <si>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</si>
  <si>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</si>
  <si>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</si>
  <si>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</si>
  <si>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</si>
  <si>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</si>
  <si>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</si>
  <si>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</si>
  <si>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</si>
  <si>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</si>
  <si>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</si>
  <si>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</si>
  <si>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</si>
  <si>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</si>
  <si>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</si>
  <si>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</si>
  <si>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</si>
  <si>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</si>
  <si>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</si>
  <si>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</si>
  <si>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</si>
  <si>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</si>
  <si>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</si>
  <si>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</si>
  <si>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</si>
  <si>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</si>
  <si>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</si>
  <si>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</si>
  <si>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</si>
  <si>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</si>
  <si>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</si>
  <si>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</si>
  <si>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</si>
  <si>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</si>
  <si>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</si>
  <si>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</si>
  <si>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</si>
  <si>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ABA, FUS, AHG</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</si>
  <si>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</si>
  <si>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</si>
  <si>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</si>
  <si>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</si>
  <si>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</si>
  <si>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</si>
  <si>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</si>
  <si>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</si>
  <si>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</si>
  <si>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</si>
  <si>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</si>
  <si>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</si>
  <si>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</si>
  <si>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</si>
  <si>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</si>
  <si>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</si>
  <si>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</si>
  <si>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</si>
  <si>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</si>
  <si>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</si>
  <si>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</si>
  <si>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</si>
  <si>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</si>
  <si>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</si>
  <si>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</si>
  <si>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</si>
  <si>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</si>
  <si>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</si>
  <si>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</si>
  <si>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</si>
  <si>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</si>
  <si>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</si>
  <si>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</si>
  <si>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</si>
  <si>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</si>
  <si>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</si>
  <si>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</si>
  <si>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</si>
  <si>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</si>
  <si>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</si>
  <si>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</si>
  <si>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</si>
  <si>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</si>
  <si>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</si>
  <si>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</si>
  <si>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</si>
  <si>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</si>
  <si>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</si>
  <si>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</si>
  <si>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</si>
  <si>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</si>
  <si>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</si>
  <si>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</si>
  <si>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</si>
  <si>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</si>
  <si>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</si>
  <si>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</si>
  <si>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</si>
  <si>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</si>
  <si>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</si>
  <si>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</si>
  <si>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</si>
  <si>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</si>
  <si>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</si>
  <si>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</si>
  <si>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</si>
  <si>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</si>
  <si>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</si>
  <si>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</si>
  <si>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</si>
  <si>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</si>
  <si>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</si>
  <si>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</si>
  <si>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</si>
  <si>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</si>
  <si>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</si>
  <si>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</si>
  <si>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</si>
  <si>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</si>
  <si>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</si>
  <si>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</si>
  <si>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</si>
  <si>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</si>
  <si>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</si>
  <si>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</si>
  <si>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</si>
  <si>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</si>
  <si>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</si>
  <si>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</si>
  <si>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</si>
  <si>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</si>
  <si>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</si>
  <si>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</si>
  <si>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</si>
  <si>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</si>
  <si>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</si>
  <si>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</si>
  <si>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</si>
  <si>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</si>
  <si>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</si>
  <si>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</si>
  <si>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</si>
  <si>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</si>
  <si>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</si>
  <si>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</si>
  <si>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</si>
  <si>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</si>
  <si>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</si>
  <si>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</si>
  <si>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</si>
  <si>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</si>
  <si>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</si>
  <si>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</si>
  <si>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</si>
  <si>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</si>
  <si>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</si>
  <si>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</si>
  <si>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</si>
  <si>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</si>
  <si>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</si>
  <si>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</si>
  <si>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</si>
  <si>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</si>
  <si>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</si>
  <si>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</si>
  <si>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</si>
  <si>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</si>
  <si>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</si>
  <si>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</si>
  <si>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</si>
  <si>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</si>
  <si>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</si>
  <si>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</si>
  <si>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</si>
  <si>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</si>
  <si>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</si>
  <si>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</si>
  <si>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</si>
  <si>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</si>
  <si>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</si>
  <si>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</si>
  <si>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</si>
  <si>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</si>
  <si>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</si>
  <si>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</si>
  <si>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</si>
  <si>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</si>
  <si>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</si>
  <si>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</si>
  <si>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</si>
  <si>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</si>
  <si>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</si>
  <si>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</si>
  <si>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</si>
  <si>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</si>
  <si>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</si>
  <si>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</si>
  <si>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</si>
  <si>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</si>
  <si>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</si>
  <si>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</si>
  <si>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</si>
  <si>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</si>
  <si>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</si>
  <si>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</si>
  <si>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</si>
  <si>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</si>
  <si>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</si>
  <si>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</si>
  <si>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</si>
  <si>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</si>
  <si>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</si>
  <si>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</si>
  <si>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</si>
  <si>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</si>
  <si>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</si>
  <si>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</si>
  <si>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</si>
  <si>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</si>
  <si>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</si>
  <si>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</si>
  <si>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</si>
  <si>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</si>
  <si>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</si>
  <si>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</si>
  <si>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</si>
  <si>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</si>
  <si>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</si>
  <si>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</si>
  <si>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</si>
  <si>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</si>
  <si>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</si>
  <si>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</si>
  <si>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</si>
  <si>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</si>
  <si>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</si>
  <si>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</si>
  <si>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</si>
  <si>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</si>
  <si>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</si>
  <si>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</si>
  <si>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</si>
  <si>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</si>
  <si>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</si>
  <si>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</si>
  <si>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</si>
  <si>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</si>
  <si>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</si>
  <si>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</si>
  <si>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</si>
  <si>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</si>
  <si>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</si>
  <si>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</si>
  <si>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</si>
  <si>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</si>
  <si>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</si>
  <si>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</si>
  <si>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</si>
  <si>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</si>
  <si>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</si>
  <si>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</si>
  <si>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</si>
  <si>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</si>
  <si>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</si>
  <si>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</si>
  <si>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</si>
  <si>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</si>
  <si>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</si>
  <si>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</si>
  <si>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</si>
  <si>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</si>
  <si>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</si>
  <si>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</si>
  <si>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</si>
  <si>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</si>
  <si>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</si>
  <si>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</si>
  <si>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</si>
  <si>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</si>
  <si>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</si>
  <si>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</si>
  <si>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</si>
  <si>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</si>
  <si>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</si>
  <si>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</si>
  <si>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</si>
  <si>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</si>
  <si>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</si>
  <si>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</si>
  <si>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</si>
  <si>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</si>
  <si>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</si>
  <si>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</si>
  <si>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</si>
  <si>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</si>
  <si>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</si>
  <si>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</si>
  <si>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</si>
  <si>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</si>
  <si>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</si>
  <si>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</si>
  <si>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</si>
  <si>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</si>
  <si>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</si>
  <si>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</si>
  <si>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</si>
  <si>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</si>
  <si>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</si>
  <si>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</si>
  <si>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</si>
  <si>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</si>
  <si>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</si>
  <si>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</si>
  <si>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</si>
  <si>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</si>
  <si>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</si>
  <si>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</si>
  <si>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</si>
  <si>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</si>
  <si>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</si>
  <si>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</si>
  <si>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</si>
  <si>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</si>
  <si>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</si>
  <si>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</si>
  <si>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</si>
  <si>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</si>
  <si>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</si>
  <si>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</si>
  <si>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</si>
  <si>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</si>
  <si>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</si>
  <si>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</si>
  <si>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</si>
  <si>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</si>
  <si>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</si>
  <si>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</si>
  <si>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</si>
  <si>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</si>
  <si>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</si>
  <si>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</si>
  <si>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</si>
  <si>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</si>
  <si>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</si>
  <si>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</si>
  <si>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</si>
  <si>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</si>
  <si>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</si>
  <si>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</si>
  <si>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</si>
  <si>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</si>
  <si>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</si>
  <si>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</si>
  <si>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</si>
  <si>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</si>
  <si>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</si>
  <si>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</si>
  <si>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</si>
  <si>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</si>
  <si>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</si>
  <si>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</si>
  <si>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</si>
  <si>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</si>
  <si>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</si>
  <si>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</si>
  <si>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</si>
  <si>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</si>
  <si>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</si>
  <si>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</si>
  <si>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</si>
  <si>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</si>
  <si>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</si>
  <si>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</si>
  <si>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</si>
  <si>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</si>
  <si>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</si>
  <si>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</si>
  <si>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</si>
  <si>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</si>
  <si>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</si>
  <si>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APV, ID, IF, IK IKP, IKM, IKS, MD, MDD, MDE, MDI, MDN, V, VA, VG, VGS, VL, VNP, VRD, VRM, VRN, VRS, VS, VU, VSP</t>
  </si>
  <si>
    <t>APV, AVY, ID, IF, IK IKP, IKM, IKS, V, VL, VNP, VRD, VRM, VRN, VRS, VS, VSP</t>
  </si>
  <si>
    <t>APV, AVY, ID, IF, IK IKP, IKM, IKS, MD, MDD, MDE, MDI, MDN, V, VA, VG, VGS, VL, VNP, VRD, VRM, VRN, VRS, VS, VU, VSP</t>
  </si>
  <si>
    <t>V, VS, VNP, VL, VG, VGS, APV, VA, VU, MD, MDD, MDN, MDI, MDE, VRN, VRM, VRD, VRS, ID, IF, IK IKP, IKM, IKS, VL, APV, AVY, VRN, VRM, VRD, VRS, VSP</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</si>
  <si>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</si>
  <si>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</si>
  <si>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</si>
  <si>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</si>
  <si>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</si>
  <si>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</si>
  <si>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</si>
  <si>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</si>
  <si>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</si>
  <si>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</si>
  <si>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</si>
  <si>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</si>
  <si>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</si>
  <si>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</si>
  <si>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</si>
  <si>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</si>
  <si>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</si>
  <si>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</si>
  <si>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</si>
  <si>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</si>
  <si>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</si>
  <si>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</si>
  <si>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</si>
  <si>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</si>
  <si>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</si>
  <si>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</si>
  <si>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</si>
  <si>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</si>
  <si>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</si>
  <si>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</si>
  <si>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</si>
  <si>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</si>
  <si>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</si>
  <si>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</si>
  <si>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</si>
  <si>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</si>
  <si>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</si>
  <si>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</si>
  <si>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</si>
  <si>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</si>
  <si>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</si>
  <si>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</si>
  <si>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</si>
  <si>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</si>
  <si>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</si>
  <si>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</si>
  <si>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</si>
  <si>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</si>
  <si>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</si>
  <si>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</si>
  <si>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</si>
  <si>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</si>
  <si>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</si>
  <si>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</si>
  <si>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</si>
  <si>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</si>
  <si>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</si>
  <si>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</si>
  <si>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</si>
  <si>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</si>
  <si>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</si>
  <si>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</si>
  <si>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</si>
  <si>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</si>
  <si>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</si>
  <si>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</si>
  <si>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</si>
  <si>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</si>
  <si>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</si>
  <si>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</si>
  <si>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</si>
  <si>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</si>
  <si>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</si>
  <si>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</si>
  <si>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</si>
  <si>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</si>
  <si>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</si>
  <si>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</si>
  <si>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</si>
  <si>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</si>
  <si>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</si>
  <si>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</si>
  <si>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</si>
  <si>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</si>
  <si>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</si>
  <si>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</si>
  <si>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</si>
  <si>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</si>
  <si>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</si>
  <si>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</si>
  <si>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</si>
  <si>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</si>
  <si>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</si>
  <si>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APC, APU, C, CA, CCP, CCX, CNP, COE, CRD, CRM, CRN, CRS, CS, FPE, G, GS, MCE, MCG, MCU, MCX, MEG, MGE, MNO, MPC, MPJ, MRT, MSH, MTA, MTX, MU, MUT, U03, U45, COB, COD,  COG, COH, COM, COA, SU3, SAS, SUN, SUF, SU2, SUM, FU1, FU2, FU3, FU4, SNP, VAX, FU0, PE1, PE2, IMT, CP, CEH, CEK, CEG, MVU, SHE</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</si>
  <si>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</si>
  <si>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</si>
  <si>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</si>
  <si>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</si>
  <si>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</si>
  <si>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</si>
  <si>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</si>
  <si>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</si>
  <si>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</si>
  <si>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</si>
  <si>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</si>
  <si>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</si>
  <si>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</si>
  <si>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</si>
  <si>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</si>
  <si>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</si>
  <si>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</si>
  <si>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</si>
  <si>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</si>
  <si>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</si>
  <si>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Années 2010 à 2025 pour les séries en dates de remboursement</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</si>
  <si>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</si>
  <si>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</si>
  <si>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</si>
  <si>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</si>
  <si>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</si>
  <si>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</si>
  <si>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</si>
  <si>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</si>
  <si>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</si>
  <si>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</si>
  <si>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</si>
  <si>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</si>
  <si>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</si>
  <si>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</si>
  <si>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</si>
  <si>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</si>
  <si>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</si>
  <si>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</si>
  <si>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</si>
  <si>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</si>
  <si>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</si>
  <si>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</si>
  <si>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</si>
  <si>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</si>
  <si>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</si>
  <si>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</si>
  <si>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</si>
  <si>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</si>
  <si>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</si>
  <si>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</si>
  <si>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</si>
  <si>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</si>
  <si>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</si>
  <si>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</si>
  <si>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</si>
  <si>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</si>
  <si>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</si>
  <si>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</si>
  <si>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</si>
  <si>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</si>
  <si>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</si>
  <si>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</si>
  <si>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</si>
  <si>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</si>
  <si>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</si>
  <si>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</si>
  <si>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</si>
  <si>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</si>
  <si>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</si>
  <si>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</si>
  <si>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</si>
  <si>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</si>
  <si>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</si>
  <si>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</si>
  <si>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</si>
  <si>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</si>
  <si>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</si>
  <si>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</si>
  <si>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</si>
  <si>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</si>
  <si>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</si>
  <si>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</si>
  <si>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</si>
  <si>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</si>
  <si>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</si>
  <si>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</si>
  <si>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</si>
  <si>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</si>
  <si>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</si>
  <si>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</si>
  <si>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</si>
  <si>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</si>
  <si>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</si>
  <si>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</si>
  <si>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</si>
  <si>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</si>
  <si>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</si>
  <si>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</si>
  <si>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</si>
  <si>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</si>
  <si>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</si>
  <si>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</si>
  <si>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</si>
  <si>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</si>
  <si>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</si>
  <si>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</si>
  <si>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</si>
  <si>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</si>
  <si>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</si>
  <si>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</si>
  <si>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</si>
  <si>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</si>
  <si>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</si>
  <si>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</si>
  <si>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</si>
  <si>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</si>
  <si>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</si>
  <si>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</si>
  <si>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</si>
  <si>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</si>
  <si>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</si>
  <si>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</si>
  <si>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</si>
  <si>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</si>
  <si>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</si>
  <si>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</si>
  <si>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</si>
  <si>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</si>
  <si>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DI, MM, PPS, MAU, MCI, TSA, TLS, TLL, TLD, BSC, BSB, BSA, MIE, AMX, MIP, PAI, TMI, TVB, BTC, STC, RDI, HP1, HP2, PR1, PR2, PR3, MNG</t>
  </si>
  <si>
    <t>IK IKP, IKM, IKS, IF, IFA, IFO, IFR, IFN, IFP, IFS, PPS, FRD, FAD, TSA, DI, MM, PPS, MAU, MCI, SP1, SP2, IFV, IFI,  TLS, TLL, TLD, BSC, BSB, BSA, MIE, AMX, MIP, PAI, TMI, TMK, TFS, TMO, TMY, TMP, TVB, BTC, STC, AMP, POD, RDI, EEP, APS, PSS, HP1, HP2, PR1, PR2, PR3, MNG</t>
  </si>
  <si>
    <t>MSQ,  DDO,  DTG, OTO, RTG, DAD, PMR, OAT, EPT, HP1, HP2, PR1, PR2, PR3, MNG, PML</t>
  </si>
  <si>
    <t>Septembre 2025</t>
  </si>
  <si>
    <t>Version Octobre 2025</t>
  </si>
  <si>
    <t>Extraction datant du 17 novembre 2025</t>
  </si>
  <si>
    <t>Octobre 2025</t>
  </si>
  <si>
    <t>Séries de remboursements de soins de ville (en date de soins) avec les remboursements à fin octobre 2025 (a)  - Non-salariés agricoles (métropole)  - Données provisoires</t>
  </si>
  <si>
    <t>Séries de remboursements de soins de ville (en date de soins) avec les remboursements à fin octobre 2025 (a)  - Salariés agricoles (métropole)  - Données provisoires</t>
  </si>
  <si>
    <t>avec les remboursements d'octobre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</si>
</sst>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5">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4" xfId="1" applyFont="1" applyFill="1" applyBorder="1" applyAlignment="1">
      <alignment horizontal="center" vertical="center"/>
    </xf>
    <xf numFmtId="0" fontId="28" fillId="6" borderId="23" xfId="1" applyFont="1" applyFill="1" applyBorder="1" applyAlignment="1">
      <alignment horizontal="center" vertical="center"/>
    </xf>
    <xf numFmtId="0" fontId="28" fillId="6" borderId="25"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topLeftCell="A4" zoomScale="85" zoomScaleNormal="85" workbookViewId="0">
      <selection activeCell="V6" sqref="V6"/>
    </sheetView>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1550</v>
      </c>
    </row>
    <row r="3" spans="1:22" x14ac:dyDescent="0.25">
      <c r="B3" s="27" t="s">
        <v>156</v>
      </c>
      <c r="C3" s="27" t="s">
        <v>155</v>
      </c>
    </row>
    <row r="4" spans="1:22" x14ac:dyDescent="0.25">
      <c r="C4" s="28" t="s">
        <v>154</v>
      </c>
    </row>
    <row r="5" spans="1:22" x14ac:dyDescent="0.25">
      <c r="B5" s="27" t="s">
        <v>153</v>
      </c>
      <c r="C5" s="27" t="s">
        <v>152</v>
      </c>
      <c r="U5" s="28" t="s">
        <v>1550</v>
      </c>
    </row>
    <row r="6" spans="1:22" x14ac:dyDescent="0.25">
      <c r="C6" s="28" t="s">
        <v>151</v>
      </c>
      <c r="V6" s="28" t="s">
        <v>1550</v>
      </c>
    </row>
    <row r="7" spans="1:22" x14ac:dyDescent="0.25">
      <c r="B7" s="27" t="s">
        <v>150</v>
      </c>
      <c r="C7" s="27" t="s">
        <v>149</v>
      </c>
    </row>
    <row r="8" spans="1:22" x14ac:dyDescent="0.25">
      <c r="C8" s="28" t="s">
        <v>148</v>
      </c>
      <c r="V8" s="28" t="s">
        <v>1550</v>
      </c>
    </row>
    <row r="9" spans="1:22" x14ac:dyDescent="0.25">
      <c r="B9" s="27" t="s">
        <v>147</v>
      </c>
      <c r="C9" s="27" t="s">
        <v>146</v>
      </c>
    </row>
    <row r="10" spans="1:22" x14ac:dyDescent="0.25">
      <c r="B10" s="29"/>
      <c r="C10" s="30" t="s">
        <v>145</v>
      </c>
      <c r="D10" s="29"/>
      <c r="E10" s="29"/>
      <c r="F10" s="29"/>
      <c r="G10" s="29"/>
      <c r="H10" s="29"/>
      <c r="I10" s="29"/>
      <c r="J10" s="29"/>
      <c r="K10" s="29"/>
    </row>
    <row r="11" spans="1:22" x14ac:dyDescent="0.25">
      <c r="B11" s="29"/>
      <c r="C11" s="30" t="s">
        <v>1949</v>
      </c>
      <c r="D11" s="29"/>
      <c r="E11" s="29"/>
      <c r="F11" s="29"/>
      <c r="G11" s="29"/>
      <c r="H11" s="29"/>
      <c r="I11" s="29"/>
      <c r="J11" s="29"/>
      <c r="K11" s="29"/>
    </row>
    <row r="12" spans="1:22" x14ac:dyDescent="0.25">
      <c r="B12" s="29"/>
      <c r="C12" s="29" t="s">
        <v>1819</v>
      </c>
      <c r="D12" s="29"/>
      <c r="E12" s="29"/>
      <c r="F12" s="29"/>
      <c r="G12" s="29"/>
      <c r="H12" s="29"/>
      <c r="I12" s="29"/>
      <c r="J12" s="29"/>
      <c r="K12" s="29"/>
    </row>
    <row r="13" spans="1:22" x14ac:dyDescent="0.25">
      <c r="B13" s="29"/>
      <c r="C13" s="30" t="s">
        <v>1950</v>
      </c>
      <c r="D13" s="29"/>
      <c r="E13" s="29"/>
      <c r="F13" s="29"/>
      <c r="G13" s="29"/>
      <c r="H13" s="29"/>
      <c r="I13" s="29"/>
      <c r="J13" s="29"/>
      <c r="K13" s="29"/>
    </row>
    <row r="14" spans="1:22" x14ac:dyDescent="0.25">
      <c r="B14" s="27" t="s">
        <v>144</v>
      </c>
      <c r="C14" s="27" t="s">
        <v>143</v>
      </c>
    </row>
    <row r="15" spans="1:22" x14ac:dyDescent="0.25">
      <c r="C15" s="28" t="s">
        <v>142</v>
      </c>
    </row>
    <row r="16" spans="1:22" x14ac:dyDescent="0.25">
      <c r="B16" s="31" t="s">
        <v>1835</v>
      </c>
      <c r="C16" s="31" t="s">
        <v>1836</v>
      </c>
    </row>
    <row r="17" spans="2:22" x14ac:dyDescent="0.25">
      <c r="B17" s="29"/>
      <c r="C17" s="29" t="s">
        <v>1830</v>
      </c>
    </row>
    <row r="18" spans="2:22" x14ac:dyDescent="0.25">
      <c r="B18" s="31" t="s">
        <v>1837</v>
      </c>
      <c r="C18" s="31" t="s">
        <v>1838</v>
      </c>
    </row>
    <row r="19" spans="2:22" x14ac:dyDescent="0.25">
      <c r="B19" s="29"/>
      <c r="C19" s="29" t="s">
        <v>1834</v>
      </c>
    </row>
    <row r="20" spans="2:22" x14ac:dyDescent="0.25">
      <c r="B20" s="27" t="s">
        <v>141</v>
      </c>
      <c r="C20" s="27" t="s">
        <v>140</v>
      </c>
    </row>
    <row r="21" spans="2:22" x14ac:dyDescent="0.25">
      <c r="C21" s="28" t="s">
        <v>2394</v>
      </c>
    </row>
    <row r="22" spans="2:22" x14ac:dyDescent="0.25">
      <c r="C22" s="28" t="s">
        <v>2433</v>
      </c>
      <c r="V22" s="28" t="s">
        <v>1550</v>
      </c>
    </row>
    <row r="23" spans="2:22" x14ac:dyDescent="0.25">
      <c r="B23" s="27" t="s">
        <v>139</v>
      </c>
      <c r="C23" s="27" t="s">
        <v>138</v>
      </c>
    </row>
    <row r="24" spans="2:22" x14ac:dyDescent="0.25">
      <c r="C24" s="28" t="s">
        <v>137</v>
      </c>
    </row>
    <row r="25" spans="2:22" x14ac:dyDescent="0.25">
      <c r="B25" s="27" t="s">
        <v>136</v>
      </c>
      <c r="C25" s="27" t="s">
        <v>135</v>
      </c>
    </row>
    <row r="26" spans="2:22" x14ac:dyDescent="0.25">
      <c r="C26" s="28" t="s">
        <v>134</v>
      </c>
    </row>
    <row r="27" spans="2:22" x14ac:dyDescent="0.25">
      <c r="B27" s="27" t="s">
        <v>133</v>
      </c>
      <c r="C27" s="27" t="s">
        <v>132</v>
      </c>
    </row>
    <row r="28" spans="2:22" x14ac:dyDescent="0.25">
      <c r="C28" s="28" t="s">
        <v>131</v>
      </c>
    </row>
    <row r="29" spans="2:22" x14ac:dyDescent="0.25">
      <c r="B29" s="32" t="s">
        <v>130</v>
      </c>
      <c r="C29" s="32" t="s">
        <v>129</v>
      </c>
      <c r="D29" s="33"/>
    </row>
    <row r="30" spans="2:22" x14ac:dyDescent="0.25">
      <c r="C30" s="28" t="s">
        <v>128</v>
      </c>
      <c r="V30" s="28" t="s">
        <v>1550</v>
      </c>
    </row>
    <row r="31" spans="2:22" x14ac:dyDescent="0.25">
      <c r="C31" s="28" t="s">
        <v>127</v>
      </c>
    </row>
    <row r="32" spans="2:22" x14ac:dyDescent="0.25">
      <c r="B32" s="27" t="s">
        <v>126</v>
      </c>
      <c r="C32" s="27" t="s">
        <v>125</v>
      </c>
    </row>
    <row r="33" spans="2:19" s="29" customFormat="1" ht="14.45" customHeight="1" x14ac:dyDescent="0.25">
      <c r="C33" s="260" t="s">
        <v>1839</v>
      </c>
      <c r="D33" s="260"/>
      <c r="E33" s="260"/>
      <c r="F33" s="260"/>
      <c r="G33" s="260"/>
      <c r="H33" s="260"/>
      <c r="I33" s="260"/>
      <c r="J33" s="260"/>
      <c r="K33" s="260"/>
      <c r="L33" s="260"/>
      <c r="M33" s="260"/>
      <c r="N33" s="260"/>
      <c r="O33" s="260"/>
      <c r="P33" s="260"/>
      <c r="Q33" s="260"/>
      <c r="R33" s="260"/>
      <c r="S33" s="260"/>
    </row>
    <row r="34" spans="2:19" s="29" customFormat="1" x14ac:dyDescent="0.25">
      <c r="C34" s="260"/>
      <c r="D34" s="260"/>
      <c r="E34" s="260"/>
      <c r="F34" s="260"/>
      <c r="G34" s="260"/>
      <c r="H34" s="260"/>
      <c r="I34" s="260"/>
      <c r="J34" s="260"/>
      <c r="K34" s="260"/>
      <c r="L34" s="260"/>
      <c r="M34" s="260"/>
      <c r="N34" s="260"/>
      <c r="O34" s="260"/>
      <c r="P34" s="260"/>
      <c r="Q34" s="260"/>
      <c r="R34" s="260"/>
      <c r="S34" s="260"/>
    </row>
    <row r="35" spans="2:19" s="29" customFormat="1" x14ac:dyDescent="0.25">
      <c r="C35" s="260"/>
      <c r="D35" s="260"/>
      <c r="E35" s="260"/>
      <c r="F35" s="260"/>
      <c r="G35" s="260"/>
      <c r="H35" s="260"/>
      <c r="I35" s="260"/>
      <c r="J35" s="260"/>
      <c r="K35" s="260"/>
      <c r="L35" s="260"/>
      <c r="M35" s="260"/>
      <c r="N35" s="260"/>
      <c r="O35" s="260"/>
      <c r="P35" s="260"/>
      <c r="Q35" s="260"/>
      <c r="R35" s="260"/>
      <c r="S35" s="260"/>
    </row>
    <row r="36" spans="2:19" x14ac:dyDescent="0.25">
      <c r="B36" s="27" t="s">
        <v>124</v>
      </c>
      <c r="C36" s="27" t="s">
        <v>123</v>
      </c>
    </row>
    <row r="37" spans="2:19" x14ac:dyDescent="0.25">
      <c r="C37" s="28" t="s">
        <v>122</v>
      </c>
    </row>
    <row r="38" spans="2:19" x14ac:dyDescent="0.25">
      <c r="B38" s="27" t="s">
        <v>1826</v>
      </c>
      <c r="C38" s="27" t="s">
        <v>121</v>
      </c>
    </row>
    <row r="39" spans="2:19" x14ac:dyDescent="0.25">
      <c r="C39" s="28" t="s">
        <v>2507</v>
      </c>
    </row>
    <row r="40" spans="2:19" x14ac:dyDescent="0.25">
      <c r="B40" s="32" t="s">
        <v>1820</v>
      </c>
      <c r="C40" s="27" t="s">
        <v>1829</v>
      </c>
      <c r="D40" s="33"/>
    </row>
    <row r="41" spans="2:19" x14ac:dyDescent="0.25">
      <c r="B41" s="33"/>
      <c r="C41" s="244" t="s">
        <v>2508</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1951</v>
      </c>
    </row>
    <row r="46" spans="2:19" x14ac:dyDescent="0.25">
      <c r="B46" s="28" t="s">
        <v>1550</v>
      </c>
      <c r="C46" s="28" t="s">
        <v>1592</v>
      </c>
      <c r="E46" s="28" t="s">
        <v>1550</v>
      </c>
    </row>
    <row r="47" spans="2:19" x14ac:dyDescent="0.25">
      <c r="B47" s="28" t="s">
        <v>1550</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L45"/>
  <sheetViews>
    <sheetView showGridLines="0" zoomScale="80" zoomScaleNormal="80" workbookViewId="0">
      <pane xSplit="2" ySplit="14" topLeftCell="DW27" activePane="bottomRight" state="frozenSplit"/>
      <selection activeCell="E41" sqref="E41"/>
      <selection pane="topRight" activeCell="E41" sqref="E41"/>
      <selection pane="bottomLeft" activeCell="E41" sqref="E41"/>
      <selection pane="bottomRight" activeCell="EN5" sqref="EN5"/>
    </sheetView>
  </sheetViews>
  <sheetFormatPr baseColWidth="10" defaultColWidth="11.42578125" defaultRowHeight="14.25" x14ac:dyDescent="0.2"/>
  <cols>
    <col min="1" max="1" width="1.5703125" style="123" customWidth="1"/>
    <col min="2" max="2" width="60.7109375" style="124" customWidth="1"/>
    <col min="3" max="61" width="15.28515625" style="123" bestFit="1" customWidth="1"/>
    <col min="62" max="102" width="12" style="123" bestFit="1" customWidth="1"/>
    <col min="103" max="142" width="12.85546875" style="123" customWidth="1"/>
    <col min="143" max="16384" width="11.42578125" style="123"/>
  </cols>
  <sheetData>
    <row r="1" spans="1:142"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2"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2"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2"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2"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2"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2"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2"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2"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2"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2"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2" s="98" customFormat="1" ht="72.75" customHeight="1" x14ac:dyDescent="0.25">
      <c r="B12" s="99" t="s">
        <v>2511</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2"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2"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row>
    <row r="15" spans="1:142" s="107" customFormat="1" ht="12.75" x14ac:dyDescent="0.2">
      <c r="B15" s="108" t="s">
        <v>50</v>
      </c>
      <c r="C15" s="109">
        <v>8604215.8385260589</v>
      </c>
      <c r="D15" s="109">
        <v>8845491.2449355479</v>
      </c>
      <c r="E15" s="109">
        <v>8640652.4469050653</v>
      </c>
      <c r="F15" s="109">
        <v>8878989.8542067986</v>
      </c>
      <c r="G15" s="109">
        <v>8842789.5888338778</v>
      </c>
      <c r="H15" s="109">
        <v>9113443.898025265</v>
      </c>
      <c r="I15" s="109">
        <v>8855346.1271037534</v>
      </c>
      <c r="J15" s="109">
        <v>8955977.8298904095</v>
      </c>
      <c r="K15" s="109">
        <v>8915003.0454608984</v>
      </c>
      <c r="L15" s="109">
        <v>8877653.532313019</v>
      </c>
      <c r="M15" s="109">
        <v>9018747.4643377494</v>
      </c>
      <c r="N15" s="109">
        <v>8908298.6661176234</v>
      </c>
      <c r="O15" s="109">
        <v>9066492.9125002399</v>
      </c>
      <c r="P15" s="109">
        <v>9196185.7040231526</v>
      </c>
      <c r="Q15" s="109">
        <v>8896076.1355270818</v>
      </c>
      <c r="R15" s="109">
        <v>8969944.5620831288</v>
      </c>
      <c r="S15" s="109">
        <v>8967634.1534627248</v>
      </c>
      <c r="T15" s="109">
        <v>9019706.3901222702</v>
      </c>
      <c r="U15" s="109">
        <v>9078744.0990943499</v>
      </c>
      <c r="V15" s="109">
        <v>9118429.1148602869</v>
      </c>
      <c r="W15" s="109">
        <v>9000757.6056155134</v>
      </c>
      <c r="X15" s="109">
        <v>8946451.0526809543</v>
      </c>
      <c r="Y15" s="109">
        <v>9033984.4940687567</v>
      </c>
      <c r="Z15" s="109">
        <v>8983465.4959183093</v>
      </c>
      <c r="AA15" s="109">
        <v>8972691.230576532</v>
      </c>
      <c r="AB15" s="109">
        <v>9036785.9116641153</v>
      </c>
      <c r="AC15" s="109">
        <v>9659201.4035073947</v>
      </c>
      <c r="AD15" s="109">
        <v>9272857.8277299795</v>
      </c>
      <c r="AE15" s="109">
        <v>9412445.993686147</v>
      </c>
      <c r="AF15" s="109">
        <v>9308001.3412433099</v>
      </c>
      <c r="AG15" s="109">
        <v>9429530.1437880434</v>
      </c>
      <c r="AH15" s="109">
        <v>9422069.2491154335</v>
      </c>
      <c r="AI15" s="109">
        <v>9269827.7681652885</v>
      </c>
      <c r="AJ15" s="109">
        <v>9418279.8183793928</v>
      </c>
      <c r="AK15" s="109">
        <v>9689655.7506530769</v>
      </c>
      <c r="AL15" s="109">
        <v>9651722.6730003208</v>
      </c>
      <c r="AM15" s="109">
        <v>9571417.3491319269</v>
      </c>
      <c r="AN15" s="109">
        <v>8906505.0104022566</v>
      </c>
      <c r="AO15" s="109">
        <v>9117514.4314698074</v>
      </c>
      <c r="AP15" s="109">
        <v>9045693.739760071</v>
      </c>
      <c r="AQ15" s="109">
        <v>10218498.431120766</v>
      </c>
      <c r="AR15" s="109">
        <v>10182951.920916928</v>
      </c>
      <c r="AS15" s="109">
        <v>10454527.529050181</v>
      </c>
      <c r="AT15" s="109">
        <v>10210672.728273803</v>
      </c>
      <c r="AU15" s="109">
        <v>10329945.823002608</v>
      </c>
      <c r="AV15" s="109">
        <v>10378261.398224572</v>
      </c>
      <c r="AW15" s="109">
        <v>10195729.470821422</v>
      </c>
      <c r="AX15" s="109">
        <v>10769186.172219304</v>
      </c>
      <c r="AY15" s="109">
        <v>10143738.990746967</v>
      </c>
      <c r="AZ15" s="109">
        <v>10190202.086170651</v>
      </c>
      <c r="BA15" s="109">
        <v>10309046.318080878</v>
      </c>
      <c r="BB15" s="109">
        <v>10479959.291548155</v>
      </c>
      <c r="BC15" s="109">
        <v>10444628.834586155</v>
      </c>
      <c r="BD15" s="109">
        <v>10336261.46228265</v>
      </c>
      <c r="BE15" s="109">
        <v>10300373.39188215</v>
      </c>
      <c r="BF15" s="109">
        <v>10181463.854713263</v>
      </c>
      <c r="BG15" s="109">
        <v>10066757.370724911</v>
      </c>
      <c r="BH15" s="109">
        <v>10204238.1744099</v>
      </c>
      <c r="BI15" s="109">
        <v>10177585.556836884</v>
      </c>
      <c r="BJ15" s="109">
        <v>10475228.200172929</v>
      </c>
      <c r="BK15" s="109">
        <v>10384521.159432931</v>
      </c>
      <c r="BL15" s="109">
        <v>10530600.050724182</v>
      </c>
      <c r="BM15" s="109">
        <v>10098791.96369688</v>
      </c>
      <c r="BN15" s="109">
        <v>10375665.388922917</v>
      </c>
      <c r="BO15" s="109">
        <v>10427166.526553286</v>
      </c>
      <c r="BP15" s="109">
        <v>10307885.724242127</v>
      </c>
      <c r="BQ15" s="109">
        <v>10459444.883061247</v>
      </c>
      <c r="BR15" s="109">
        <v>10219199.631986467</v>
      </c>
      <c r="BS15" s="109">
        <v>10541894.585998952</v>
      </c>
      <c r="BT15" s="109">
        <v>9943153.7236851137</v>
      </c>
      <c r="BU15" s="109">
        <v>10384432.044986118</v>
      </c>
      <c r="BV15" s="109">
        <v>10195260.861352487</v>
      </c>
      <c r="BW15" s="109">
        <v>10228461.209756292</v>
      </c>
      <c r="BX15" s="109">
        <v>10160364.642205928</v>
      </c>
      <c r="BY15" s="109">
        <v>8051913.4068105519</v>
      </c>
      <c r="BZ15" s="109">
        <v>5718764.5495229391</v>
      </c>
      <c r="CA15" s="109">
        <v>8338166.755443071</v>
      </c>
      <c r="CB15" s="109">
        <v>9627013.7308679856</v>
      </c>
      <c r="CC15" s="109">
        <v>10094059.175824506</v>
      </c>
      <c r="CD15" s="109">
        <v>10358284.697364977</v>
      </c>
      <c r="CE15" s="109">
        <v>9971464.7216606215</v>
      </c>
      <c r="CF15" s="109">
        <v>9213237.1772935204</v>
      </c>
      <c r="CG15" s="109">
        <v>9322046.5675009508</v>
      </c>
      <c r="CH15" s="109">
        <v>8356282.1726141516</v>
      </c>
      <c r="CI15" s="109">
        <v>9192261.2122665606</v>
      </c>
      <c r="CJ15" s="109">
        <v>9321589.3275074176</v>
      </c>
      <c r="CK15" s="109">
        <v>9770117.09954804</v>
      </c>
      <c r="CL15" s="109">
        <v>9719062.2759367637</v>
      </c>
      <c r="CM15" s="109">
        <v>9882662.8095416483</v>
      </c>
      <c r="CN15" s="109">
        <v>9653261.2261599842</v>
      </c>
      <c r="CO15" s="109">
        <v>9922996.9314230625</v>
      </c>
      <c r="CP15" s="109">
        <v>9903650.4391450621</v>
      </c>
      <c r="CQ15" s="109">
        <v>9706750.9698613957</v>
      </c>
      <c r="CR15" s="109">
        <v>9965305.0721504707</v>
      </c>
      <c r="CS15" s="109">
        <v>10199502.344501406</v>
      </c>
      <c r="CT15" s="109">
        <v>9561348.8735872768</v>
      </c>
      <c r="CU15" s="109">
        <v>9927652.0292819869</v>
      </c>
      <c r="CV15" s="109">
        <v>9294401.3289758693</v>
      </c>
      <c r="CW15" s="109">
        <v>9992749.5795806516</v>
      </c>
      <c r="CX15" s="109">
        <v>10212790.337100709</v>
      </c>
      <c r="CY15" s="109">
        <v>9989389.0756182764</v>
      </c>
      <c r="CZ15" s="109">
        <v>10147950.888657961</v>
      </c>
      <c r="DA15" s="109">
        <v>10109449.298197014</v>
      </c>
      <c r="DB15" s="109">
        <v>10001489.005096192</v>
      </c>
      <c r="DC15" s="109">
        <v>9966614.6721987501</v>
      </c>
      <c r="DD15" s="109">
        <v>10184529.737471715</v>
      </c>
      <c r="DE15" s="109">
        <v>10464836.102713997</v>
      </c>
      <c r="DF15" s="109">
        <v>10064780.396576934</v>
      </c>
      <c r="DG15" s="109">
        <v>9743395.5155721027</v>
      </c>
      <c r="DH15" s="109">
        <v>9658715.7291015573</v>
      </c>
      <c r="DI15" s="109">
        <v>9860972.9636259377</v>
      </c>
      <c r="DJ15" s="109">
        <v>9716673.6225850191</v>
      </c>
      <c r="DK15" s="109">
        <v>9903988.5184460822</v>
      </c>
      <c r="DL15" s="109">
        <v>9897787.7601250336</v>
      </c>
      <c r="DM15" s="109">
        <v>9972705.6330148317</v>
      </c>
      <c r="DN15" s="109">
        <v>10022675.181966219</v>
      </c>
      <c r="DO15" s="109">
        <v>9709281.6625979487</v>
      </c>
      <c r="DP15" s="109">
        <v>9711257.5206448864</v>
      </c>
      <c r="DQ15" s="109">
        <v>10529204.12872377</v>
      </c>
      <c r="DR15" s="109">
        <v>10605375.845009951</v>
      </c>
      <c r="DS15" s="109">
        <v>10329547.166605728</v>
      </c>
      <c r="DT15" s="109">
        <v>10372255.78612579</v>
      </c>
      <c r="DU15" s="109">
        <v>10083865.139913714</v>
      </c>
      <c r="DV15" s="109">
        <v>10635569.528188232</v>
      </c>
      <c r="DW15" s="109">
        <v>10616505.155630769</v>
      </c>
      <c r="DX15" s="109">
        <v>10205103.268636411</v>
      </c>
      <c r="DY15" s="109">
        <v>10400160.624249695</v>
      </c>
      <c r="DZ15" s="109">
        <v>10291379.261402695</v>
      </c>
      <c r="EA15" s="109">
        <v>10532646.275758773</v>
      </c>
      <c r="EB15" s="109">
        <v>10027785.803679241</v>
      </c>
      <c r="EC15" s="109">
        <v>10115928.015527397</v>
      </c>
      <c r="ED15" s="109">
        <v>10524820.84604153</v>
      </c>
      <c r="EE15" s="109">
        <v>12115922.711558409</v>
      </c>
      <c r="EF15" s="109">
        <v>11751543.293027053</v>
      </c>
      <c r="EG15" s="109">
        <v>11531289.125855939</v>
      </c>
      <c r="EH15" s="109">
        <v>11449310.399665019</v>
      </c>
      <c r="EI15" s="109">
        <v>11642304.826490631</v>
      </c>
      <c r="EJ15" s="109">
        <v>11799718.904491056</v>
      </c>
      <c r="EK15" s="109">
        <v>11565303.748201983</v>
      </c>
      <c r="EL15" s="109">
        <v>11507256.537793787</v>
      </c>
    </row>
    <row r="16" spans="1:142" s="107" customFormat="1" ht="12.75" x14ac:dyDescent="0.2">
      <c r="B16" s="108" t="s">
        <v>51</v>
      </c>
      <c r="C16" s="109">
        <v>1954035.1149627555</v>
      </c>
      <c r="D16" s="109">
        <v>1965142.0374547327</v>
      </c>
      <c r="E16" s="109">
        <v>1985681.4108646275</v>
      </c>
      <c r="F16" s="109">
        <v>1996525.0542775502</v>
      </c>
      <c r="G16" s="109">
        <v>1983235.4392810352</v>
      </c>
      <c r="H16" s="109">
        <v>2003092.7968542846</v>
      </c>
      <c r="I16" s="109">
        <v>1968829.5112206941</v>
      </c>
      <c r="J16" s="109">
        <v>1975553.3386479693</v>
      </c>
      <c r="K16" s="109">
        <v>1940469.2483527684</v>
      </c>
      <c r="L16" s="109">
        <v>1896074.0653225861</v>
      </c>
      <c r="M16" s="109">
        <v>1913283.6580440307</v>
      </c>
      <c r="N16" s="109">
        <v>1896286.8868752255</v>
      </c>
      <c r="O16" s="109">
        <v>1930114.9379544819</v>
      </c>
      <c r="P16" s="109">
        <v>2002763.4645912105</v>
      </c>
      <c r="Q16" s="109">
        <v>1891554.8082375319</v>
      </c>
      <c r="R16" s="109">
        <v>1898165.0951347253</v>
      </c>
      <c r="S16" s="109">
        <v>1892583.4240901959</v>
      </c>
      <c r="T16" s="109">
        <v>1866988.9013732944</v>
      </c>
      <c r="U16" s="109">
        <v>1886223.4280654758</v>
      </c>
      <c r="V16" s="109">
        <v>1847755.504988963</v>
      </c>
      <c r="W16" s="109">
        <v>1817845.7864839332</v>
      </c>
      <c r="X16" s="109">
        <v>1808233.0713305071</v>
      </c>
      <c r="Y16" s="109">
        <v>1787586.0545351829</v>
      </c>
      <c r="Z16" s="109">
        <v>1764170.0171952026</v>
      </c>
      <c r="AA16" s="109">
        <v>1746467.8523307301</v>
      </c>
      <c r="AB16" s="109">
        <v>1786864.6233765711</v>
      </c>
      <c r="AC16" s="109">
        <v>1816625.5188382051</v>
      </c>
      <c r="AD16" s="109">
        <v>1771883.76400523</v>
      </c>
      <c r="AE16" s="109">
        <v>1765036.6820850952</v>
      </c>
      <c r="AF16" s="109">
        <v>1741810.0363428318</v>
      </c>
      <c r="AG16" s="109">
        <v>1741021.9339459555</v>
      </c>
      <c r="AH16" s="109">
        <v>1740772.4969220639</v>
      </c>
      <c r="AI16" s="109">
        <v>1694082.5186285523</v>
      </c>
      <c r="AJ16" s="109">
        <v>1746744.9477071303</v>
      </c>
      <c r="AK16" s="109">
        <v>1742663.4029139027</v>
      </c>
      <c r="AL16" s="109">
        <v>1707489.8445267756</v>
      </c>
      <c r="AM16" s="109">
        <v>1776409.9429386156</v>
      </c>
      <c r="AN16" s="109">
        <v>1635937.2879953643</v>
      </c>
      <c r="AO16" s="109">
        <v>1607755.2809613796</v>
      </c>
      <c r="AP16" s="109">
        <v>1621415.389885477</v>
      </c>
      <c r="AQ16" s="109">
        <v>1723685.2581506395</v>
      </c>
      <c r="AR16" s="109">
        <v>1723213.0891280556</v>
      </c>
      <c r="AS16" s="109">
        <v>1740911.2555494888</v>
      </c>
      <c r="AT16" s="109">
        <v>1725183.5669995763</v>
      </c>
      <c r="AU16" s="109">
        <v>1713880.4842945053</v>
      </c>
      <c r="AV16" s="109">
        <v>1690297.2120888222</v>
      </c>
      <c r="AW16" s="109">
        <v>1668764.8352609153</v>
      </c>
      <c r="AX16" s="109">
        <v>1726027.8817530633</v>
      </c>
      <c r="AY16" s="109">
        <v>1663739.0543647604</v>
      </c>
      <c r="AZ16" s="109">
        <v>1664956.2883749835</v>
      </c>
      <c r="BA16" s="109">
        <v>1693140.1885935136</v>
      </c>
      <c r="BB16" s="109">
        <v>1661513.5557724496</v>
      </c>
      <c r="BC16" s="109">
        <v>1679706.5233180432</v>
      </c>
      <c r="BD16" s="109">
        <v>1615833.5647965211</v>
      </c>
      <c r="BE16" s="109">
        <v>1608571.296870169</v>
      </c>
      <c r="BF16" s="109">
        <v>1636007.6924232915</v>
      </c>
      <c r="BG16" s="109">
        <v>1581505.2304672892</v>
      </c>
      <c r="BH16" s="109">
        <v>1599441.0223216005</v>
      </c>
      <c r="BI16" s="109">
        <v>1537606.943005275</v>
      </c>
      <c r="BJ16" s="109">
        <v>1579571.973772076</v>
      </c>
      <c r="BK16" s="109">
        <v>1572454.8130904741</v>
      </c>
      <c r="BL16" s="109">
        <v>1577872.6868048925</v>
      </c>
      <c r="BM16" s="109">
        <v>1504842.9037882334</v>
      </c>
      <c r="BN16" s="109">
        <v>1541734.8410867224</v>
      </c>
      <c r="BO16" s="109">
        <v>1529110.2930937575</v>
      </c>
      <c r="BP16" s="109">
        <v>1530304.2691932928</v>
      </c>
      <c r="BQ16" s="109">
        <v>1506972.6087063269</v>
      </c>
      <c r="BR16" s="109">
        <v>1490247.6118638865</v>
      </c>
      <c r="BS16" s="109">
        <v>1503317.8037676758</v>
      </c>
      <c r="BT16" s="109">
        <v>1448241.4218432701</v>
      </c>
      <c r="BU16" s="109">
        <v>1458824.6715876921</v>
      </c>
      <c r="BV16" s="109">
        <v>1450707.3437203649</v>
      </c>
      <c r="BW16" s="109">
        <v>1429775.2644469105</v>
      </c>
      <c r="BX16" s="109">
        <v>1446907.6636492882</v>
      </c>
      <c r="BY16" s="109">
        <v>1304076.8238705464</v>
      </c>
      <c r="BZ16" s="109">
        <v>1292211.5045842144</v>
      </c>
      <c r="CA16" s="109">
        <v>1522365.4026968488</v>
      </c>
      <c r="CB16" s="109">
        <v>1494302.4335583451</v>
      </c>
      <c r="CC16" s="109">
        <v>1502535.468363632</v>
      </c>
      <c r="CD16" s="109">
        <v>1527092.8014696948</v>
      </c>
      <c r="CE16" s="109">
        <v>1498087.0638905098</v>
      </c>
      <c r="CF16" s="109">
        <v>1473724.3529710528</v>
      </c>
      <c r="CG16" s="109">
        <v>1524708.5785143243</v>
      </c>
      <c r="CH16" s="109">
        <v>1457428.391700933</v>
      </c>
      <c r="CI16" s="109">
        <v>1494950.8517038841</v>
      </c>
      <c r="CJ16" s="109">
        <v>1452729.6481477099</v>
      </c>
      <c r="CK16" s="109">
        <v>1457939.7979103376</v>
      </c>
      <c r="CL16" s="109">
        <v>1456698.3373043702</v>
      </c>
      <c r="CM16" s="109">
        <v>1447562.3785455765</v>
      </c>
      <c r="CN16" s="109">
        <v>1385032.0885632813</v>
      </c>
      <c r="CO16" s="109">
        <v>1374976.1458437759</v>
      </c>
      <c r="CP16" s="109">
        <v>1375189.9218447548</v>
      </c>
      <c r="CQ16" s="109">
        <v>1338923.7846361152</v>
      </c>
      <c r="CR16" s="109">
        <v>1310940.7177274385</v>
      </c>
      <c r="CS16" s="109">
        <v>1276471.141048776</v>
      </c>
      <c r="CT16" s="109">
        <v>1216001.6212482252</v>
      </c>
      <c r="CU16" s="109">
        <v>1240337.2490925384</v>
      </c>
      <c r="CV16" s="109">
        <v>1233010.5493755261</v>
      </c>
      <c r="CW16" s="109">
        <v>1240120.9485736571</v>
      </c>
      <c r="CX16" s="109">
        <v>1363953.6178106104</v>
      </c>
      <c r="CY16" s="109">
        <v>1330870.1567686282</v>
      </c>
      <c r="CZ16" s="109">
        <v>1327713.1799945615</v>
      </c>
      <c r="DA16" s="109">
        <v>1349850.8256193909</v>
      </c>
      <c r="DB16" s="109">
        <v>1321127.3907940215</v>
      </c>
      <c r="DC16" s="109">
        <v>1310059.0910590962</v>
      </c>
      <c r="DD16" s="109">
        <v>1315000.1757380497</v>
      </c>
      <c r="DE16" s="109">
        <v>1263537.1663246434</v>
      </c>
      <c r="DF16" s="109">
        <v>1245820.8095305485</v>
      </c>
      <c r="DG16" s="109">
        <v>1276275.4245494273</v>
      </c>
      <c r="DH16" s="109">
        <v>1226159.3677734456</v>
      </c>
      <c r="DI16" s="109">
        <v>1241675.3993993301</v>
      </c>
      <c r="DJ16" s="109">
        <v>1233902.5444538598</v>
      </c>
      <c r="DK16" s="109">
        <v>1255436.9392373771</v>
      </c>
      <c r="DL16" s="109">
        <v>1239819.5122685663</v>
      </c>
      <c r="DM16" s="109">
        <v>1265171.6686783577</v>
      </c>
      <c r="DN16" s="109">
        <v>1244319.2953087883</v>
      </c>
      <c r="DO16" s="109">
        <v>1234412.9427552868</v>
      </c>
      <c r="DP16" s="109">
        <v>1201395.6336899749</v>
      </c>
      <c r="DQ16" s="109">
        <v>1189354.8868995819</v>
      </c>
      <c r="DR16" s="109">
        <v>1232863.1457266572</v>
      </c>
      <c r="DS16" s="109">
        <v>1222856.4513200505</v>
      </c>
      <c r="DT16" s="109">
        <v>1192408.9577715918</v>
      </c>
      <c r="DU16" s="109">
        <v>1146867.0563544314</v>
      </c>
      <c r="DV16" s="109">
        <v>1214902.9400366126</v>
      </c>
      <c r="DW16" s="109">
        <v>1195853.6344153234</v>
      </c>
      <c r="DX16" s="109">
        <v>1126428.35642213</v>
      </c>
      <c r="DY16" s="109">
        <v>1188512.9388806403</v>
      </c>
      <c r="DZ16" s="109">
        <v>1160850.580279028</v>
      </c>
      <c r="EA16" s="109">
        <v>1167239.5716900988</v>
      </c>
      <c r="EB16" s="109">
        <v>1120463.2822785457</v>
      </c>
      <c r="EC16" s="109">
        <v>1075702.084244116</v>
      </c>
      <c r="ED16" s="109">
        <v>1076953.336222956</v>
      </c>
      <c r="EE16" s="109">
        <v>1220148.1055753382</v>
      </c>
      <c r="EF16" s="109">
        <v>1140833.8698514311</v>
      </c>
      <c r="EG16" s="109">
        <v>1119466.4212171647</v>
      </c>
      <c r="EH16" s="109">
        <v>1142470.3965313446</v>
      </c>
      <c r="EI16" s="109">
        <v>1127650.2366574113</v>
      </c>
      <c r="EJ16" s="109">
        <v>1123732.674160718</v>
      </c>
      <c r="EK16" s="109">
        <v>1141491.900739497</v>
      </c>
      <c r="EL16" s="109">
        <v>1100764.0729062357</v>
      </c>
    </row>
    <row r="17" spans="2:142" s="107" customFormat="1" ht="12.75" x14ac:dyDescent="0.2">
      <c r="B17" s="108" t="s">
        <v>96</v>
      </c>
      <c r="C17" s="109">
        <v>1703701.802582908</v>
      </c>
      <c r="D17" s="109">
        <v>1801972.1267819011</v>
      </c>
      <c r="E17" s="109">
        <v>1641631.9423405069</v>
      </c>
      <c r="F17" s="109">
        <v>1727154.4620018112</v>
      </c>
      <c r="G17" s="109">
        <v>1728129.8663356565</v>
      </c>
      <c r="H17" s="109">
        <v>1735089.8535659781</v>
      </c>
      <c r="I17" s="109">
        <v>1758306.5251542246</v>
      </c>
      <c r="J17" s="109">
        <v>1809428.8286912194</v>
      </c>
      <c r="K17" s="109">
        <v>1805160.3719350663</v>
      </c>
      <c r="L17" s="109">
        <v>1774475.5347419921</v>
      </c>
      <c r="M17" s="109">
        <v>1740428.4149207228</v>
      </c>
      <c r="N17" s="109">
        <v>1755335.6311101138</v>
      </c>
      <c r="O17" s="109">
        <v>1909608.7943072834</v>
      </c>
      <c r="P17" s="109">
        <v>1972154.268869523</v>
      </c>
      <c r="Q17" s="109">
        <v>1912097.3910509951</v>
      </c>
      <c r="R17" s="109">
        <v>1889176.7523609998</v>
      </c>
      <c r="S17" s="109">
        <v>1889038.6007385175</v>
      </c>
      <c r="T17" s="109">
        <v>1966863.2317365108</v>
      </c>
      <c r="U17" s="109">
        <v>1815868.1234200287</v>
      </c>
      <c r="V17" s="109">
        <v>1895698.4605162968</v>
      </c>
      <c r="W17" s="109">
        <v>1832375.1363477691</v>
      </c>
      <c r="X17" s="109">
        <v>1842355.0748920962</v>
      </c>
      <c r="Y17" s="109">
        <v>1843859.7218121849</v>
      </c>
      <c r="Z17" s="109">
        <v>1844959.0669301373</v>
      </c>
      <c r="AA17" s="109">
        <v>1999842.2384145765</v>
      </c>
      <c r="AB17" s="109">
        <v>2074999.9277566262</v>
      </c>
      <c r="AC17" s="109">
        <v>1939204.8922173665</v>
      </c>
      <c r="AD17" s="109">
        <v>1957735.8678702426</v>
      </c>
      <c r="AE17" s="109">
        <v>2022987.5002295037</v>
      </c>
      <c r="AF17" s="109">
        <v>2005787.4289504825</v>
      </c>
      <c r="AG17" s="109">
        <v>1887703.9424028124</v>
      </c>
      <c r="AH17" s="109">
        <v>1998783.7917784369</v>
      </c>
      <c r="AI17" s="109">
        <v>1953873.8419720775</v>
      </c>
      <c r="AJ17" s="109">
        <v>1929140.0363423559</v>
      </c>
      <c r="AK17" s="109">
        <v>1954645.5985667682</v>
      </c>
      <c r="AL17" s="109">
        <v>1919780.1177597323</v>
      </c>
      <c r="AM17" s="109">
        <v>2125183.0822497173</v>
      </c>
      <c r="AN17" s="109">
        <v>2213596.7039676267</v>
      </c>
      <c r="AO17" s="109">
        <v>2147276.2696117875</v>
      </c>
      <c r="AP17" s="109">
        <v>2000604.4861269984</v>
      </c>
      <c r="AQ17" s="109">
        <v>2099190.4280978343</v>
      </c>
      <c r="AR17" s="109">
        <v>2076624.2186206982</v>
      </c>
      <c r="AS17" s="109">
        <v>1951686.1008938467</v>
      </c>
      <c r="AT17" s="109">
        <v>2044613.5835597566</v>
      </c>
      <c r="AU17" s="109">
        <v>1990037.5755139813</v>
      </c>
      <c r="AV17" s="109">
        <v>2019461.4590408166</v>
      </c>
      <c r="AW17" s="109">
        <v>1979086.2053474709</v>
      </c>
      <c r="AX17" s="109">
        <v>1934905.9892915119</v>
      </c>
      <c r="AY17" s="109">
        <v>508689.51306476915</v>
      </c>
      <c r="AZ17" s="109">
        <v>552457.2046903458</v>
      </c>
      <c r="BA17" s="109">
        <v>453680.93030340743</v>
      </c>
      <c r="BB17" s="109">
        <v>677340.73133306042</v>
      </c>
      <c r="BC17" s="109">
        <v>594521.49528669042</v>
      </c>
      <c r="BD17" s="109">
        <v>631606.0325403373</v>
      </c>
      <c r="BE17" s="109">
        <v>724378.62936182739</v>
      </c>
      <c r="BF17" s="109">
        <v>734700.74806774186</v>
      </c>
      <c r="BG17" s="109">
        <v>701425.79699651257</v>
      </c>
      <c r="BH17" s="109">
        <v>742242.25118576665</v>
      </c>
      <c r="BI17" s="109">
        <v>675319.97488808166</v>
      </c>
      <c r="BJ17" s="109">
        <v>631819.20427120093</v>
      </c>
      <c r="BK17" s="109">
        <v>530699.18664059334</v>
      </c>
      <c r="BL17" s="109">
        <v>590408.90345854871</v>
      </c>
      <c r="BM17" s="109">
        <v>497076.48587608774</v>
      </c>
      <c r="BN17" s="109">
        <v>588951.72059788252</v>
      </c>
      <c r="BO17" s="109">
        <v>625497.34627362888</v>
      </c>
      <c r="BP17" s="109">
        <v>562301.7163891315</v>
      </c>
      <c r="BQ17" s="109">
        <v>716704.83843295788</v>
      </c>
      <c r="BR17" s="109">
        <v>716223.61211339012</v>
      </c>
      <c r="BS17" s="109">
        <v>715941.30847758299</v>
      </c>
      <c r="BT17" s="109">
        <v>797620.58041783248</v>
      </c>
      <c r="BU17" s="109">
        <v>701153.28472771007</v>
      </c>
      <c r="BV17" s="109">
        <v>708850.94970383646</v>
      </c>
      <c r="BW17" s="109">
        <v>628976.42177819647</v>
      </c>
      <c r="BX17" s="109">
        <v>670893.07383953803</v>
      </c>
      <c r="BY17" s="109">
        <v>927475.321819062</v>
      </c>
      <c r="BZ17" s="109">
        <v>1994538.5339802296</v>
      </c>
      <c r="CA17" s="109">
        <v>1424710.7238336352</v>
      </c>
      <c r="CB17" s="109">
        <v>1098635.9153977386</v>
      </c>
      <c r="CC17" s="109">
        <v>1061664.7631122272</v>
      </c>
      <c r="CD17" s="109">
        <v>934920.76450205559</v>
      </c>
      <c r="CE17" s="109">
        <v>1058372.6359860003</v>
      </c>
      <c r="CF17" s="109">
        <v>1162663.4762336046</v>
      </c>
      <c r="CG17" s="109">
        <v>1422822.0025212446</v>
      </c>
      <c r="CH17" s="109">
        <v>1219271.8092224104</v>
      </c>
      <c r="CI17" s="109">
        <v>1219830.7672458247</v>
      </c>
      <c r="CJ17" s="109">
        <v>1267796.5339673038</v>
      </c>
      <c r="CK17" s="109">
        <v>2080244.7036204275</v>
      </c>
      <c r="CL17" s="109">
        <v>1805631.4205020105</v>
      </c>
      <c r="CM17" s="109">
        <v>1450408.0983408494</v>
      </c>
      <c r="CN17" s="109">
        <v>1756177.1111220829</v>
      </c>
      <c r="CO17" s="109">
        <v>1631056.3862587919</v>
      </c>
      <c r="CP17" s="109">
        <v>1416657.0551868584</v>
      </c>
      <c r="CQ17" s="109">
        <v>1318732.0745893295</v>
      </c>
      <c r="CR17" s="109">
        <v>1175148.9555541016</v>
      </c>
      <c r="CS17" s="109">
        <v>1266850.021620034</v>
      </c>
      <c r="CT17" s="109">
        <v>1820199.710324714</v>
      </c>
      <c r="CU17" s="109">
        <v>1677910.9746822654</v>
      </c>
      <c r="CV17" s="109">
        <v>1147569.5826400504</v>
      </c>
      <c r="CW17" s="109">
        <v>1008637.4607854191</v>
      </c>
      <c r="CX17" s="109">
        <v>915704.72158400028</v>
      </c>
      <c r="CY17" s="109">
        <v>1045574.5668330537</v>
      </c>
      <c r="CZ17" s="109">
        <v>1008224.3325062123</v>
      </c>
      <c r="DA17" s="109">
        <v>1072068.3543468115</v>
      </c>
      <c r="DB17" s="109">
        <v>1060659.9768516805</v>
      </c>
      <c r="DC17" s="109">
        <v>1143870.2060421032</v>
      </c>
      <c r="DD17" s="109">
        <v>1006844.3604709173</v>
      </c>
      <c r="DE17" s="109">
        <v>993002.22173279291</v>
      </c>
      <c r="DF17" s="109">
        <v>920751.04434208653</v>
      </c>
      <c r="DG17" s="109">
        <v>1009381.1517344191</v>
      </c>
      <c r="DH17" s="109">
        <v>950829.91699575388</v>
      </c>
      <c r="DI17" s="109">
        <v>932770.62483298883</v>
      </c>
      <c r="DJ17" s="109">
        <v>803815.90258206823</v>
      </c>
      <c r="DK17" s="109">
        <v>944848.58727878227</v>
      </c>
      <c r="DL17" s="109">
        <v>1041093.6584309665</v>
      </c>
      <c r="DM17" s="109">
        <v>981731.32429758029</v>
      </c>
      <c r="DN17" s="109">
        <v>1049601.9195946474</v>
      </c>
      <c r="DO17" s="109">
        <v>1097784.8846151172</v>
      </c>
      <c r="DP17" s="109">
        <v>1163130.0526838824</v>
      </c>
      <c r="DQ17" s="109">
        <v>1104131.1047949167</v>
      </c>
      <c r="DR17" s="109">
        <v>1004696.6261914463</v>
      </c>
      <c r="DS17" s="109">
        <v>1021980.5014216254</v>
      </c>
      <c r="DT17" s="109">
        <v>1096933.6648229095</v>
      </c>
      <c r="DU17" s="109">
        <v>932750.59691907908</v>
      </c>
      <c r="DV17" s="109">
        <v>950016.88552185788</v>
      </c>
      <c r="DW17" s="109">
        <v>614871.23702235066</v>
      </c>
      <c r="DX17" s="109">
        <v>609516.35194035794</v>
      </c>
      <c r="DY17" s="109">
        <v>764725.44626593741</v>
      </c>
      <c r="DZ17" s="109">
        <v>739558.39952589001</v>
      </c>
      <c r="EA17" s="109">
        <v>829567.65781747887</v>
      </c>
      <c r="EB17" s="109">
        <v>870759.9406170533</v>
      </c>
      <c r="EC17" s="109">
        <v>837294.57371927134</v>
      </c>
      <c r="ED17" s="109">
        <v>790825.54858060449</v>
      </c>
      <c r="EE17" s="109">
        <v>521565.6368951695</v>
      </c>
      <c r="EF17" s="109">
        <v>561986.7366028541</v>
      </c>
      <c r="EG17" s="109">
        <v>470854.60270185856</v>
      </c>
      <c r="EH17" s="109">
        <v>550274.22755477484</v>
      </c>
      <c r="EI17" s="109">
        <v>581749.93998982455</v>
      </c>
      <c r="EJ17" s="109">
        <v>565333.12960103026</v>
      </c>
      <c r="EK17" s="109">
        <v>724957.14165387768</v>
      </c>
      <c r="EL17" s="109">
        <v>721477.03429566801</v>
      </c>
    </row>
    <row r="18" spans="2:142" s="107" customFormat="1" ht="12.75" x14ac:dyDescent="0.2">
      <c r="B18" s="110" t="s">
        <v>92</v>
      </c>
      <c r="C18" s="111">
        <v>12261952.756071722</v>
      </c>
      <c r="D18" s="111">
        <v>12612605.409172181</v>
      </c>
      <c r="E18" s="111">
        <v>12267965.8001102</v>
      </c>
      <c r="F18" s="111">
        <v>12602669.370486161</v>
      </c>
      <c r="G18" s="111">
        <v>12554154.89445057</v>
      </c>
      <c r="H18" s="111">
        <v>12851626.548445527</v>
      </c>
      <c r="I18" s="111">
        <v>12582482.163478673</v>
      </c>
      <c r="J18" s="111">
        <v>12740959.997229598</v>
      </c>
      <c r="K18" s="111">
        <v>12660632.665748734</v>
      </c>
      <c r="L18" s="111">
        <v>12548203.132377597</v>
      </c>
      <c r="M18" s="111">
        <v>12672459.537302503</v>
      </c>
      <c r="N18" s="111">
        <v>12559921.184102964</v>
      </c>
      <c r="O18" s="111">
        <v>12906216.644762006</v>
      </c>
      <c r="P18" s="111">
        <v>13171103.437483888</v>
      </c>
      <c r="Q18" s="111">
        <v>12699728.334815608</v>
      </c>
      <c r="R18" s="111">
        <v>12757286.409578854</v>
      </c>
      <c r="S18" s="111">
        <v>12749256.178291438</v>
      </c>
      <c r="T18" s="111">
        <v>12853558.523232074</v>
      </c>
      <c r="U18" s="111">
        <v>12780835.650579855</v>
      </c>
      <c r="V18" s="111">
        <v>12861883.080365546</v>
      </c>
      <c r="W18" s="111">
        <v>12650978.528447216</v>
      </c>
      <c r="X18" s="111">
        <v>12597039.198903557</v>
      </c>
      <c r="Y18" s="111">
        <v>12665430.270416124</v>
      </c>
      <c r="Z18" s="111">
        <v>12592594.580043651</v>
      </c>
      <c r="AA18" s="111">
        <v>12719001.321321839</v>
      </c>
      <c r="AB18" s="111">
        <v>12898650.462797314</v>
      </c>
      <c r="AC18" s="111">
        <v>13415031.814562969</v>
      </c>
      <c r="AD18" s="111">
        <v>13002477.459605452</v>
      </c>
      <c r="AE18" s="111">
        <v>13200470.176000746</v>
      </c>
      <c r="AF18" s="111">
        <v>13055598.806536622</v>
      </c>
      <c r="AG18" s="111">
        <v>13058256.020136811</v>
      </c>
      <c r="AH18" s="111">
        <v>13161625.537815932</v>
      </c>
      <c r="AI18" s="111">
        <v>12917784.12876592</v>
      </c>
      <c r="AJ18" s="111">
        <v>13094164.802428881</v>
      </c>
      <c r="AK18" s="111">
        <v>13386964.752133748</v>
      </c>
      <c r="AL18" s="111">
        <v>13278992.635286829</v>
      </c>
      <c r="AM18" s="111">
        <v>13473010.374320259</v>
      </c>
      <c r="AN18" s="111">
        <v>12756039.002365246</v>
      </c>
      <c r="AO18" s="111">
        <v>12872545.982042976</v>
      </c>
      <c r="AP18" s="111">
        <v>12667713.615772545</v>
      </c>
      <c r="AQ18" s="111">
        <v>14041374.11736924</v>
      </c>
      <c r="AR18" s="111">
        <v>13982789.228665682</v>
      </c>
      <c r="AS18" s="111">
        <v>14147124.885493517</v>
      </c>
      <c r="AT18" s="111">
        <v>13980469.878833136</v>
      </c>
      <c r="AU18" s="111">
        <v>14033863.882811094</v>
      </c>
      <c r="AV18" s="111">
        <v>14088020.06935421</v>
      </c>
      <c r="AW18" s="111">
        <v>13843580.511429807</v>
      </c>
      <c r="AX18" s="111">
        <v>14430120.043263881</v>
      </c>
      <c r="AY18" s="111">
        <v>12316167.558176497</v>
      </c>
      <c r="AZ18" s="111">
        <v>12407615.57923598</v>
      </c>
      <c r="BA18" s="111">
        <v>12455867.4369778</v>
      </c>
      <c r="BB18" s="111">
        <v>12818813.578653665</v>
      </c>
      <c r="BC18" s="111">
        <v>12718856.853190888</v>
      </c>
      <c r="BD18" s="111">
        <v>12583701.059619509</v>
      </c>
      <c r="BE18" s="111">
        <v>12633323.318114145</v>
      </c>
      <c r="BF18" s="111">
        <v>12552172.295204297</v>
      </c>
      <c r="BG18" s="111">
        <v>12349688.398188714</v>
      </c>
      <c r="BH18" s="111">
        <v>12545921.447917266</v>
      </c>
      <c r="BI18" s="111">
        <v>12390512.474730242</v>
      </c>
      <c r="BJ18" s="111">
        <v>12686619.378216207</v>
      </c>
      <c r="BK18" s="111">
        <v>12487675.159163997</v>
      </c>
      <c r="BL18" s="111">
        <v>12698881.640987623</v>
      </c>
      <c r="BM18" s="111">
        <v>12100711.353361202</v>
      </c>
      <c r="BN18" s="111">
        <v>12506351.950607523</v>
      </c>
      <c r="BO18" s="111">
        <v>12581774.165920673</v>
      </c>
      <c r="BP18" s="111">
        <v>12400491.709824551</v>
      </c>
      <c r="BQ18" s="111">
        <v>12683122.330200531</v>
      </c>
      <c r="BR18" s="111">
        <v>12425670.855963742</v>
      </c>
      <c r="BS18" s="111">
        <v>12761153.69824421</v>
      </c>
      <c r="BT18" s="111">
        <v>12189015.725946216</v>
      </c>
      <c r="BU18" s="111">
        <v>12544410.00130152</v>
      </c>
      <c r="BV18" s="111">
        <v>12354819.154776687</v>
      </c>
      <c r="BW18" s="111">
        <v>12287212.895981399</v>
      </c>
      <c r="BX18" s="111">
        <v>12278165.379694754</v>
      </c>
      <c r="BY18" s="111">
        <v>10283465.55250016</v>
      </c>
      <c r="BZ18" s="111">
        <v>9005514.5880873818</v>
      </c>
      <c r="CA18" s="111">
        <v>11285242.881973555</v>
      </c>
      <c r="CB18" s="111">
        <v>12219952.07982407</v>
      </c>
      <c r="CC18" s="111">
        <v>12658259.407300366</v>
      </c>
      <c r="CD18" s="111">
        <v>12820298.263336726</v>
      </c>
      <c r="CE18" s="111">
        <v>12527924.421537133</v>
      </c>
      <c r="CF18" s="111">
        <v>11849625.006498178</v>
      </c>
      <c r="CG18" s="111">
        <v>12269577.14853652</v>
      </c>
      <c r="CH18" s="111">
        <v>11032982.373537496</v>
      </c>
      <c r="CI18" s="111">
        <v>11907042.831216272</v>
      </c>
      <c r="CJ18" s="111">
        <v>12042115.509622432</v>
      </c>
      <c r="CK18" s="111">
        <v>13308301.601078805</v>
      </c>
      <c r="CL18" s="111">
        <v>12981392.033743143</v>
      </c>
      <c r="CM18" s="111">
        <v>12780633.286428073</v>
      </c>
      <c r="CN18" s="111">
        <v>12794470.425845347</v>
      </c>
      <c r="CO18" s="111">
        <v>12929029.463525629</v>
      </c>
      <c r="CP18" s="111">
        <v>12695497.416176675</v>
      </c>
      <c r="CQ18" s="111">
        <v>12364406.829086842</v>
      </c>
      <c r="CR18" s="111">
        <v>12451394.745432012</v>
      </c>
      <c r="CS18" s="111">
        <v>12742823.507170217</v>
      </c>
      <c r="CT18" s="111">
        <v>12597550.205160215</v>
      </c>
      <c r="CU18" s="111">
        <v>12845900.253056789</v>
      </c>
      <c r="CV18" s="111">
        <v>11674981.460991444</v>
      </c>
      <c r="CW18" s="111">
        <v>12241507.988939727</v>
      </c>
      <c r="CX18" s="111">
        <v>12492448.676495317</v>
      </c>
      <c r="CY18" s="111">
        <v>12365833.79921996</v>
      </c>
      <c r="CZ18" s="111">
        <v>12483888.401158735</v>
      </c>
      <c r="DA18" s="111">
        <v>12531368.478163216</v>
      </c>
      <c r="DB18" s="111">
        <v>12383276.372741893</v>
      </c>
      <c r="DC18" s="111">
        <v>12420543.96929995</v>
      </c>
      <c r="DD18" s="111">
        <v>12506374.273680681</v>
      </c>
      <c r="DE18" s="111">
        <v>12721375.490771433</v>
      </c>
      <c r="DF18" s="111">
        <v>12231352.25044957</v>
      </c>
      <c r="DG18" s="111">
        <v>12029052.091855949</v>
      </c>
      <c r="DH18" s="111">
        <v>11835705.013870757</v>
      </c>
      <c r="DI18" s="111">
        <v>12035418.987858256</v>
      </c>
      <c r="DJ18" s="111">
        <v>11754392.069620948</v>
      </c>
      <c r="DK18" s="111">
        <v>12104274.044962242</v>
      </c>
      <c r="DL18" s="111">
        <v>12178700.930824565</v>
      </c>
      <c r="DM18" s="111">
        <v>12219608.625990769</v>
      </c>
      <c r="DN18" s="111">
        <v>12316596.396869652</v>
      </c>
      <c r="DO18" s="111">
        <v>12041479.489968352</v>
      </c>
      <c r="DP18" s="111">
        <v>12075783.207018744</v>
      </c>
      <c r="DQ18" s="111">
        <v>12822690.120418269</v>
      </c>
      <c r="DR18" s="111">
        <v>12842935.616928052</v>
      </c>
      <c r="DS18" s="111">
        <v>12574384.119347403</v>
      </c>
      <c r="DT18" s="111">
        <v>12661598.40872029</v>
      </c>
      <c r="DU18" s="111">
        <v>12163482.793187223</v>
      </c>
      <c r="DV18" s="111">
        <v>12800489.353746703</v>
      </c>
      <c r="DW18" s="111">
        <v>12427230.027068445</v>
      </c>
      <c r="DX18" s="111">
        <v>11941047.976998897</v>
      </c>
      <c r="DY18" s="111">
        <v>12353399.009396272</v>
      </c>
      <c r="DZ18" s="111">
        <v>12191788.241207613</v>
      </c>
      <c r="EA18" s="111">
        <v>12529453.50526635</v>
      </c>
      <c r="EB18" s="111">
        <v>12019009.026574841</v>
      </c>
      <c r="EC18" s="111">
        <v>12028924.673490785</v>
      </c>
      <c r="ED18" s="111">
        <v>12392599.73084509</v>
      </c>
      <c r="EE18" s="111">
        <v>13857636.454028916</v>
      </c>
      <c r="EF18" s="111">
        <v>13454363.899481338</v>
      </c>
      <c r="EG18" s="111">
        <v>13121610.149774963</v>
      </c>
      <c r="EH18" s="111">
        <v>13142055.023751138</v>
      </c>
      <c r="EI18" s="111">
        <v>13351705.003137868</v>
      </c>
      <c r="EJ18" s="111">
        <v>13488784.708252804</v>
      </c>
      <c r="EK18" s="111">
        <v>13431752.790595358</v>
      </c>
      <c r="EL18" s="111">
        <v>13329497.644995689</v>
      </c>
    </row>
    <row r="19" spans="2:142" s="107" customFormat="1" ht="12.75" x14ac:dyDescent="0.2">
      <c r="B19" s="108" t="s">
        <v>50</v>
      </c>
      <c r="C19" s="109">
        <v>3924357.4994142959</v>
      </c>
      <c r="D19" s="109">
        <v>4064926.1188610923</v>
      </c>
      <c r="E19" s="109">
        <v>3822774.5280621257</v>
      </c>
      <c r="F19" s="109">
        <v>4005274.792508522</v>
      </c>
      <c r="G19" s="109">
        <v>3915606.4050207161</v>
      </c>
      <c r="H19" s="109">
        <v>3972891.0999938962</v>
      </c>
      <c r="I19" s="109">
        <v>3980476.8892006339</v>
      </c>
      <c r="J19" s="109">
        <v>3958209.678168748</v>
      </c>
      <c r="K19" s="109">
        <v>4005101.0969481417</v>
      </c>
      <c r="L19" s="109">
        <v>3964198.6479330212</v>
      </c>
      <c r="M19" s="109">
        <v>3960178.9319274146</v>
      </c>
      <c r="N19" s="109">
        <v>3988775.5587383187</v>
      </c>
      <c r="O19" s="109">
        <v>3916161.5122751705</v>
      </c>
      <c r="P19" s="109">
        <v>3908907.3517004116</v>
      </c>
      <c r="Q19" s="109">
        <v>4002252.6828677426</v>
      </c>
      <c r="R19" s="109">
        <v>4017790.2627649531</v>
      </c>
      <c r="S19" s="109">
        <v>3935847.1083929259</v>
      </c>
      <c r="T19" s="109">
        <v>4023434.9350531413</v>
      </c>
      <c r="U19" s="109">
        <v>3945273.4002348599</v>
      </c>
      <c r="V19" s="109">
        <v>3924401.2391450042</v>
      </c>
      <c r="W19" s="109">
        <v>4002651.0465991902</v>
      </c>
      <c r="X19" s="109">
        <v>3961230.9425651804</v>
      </c>
      <c r="Y19" s="109">
        <v>4017188.858700593</v>
      </c>
      <c r="Z19" s="109">
        <v>3939281.2014485453</v>
      </c>
      <c r="AA19" s="109">
        <v>4088018.2746321601</v>
      </c>
      <c r="AB19" s="109">
        <v>3971871.3581431806</v>
      </c>
      <c r="AC19" s="109">
        <v>4060502.283919659</v>
      </c>
      <c r="AD19" s="109">
        <v>4024005.8252642294</v>
      </c>
      <c r="AE19" s="109">
        <v>4106392.0280558839</v>
      </c>
      <c r="AF19" s="109">
        <v>4083275.9774510376</v>
      </c>
      <c r="AG19" s="109">
        <v>3984449.5239715343</v>
      </c>
      <c r="AH19" s="109">
        <v>3992531.3343656426</v>
      </c>
      <c r="AI19" s="109">
        <v>4035381.5749776294</v>
      </c>
      <c r="AJ19" s="109">
        <v>3955936.7300108313</v>
      </c>
      <c r="AK19" s="109">
        <v>4072551.4979837835</v>
      </c>
      <c r="AL19" s="109">
        <v>3907093.0047639874</v>
      </c>
      <c r="AM19" s="109">
        <v>4036376.3545016074</v>
      </c>
      <c r="AN19" s="109">
        <v>3953643.2845450174</v>
      </c>
      <c r="AO19" s="109">
        <v>4083616.150877513</v>
      </c>
      <c r="AP19" s="109">
        <v>3926208.0816839957</v>
      </c>
      <c r="AQ19" s="109">
        <v>4109299.7366292519</v>
      </c>
      <c r="AR19" s="109">
        <v>4043264.8129049325</v>
      </c>
      <c r="AS19" s="109">
        <v>4167744.208853039</v>
      </c>
      <c r="AT19" s="109">
        <v>4172169.7676430512</v>
      </c>
      <c r="AU19" s="109">
        <v>4196181.8674452491</v>
      </c>
      <c r="AV19" s="109">
        <v>4288416.0034363139</v>
      </c>
      <c r="AW19" s="109">
        <v>4210899.9043600559</v>
      </c>
      <c r="AX19" s="109">
        <v>4415206.4114544615</v>
      </c>
      <c r="AY19" s="109">
        <v>4216674.7463848228</v>
      </c>
      <c r="AZ19" s="109">
        <v>4302132.8417507205</v>
      </c>
      <c r="BA19" s="109">
        <v>4224727.0323073771</v>
      </c>
      <c r="BB19" s="109">
        <v>4328759.3768158089</v>
      </c>
      <c r="BC19" s="109">
        <v>4243784.4248710489</v>
      </c>
      <c r="BD19" s="109">
        <v>4372215.9750898564</v>
      </c>
      <c r="BE19" s="109">
        <v>4301478.2030850835</v>
      </c>
      <c r="BF19" s="109">
        <v>4314113.3123053377</v>
      </c>
      <c r="BG19" s="109">
        <v>4349474.0401197691</v>
      </c>
      <c r="BH19" s="109">
        <v>4409223.4943129513</v>
      </c>
      <c r="BI19" s="109">
        <v>4308459.1017875839</v>
      </c>
      <c r="BJ19" s="109">
        <v>4406391.6124819098</v>
      </c>
      <c r="BK19" s="109">
        <v>4340330.435223951</v>
      </c>
      <c r="BL19" s="109">
        <v>4340718.2337519899</v>
      </c>
      <c r="BM19" s="109">
        <v>4373369.6459191041</v>
      </c>
      <c r="BN19" s="109">
        <v>4356296.4202472065</v>
      </c>
      <c r="BO19" s="109">
        <v>4466083.1881787702</v>
      </c>
      <c r="BP19" s="109">
        <v>4342206.6399448849</v>
      </c>
      <c r="BQ19" s="109">
        <v>4369037.5295888195</v>
      </c>
      <c r="BR19" s="109">
        <v>4382603.0455545047</v>
      </c>
      <c r="BS19" s="109">
        <v>4429688.6829624223</v>
      </c>
      <c r="BT19" s="109">
        <v>4348834.3717147689</v>
      </c>
      <c r="BU19" s="109">
        <v>4415350.2681277897</v>
      </c>
      <c r="BV19" s="109">
        <v>4357001.6694130022</v>
      </c>
      <c r="BW19" s="109">
        <v>4404330.940767671</v>
      </c>
      <c r="BX19" s="109">
        <v>4338516.094337035</v>
      </c>
      <c r="BY19" s="109">
        <v>2544277.1692729159</v>
      </c>
      <c r="BZ19" s="109">
        <v>1712770.7801834866</v>
      </c>
      <c r="CA19" s="109">
        <v>3592703.064001658</v>
      </c>
      <c r="CB19" s="109">
        <v>4268831.4321402311</v>
      </c>
      <c r="CC19" s="109">
        <v>4459867.403582368</v>
      </c>
      <c r="CD19" s="109">
        <v>4391259.0870851222</v>
      </c>
      <c r="CE19" s="109">
        <v>4325532.4477626812</v>
      </c>
      <c r="CF19" s="109">
        <v>4135296.8622975484</v>
      </c>
      <c r="CG19" s="109">
        <v>4215402.6616495652</v>
      </c>
      <c r="CH19" s="109">
        <v>4116381.2236692221</v>
      </c>
      <c r="CI19" s="109">
        <v>4233761.5816563219</v>
      </c>
      <c r="CJ19" s="109">
        <v>4195448.7333740545</v>
      </c>
      <c r="CK19" s="109">
        <v>4234465.1987358229</v>
      </c>
      <c r="CL19" s="109">
        <v>4223571.4931111066</v>
      </c>
      <c r="CM19" s="109">
        <v>4224487.22574466</v>
      </c>
      <c r="CN19" s="109">
        <v>4296744.6412059041</v>
      </c>
      <c r="CO19" s="109">
        <v>4272975.8046394307</v>
      </c>
      <c r="CP19" s="109">
        <v>4215996.0656241942</v>
      </c>
      <c r="CQ19" s="109">
        <v>4295892.1747246571</v>
      </c>
      <c r="CR19" s="109">
        <v>4326780.008456802</v>
      </c>
      <c r="CS19" s="109">
        <v>4151449.65972345</v>
      </c>
      <c r="CT19" s="109">
        <v>4050352.5777284107</v>
      </c>
      <c r="CU19" s="109">
        <v>4198594.4673060495</v>
      </c>
      <c r="CV19" s="109">
        <v>4120196.7416944979</v>
      </c>
      <c r="CW19" s="109">
        <v>4203754.3680363316</v>
      </c>
      <c r="CX19" s="109">
        <v>4337635.5783456089</v>
      </c>
      <c r="CY19" s="109">
        <v>4494795.6237083664</v>
      </c>
      <c r="CZ19" s="109">
        <v>4433470.600515821</v>
      </c>
      <c r="DA19" s="109">
        <v>4407080.6292852089</v>
      </c>
      <c r="DB19" s="109">
        <v>4504930.2193398448</v>
      </c>
      <c r="DC19" s="109">
        <v>4524797.5121045941</v>
      </c>
      <c r="DD19" s="109">
        <v>4509272.2840604717</v>
      </c>
      <c r="DE19" s="109">
        <v>4522746.2181783747</v>
      </c>
      <c r="DF19" s="109">
        <v>4365859.7333580162</v>
      </c>
      <c r="DG19" s="109">
        <v>4562045.7367928512</v>
      </c>
      <c r="DH19" s="109">
        <v>4471837.2331968443</v>
      </c>
      <c r="DI19" s="109">
        <v>4603611.7150698192</v>
      </c>
      <c r="DJ19" s="109">
        <v>4459921.3513135919</v>
      </c>
      <c r="DK19" s="109">
        <v>4566625.3137957677</v>
      </c>
      <c r="DL19" s="109">
        <v>4621496.4104428766</v>
      </c>
      <c r="DM19" s="109">
        <v>4609676.1929403609</v>
      </c>
      <c r="DN19" s="109">
        <v>4648469.2686796272</v>
      </c>
      <c r="DO19" s="109">
        <v>4568508.4272183711</v>
      </c>
      <c r="DP19" s="109">
        <v>4575316.057118088</v>
      </c>
      <c r="DQ19" s="109">
        <v>4654515.8027718915</v>
      </c>
      <c r="DR19" s="109">
        <v>4876733.2409990998</v>
      </c>
      <c r="DS19" s="109">
        <v>4569025.4154378725</v>
      </c>
      <c r="DT19" s="109">
        <v>4735158.6224734969</v>
      </c>
      <c r="DU19" s="109">
        <v>4611234.1984435692</v>
      </c>
      <c r="DV19" s="109">
        <v>4773533.2173822848</v>
      </c>
      <c r="DW19" s="109">
        <v>4787984.1621148381</v>
      </c>
      <c r="DX19" s="109">
        <v>4711529.1091772448</v>
      </c>
      <c r="DY19" s="109">
        <v>4750909.4564040611</v>
      </c>
      <c r="DZ19" s="109">
        <v>4785103.6188257243</v>
      </c>
      <c r="EA19" s="109">
        <v>4801805.1101390934</v>
      </c>
      <c r="EB19" s="109">
        <v>4661399.9475977868</v>
      </c>
      <c r="EC19" s="109">
        <v>4845030.349913626</v>
      </c>
      <c r="ED19" s="109">
        <v>4840003.0623421781</v>
      </c>
      <c r="EE19" s="109">
        <v>5120220.6648218194</v>
      </c>
      <c r="EF19" s="109">
        <v>5073463.0661559729</v>
      </c>
      <c r="EG19" s="109">
        <v>5155440.5082945898</v>
      </c>
      <c r="EH19" s="109">
        <v>5094633.6537686018</v>
      </c>
      <c r="EI19" s="109">
        <v>5108459.7590856599</v>
      </c>
      <c r="EJ19" s="109">
        <v>5196654.8634095564</v>
      </c>
      <c r="EK19" s="109">
        <v>5121875.902004268</v>
      </c>
      <c r="EL19" s="109">
        <v>5144173.1135557126</v>
      </c>
    </row>
    <row r="20" spans="2:142" s="107" customFormat="1" ht="12.75" x14ac:dyDescent="0.2">
      <c r="B20" s="108" t="s">
        <v>40</v>
      </c>
      <c r="C20" s="109">
        <v>10491337.733638933</v>
      </c>
      <c r="D20" s="109">
        <v>10578158.248535598</v>
      </c>
      <c r="E20" s="109">
        <v>10533292.679487972</v>
      </c>
      <c r="F20" s="109">
        <v>10627645.929617234</v>
      </c>
      <c r="G20" s="109">
        <v>10657633.447436929</v>
      </c>
      <c r="H20" s="109">
        <v>10665500.32915468</v>
      </c>
      <c r="I20" s="109">
        <v>10767995.487225002</v>
      </c>
      <c r="J20" s="109">
        <v>10775093.472238384</v>
      </c>
      <c r="K20" s="109">
        <v>10832379.38142952</v>
      </c>
      <c r="L20" s="109">
        <v>10869604.402421374</v>
      </c>
      <c r="M20" s="109">
        <v>10909211.379846456</v>
      </c>
      <c r="N20" s="109">
        <v>10975523.184721416</v>
      </c>
      <c r="O20" s="109">
        <v>10945807.199406559</v>
      </c>
      <c r="P20" s="109">
        <v>10963614.029960902</v>
      </c>
      <c r="Q20" s="109">
        <v>11162997.063818172</v>
      </c>
      <c r="R20" s="109">
        <v>11091259.113079455</v>
      </c>
      <c r="S20" s="109">
        <v>11105618.053376518</v>
      </c>
      <c r="T20" s="109">
        <v>11286792.391228998</v>
      </c>
      <c r="U20" s="109">
        <v>11266616.588893712</v>
      </c>
      <c r="V20" s="109">
        <v>11383982.564744413</v>
      </c>
      <c r="W20" s="109">
        <v>11438142.035848103</v>
      </c>
      <c r="X20" s="109">
        <v>11488062.449107455</v>
      </c>
      <c r="Y20" s="109">
        <v>11574975.920507105</v>
      </c>
      <c r="Z20" s="109">
        <v>11541237.108900251</v>
      </c>
      <c r="AA20" s="109">
        <v>11695663.838393405</v>
      </c>
      <c r="AB20" s="109">
        <v>11797326.516776653</v>
      </c>
      <c r="AC20" s="109">
        <v>11734914.963205883</v>
      </c>
      <c r="AD20" s="109">
        <v>11945076.183703858</v>
      </c>
      <c r="AE20" s="109">
        <v>12026591.088765305</v>
      </c>
      <c r="AF20" s="109">
        <v>11975079.656847088</v>
      </c>
      <c r="AG20" s="109">
        <v>11955591.47419277</v>
      </c>
      <c r="AH20" s="109">
        <v>11980066.857867848</v>
      </c>
      <c r="AI20" s="109">
        <v>12012730.114327708</v>
      </c>
      <c r="AJ20" s="109">
        <v>12027217.235483406</v>
      </c>
      <c r="AK20" s="109">
        <v>12075375.664712047</v>
      </c>
      <c r="AL20" s="109">
        <v>12194895.951359309</v>
      </c>
      <c r="AM20" s="109">
        <v>12320279.422994174</v>
      </c>
      <c r="AN20" s="109">
        <v>12193758.65292317</v>
      </c>
      <c r="AO20" s="109">
        <v>12326025.953752032</v>
      </c>
      <c r="AP20" s="109">
        <v>12232570.133798793</v>
      </c>
      <c r="AQ20" s="109">
        <v>12418008.950954964</v>
      </c>
      <c r="AR20" s="109">
        <v>12332060.476606125</v>
      </c>
      <c r="AS20" s="109">
        <v>12483187.353789067</v>
      </c>
      <c r="AT20" s="109">
        <v>12581279.007989595</v>
      </c>
      <c r="AU20" s="109">
        <v>12597556.54249974</v>
      </c>
      <c r="AV20" s="109">
        <v>12719766.909120979</v>
      </c>
      <c r="AW20" s="109">
        <v>12714713.279858323</v>
      </c>
      <c r="AX20" s="109">
        <v>12796643.969940094</v>
      </c>
      <c r="AY20" s="109">
        <v>12657855.423624072</v>
      </c>
      <c r="AZ20" s="109">
        <v>12850814.629335212</v>
      </c>
      <c r="BA20" s="109">
        <v>12799976.39452075</v>
      </c>
      <c r="BB20" s="109">
        <v>12960686.071170103</v>
      </c>
      <c r="BC20" s="109">
        <v>12772527.766509058</v>
      </c>
      <c r="BD20" s="109">
        <v>13098780.675239056</v>
      </c>
      <c r="BE20" s="109">
        <v>12997659.867691824</v>
      </c>
      <c r="BF20" s="109">
        <v>12986422.732501676</v>
      </c>
      <c r="BG20" s="109">
        <v>13057530.704874219</v>
      </c>
      <c r="BH20" s="109">
        <v>13089867.155417189</v>
      </c>
      <c r="BI20" s="109">
        <v>13173084.963363109</v>
      </c>
      <c r="BJ20" s="109">
        <v>13110857.85422329</v>
      </c>
      <c r="BK20" s="109">
        <v>13272908.920499144</v>
      </c>
      <c r="BL20" s="109">
        <v>13207229.011207651</v>
      </c>
      <c r="BM20" s="109">
        <v>13378413.395565117</v>
      </c>
      <c r="BN20" s="109">
        <v>13372734.051542843</v>
      </c>
      <c r="BO20" s="109">
        <v>13502130.759816818</v>
      </c>
      <c r="BP20" s="109">
        <v>13417112.706623457</v>
      </c>
      <c r="BQ20" s="109">
        <v>13622676.490036201</v>
      </c>
      <c r="BR20" s="109">
        <v>13554854.4760048</v>
      </c>
      <c r="BS20" s="109">
        <v>13685459.141437137</v>
      </c>
      <c r="BT20" s="109">
        <v>13732938.631487604</v>
      </c>
      <c r="BU20" s="109">
        <v>13731213.0811083</v>
      </c>
      <c r="BV20" s="109">
        <v>13890233.764735252</v>
      </c>
      <c r="BW20" s="109">
        <v>13852162.043360356</v>
      </c>
      <c r="BX20" s="109">
        <v>14029462.345640518</v>
      </c>
      <c r="BY20" s="109">
        <v>9003705.8899284247</v>
      </c>
      <c r="BZ20" s="109">
        <v>6185370.7081426056</v>
      </c>
      <c r="CA20" s="109">
        <v>11022098.364586696</v>
      </c>
      <c r="CB20" s="109">
        <v>13938568.772973962</v>
      </c>
      <c r="CC20" s="109">
        <v>14068742.505171549</v>
      </c>
      <c r="CD20" s="109">
        <v>14185089.960479386</v>
      </c>
      <c r="CE20" s="109">
        <v>14065864.448072191</v>
      </c>
      <c r="CF20" s="109">
        <v>14016047.642346673</v>
      </c>
      <c r="CG20" s="109">
        <v>14154739.24926086</v>
      </c>
      <c r="CH20" s="109">
        <v>14069814.80443264</v>
      </c>
      <c r="CI20" s="109">
        <v>14100637.022577845</v>
      </c>
      <c r="CJ20" s="109">
        <v>14094195.607906483</v>
      </c>
      <c r="CK20" s="109">
        <v>14168780.839195734</v>
      </c>
      <c r="CL20" s="109">
        <v>14183759.792934898</v>
      </c>
      <c r="CM20" s="109">
        <v>14246373.90245953</v>
      </c>
      <c r="CN20" s="109">
        <v>14360402.669588305</v>
      </c>
      <c r="CO20" s="109">
        <v>14169244.960943723</v>
      </c>
      <c r="CP20" s="109">
        <v>14185942.929742197</v>
      </c>
      <c r="CQ20" s="109">
        <v>14242971.905269638</v>
      </c>
      <c r="CR20" s="109">
        <v>14303043.717355423</v>
      </c>
      <c r="CS20" s="109">
        <v>14140101.761859443</v>
      </c>
      <c r="CT20" s="109">
        <v>14223113.724499583</v>
      </c>
      <c r="CU20" s="109">
        <v>14208459.659739999</v>
      </c>
      <c r="CV20" s="109">
        <v>14216860.365199169</v>
      </c>
      <c r="CW20" s="109">
        <v>14249847.339370441</v>
      </c>
      <c r="CX20" s="109">
        <v>14232254.131830033</v>
      </c>
      <c r="CY20" s="109">
        <v>15806104.921528559</v>
      </c>
      <c r="CZ20" s="109">
        <v>14187762.3950391</v>
      </c>
      <c r="DA20" s="109">
        <v>14309791.723002199</v>
      </c>
      <c r="DB20" s="109">
        <v>14467832.344072238</v>
      </c>
      <c r="DC20" s="109">
        <v>14525370.260625029</v>
      </c>
      <c r="DD20" s="109">
        <v>14538375.245472455</v>
      </c>
      <c r="DE20" s="109">
        <v>14668064.985021956</v>
      </c>
      <c r="DF20" s="109">
        <v>14713656.72471164</v>
      </c>
      <c r="DG20" s="109">
        <v>14988525.923562812</v>
      </c>
      <c r="DH20" s="109">
        <v>14824354.258358037</v>
      </c>
      <c r="DI20" s="109">
        <v>15025935.45140475</v>
      </c>
      <c r="DJ20" s="109">
        <v>15048259.205264827</v>
      </c>
      <c r="DK20" s="109">
        <v>15128625.01550002</v>
      </c>
      <c r="DL20" s="109">
        <v>15349736.707513448</v>
      </c>
      <c r="DM20" s="109">
        <v>15275979.572258696</v>
      </c>
      <c r="DN20" s="109">
        <v>15333594.686139544</v>
      </c>
      <c r="DO20" s="109">
        <v>15353590.028956238</v>
      </c>
      <c r="DP20" s="109">
        <v>15533371.625636123</v>
      </c>
      <c r="DQ20" s="109">
        <v>15602072.575743508</v>
      </c>
      <c r="DR20" s="109">
        <v>15616487.44509498</v>
      </c>
      <c r="DS20" s="109">
        <v>15498598.296337772</v>
      </c>
      <c r="DT20" s="109">
        <v>15863206.81848322</v>
      </c>
      <c r="DU20" s="109">
        <v>15646521.137582427</v>
      </c>
      <c r="DV20" s="109">
        <v>15865647.314658795</v>
      </c>
      <c r="DW20" s="109">
        <v>15827043.067624224</v>
      </c>
      <c r="DX20" s="109">
        <v>15916617.94646612</v>
      </c>
      <c r="DY20" s="109">
        <v>16151442.085481571</v>
      </c>
      <c r="DZ20" s="109">
        <v>16071584.295550013</v>
      </c>
      <c r="EA20" s="109">
        <v>16244389.760676689</v>
      </c>
      <c r="EB20" s="109">
        <v>16257134.972131152</v>
      </c>
      <c r="EC20" s="109">
        <v>16354812.951480128</v>
      </c>
      <c r="ED20" s="109">
        <v>16497679.791238308</v>
      </c>
      <c r="EE20" s="109">
        <v>16615753.645605495</v>
      </c>
      <c r="EF20" s="109">
        <v>16608295.384938013</v>
      </c>
      <c r="EG20" s="109">
        <v>16855213.01268883</v>
      </c>
      <c r="EH20" s="109">
        <v>16878454.551101241</v>
      </c>
      <c r="EI20" s="109">
        <v>17001902.38608158</v>
      </c>
      <c r="EJ20" s="109">
        <v>17050089.021435875</v>
      </c>
      <c r="EK20" s="109">
        <v>17108414.171650711</v>
      </c>
      <c r="EL20" s="109">
        <v>17268879.554918893</v>
      </c>
    </row>
    <row r="21" spans="2:142" s="107" customFormat="1" ht="12.75" x14ac:dyDescent="0.2">
      <c r="B21" s="108" t="s">
        <v>41</v>
      </c>
      <c r="C21" s="109">
        <v>3225441.5251709223</v>
      </c>
      <c r="D21" s="109">
        <v>3299619.5422868179</v>
      </c>
      <c r="E21" s="109">
        <v>3121044.6585740182</v>
      </c>
      <c r="F21" s="109">
        <v>3219789.8492058283</v>
      </c>
      <c r="G21" s="109">
        <v>3199207.7702104487</v>
      </c>
      <c r="H21" s="109">
        <v>3250578.3493196671</v>
      </c>
      <c r="I21" s="109">
        <v>3228423.1395365382</v>
      </c>
      <c r="J21" s="109">
        <v>3156201.1392217237</v>
      </c>
      <c r="K21" s="109">
        <v>3264641.8002010887</v>
      </c>
      <c r="L21" s="109">
        <v>3241350.7076595901</v>
      </c>
      <c r="M21" s="109">
        <v>3258954.3411043799</v>
      </c>
      <c r="N21" s="109">
        <v>3232161.2034386843</v>
      </c>
      <c r="O21" s="109">
        <v>3227486.9687842983</v>
      </c>
      <c r="P21" s="109">
        <v>3275964.4356412105</v>
      </c>
      <c r="Q21" s="109">
        <v>3281090.7810600307</v>
      </c>
      <c r="R21" s="109">
        <v>3309054.7817183314</v>
      </c>
      <c r="S21" s="109">
        <v>3252374.747315648</v>
      </c>
      <c r="T21" s="109">
        <v>3302665.0624059355</v>
      </c>
      <c r="U21" s="109">
        <v>3253586.8021800583</v>
      </c>
      <c r="V21" s="109">
        <v>3253937.0565304304</v>
      </c>
      <c r="W21" s="109">
        <v>3271080.807926225</v>
      </c>
      <c r="X21" s="109">
        <v>3285843.5647370955</v>
      </c>
      <c r="Y21" s="109">
        <v>3306987.9348202683</v>
      </c>
      <c r="Z21" s="109">
        <v>3240070.8238494596</v>
      </c>
      <c r="AA21" s="109">
        <v>3426189.1215307042</v>
      </c>
      <c r="AB21" s="109">
        <v>3329553.2544046291</v>
      </c>
      <c r="AC21" s="109">
        <v>3323568.4560908219</v>
      </c>
      <c r="AD21" s="109">
        <v>3322002.7188002248</v>
      </c>
      <c r="AE21" s="109">
        <v>3362195.6297143805</v>
      </c>
      <c r="AF21" s="109">
        <v>3345086.9373701382</v>
      </c>
      <c r="AG21" s="109">
        <v>3355827.4749988019</v>
      </c>
      <c r="AH21" s="109">
        <v>3362201.7056457805</v>
      </c>
      <c r="AI21" s="109">
        <v>3367119.6212556623</v>
      </c>
      <c r="AJ21" s="109">
        <v>3334319.8886197326</v>
      </c>
      <c r="AK21" s="109">
        <v>3393168.2404971588</v>
      </c>
      <c r="AL21" s="109">
        <v>3392903.5574596361</v>
      </c>
      <c r="AM21" s="109">
        <v>3409508.401106019</v>
      </c>
      <c r="AN21" s="109">
        <v>3366647.6948144827</v>
      </c>
      <c r="AO21" s="109">
        <v>3410377.597293599</v>
      </c>
      <c r="AP21" s="109">
        <v>3358413.8740406572</v>
      </c>
      <c r="AQ21" s="109">
        <v>3395976.2342831595</v>
      </c>
      <c r="AR21" s="109">
        <v>3368416.3531751446</v>
      </c>
      <c r="AS21" s="109">
        <v>3391970.8364065886</v>
      </c>
      <c r="AT21" s="109">
        <v>3390494.3160962178</v>
      </c>
      <c r="AU21" s="109">
        <v>3384820.1183386552</v>
      </c>
      <c r="AV21" s="109">
        <v>3446280.5006883861</v>
      </c>
      <c r="AW21" s="109">
        <v>3352600.9419620987</v>
      </c>
      <c r="AX21" s="109">
        <v>3540890.6048208363</v>
      </c>
      <c r="AY21" s="109">
        <v>3377744.5280813919</v>
      </c>
      <c r="AZ21" s="109">
        <v>3437722.2736884262</v>
      </c>
      <c r="BA21" s="109">
        <v>3400858.4378775852</v>
      </c>
      <c r="BB21" s="109">
        <v>3449610.5149592268</v>
      </c>
      <c r="BC21" s="109">
        <v>3401344.3922601976</v>
      </c>
      <c r="BD21" s="109">
        <v>3425811.3050507568</v>
      </c>
      <c r="BE21" s="109">
        <v>3415598.6976004401</v>
      </c>
      <c r="BF21" s="109">
        <v>3462858.4269398539</v>
      </c>
      <c r="BG21" s="109">
        <v>3424845.1573993489</v>
      </c>
      <c r="BH21" s="109">
        <v>3445056.5438251342</v>
      </c>
      <c r="BI21" s="109">
        <v>3399910.5220457292</v>
      </c>
      <c r="BJ21" s="109">
        <v>3483024.7955623083</v>
      </c>
      <c r="BK21" s="109">
        <v>3489573.2709479341</v>
      </c>
      <c r="BL21" s="109">
        <v>3468097.8043368831</v>
      </c>
      <c r="BM21" s="109">
        <v>3485114.9012383493</v>
      </c>
      <c r="BN21" s="109">
        <v>3507726.8251331341</v>
      </c>
      <c r="BO21" s="109">
        <v>3535865.9708411871</v>
      </c>
      <c r="BP21" s="109">
        <v>3480089.3128099097</v>
      </c>
      <c r="BQ21" s="109">
        <v>3491389.9067391991</v>
      </c>
      <c r="BR21" s="109">
        <v>3487047.8732022718</v>
      </c>
      <c r="BS21" s="109">
        <v>3550357.1074109436</v>
      </c>
      <c r="BT21" s="109">
        <v>3558684.9561417773</v>
      </c>
      <c r="BU21" s="109">
        <v>3558908.492821631</v>
      </c>
      <c r="BV21" s="109">
        <v>3541504.3869439149</v>
      </c>
      <c r="BW21" s="109">
        <v>3538253.547482112</v>
      </c>
      <c r="BX21" s="109">
        <v>3572011.9102179953</v>
      </c>
      <c r="BY21" s="109">
        <v>2146967.2484621666</v>
      </c>
      <c r="BZ21" s="109">
        <v>1232668.2791934293</v>
      </c>
      <c r="CA21" s="109">
        <v>2692567.813333354</v>
      </c>
      <c r="CB21" s="109">
        <v>3550154.3451385628</v>
      </c>
      <c r="CC21" s="109">
        <v>3706058.3737942027</v>
      </c>
      <c r="CD21" s="109">
        <v>3686394.2595818657</v>
      </c>
      <c r="CE21" s="109">
        <v>3545300.240083674</v>
      </c>
      <c r="CF21" s="109">
        <v>3455415.2585906391</v>
      </c>
      <c r="CG21" s="109">
        <v>3468087.3820170788</v>
      </c>
      <c r="CH21" s="109">
        <v>3477792.8084678231</v>
      </c>
      <c r="CI21" s="109">
        <v>3492300.7376028285</v>
      </c>
      <c r="CJ21" s="109">
        <v>3540306.7856170139</v>
      </c>
      <c r="CK21" s="109">
        <v>3499554.816699544</v>
      </c>
      <c r="CL21" s="109">
        <v>3527709.9430504539</v>
      </c>
      <c r="CM21" s="109">
        <v>3518511.2230511857</v>
      </c>
      <c r="CN21" s="109">
        <v>3638205.5747546442</v>
      </c>
      <c r="CO21" s="109">
        <v>3556441.4109320124</v>
      </c>
      <c r="CP21" s="109">
        <v>3518853.9866224662</v>
      </c>
      <c r="CQ21" s="109">
        <v>3547727.7609878527</v>
      </c>
      <c r="CR21" s="109">
        <v>3645209.6355379038</v>
      </c>
      <c r="CS21" s="109">
        <v>3576323.9362156554</v>
      </c>
      <c r="CT21" s="109">
        <v>3529100.7700943951</v>
      </c>
      <c r="CU21" s="109">
        <v>3560592.1912252977</v>
      </c>
      <c r="CV21" s="109">
        <v>3547370.0934496243</v>
      </c>
      <c r="CW21" s="109">
        <v>3627258.6428674855</v>
      </c>
      <c r="CX21" s="109">
        <v>3617500.7905002329</v>
      </c>
      <c r="CY21" s="109">
        <v>3666849.0712171495</v>
      </c>
      <c r="CZ21" s="109">
        <v>3628663.5371066323</v>
      </c>
      <c r="DA21" s="109">
        <v>3587887.2814423959</v>
      </c>
      <c r="DB21" s="109">
        <v>3699240.6749825636</v>
      </c>
      <c r="DC21" s="109">
        <v>3726927.8579991031</v>
      </c>
      <c r="DD21" s="109">
        <v>3823488.9183476646</v>
      </c>
      <c r="DE21" s="109">
        <v>3668871.4802992838</v>
      </c>
      <c r="DF21" s="109">
        <v>3719931.0362523017</v>
      </c>
      <c r="DG21" s="109">
        <v>3798963.1337051159</v>
      </c>
      <c r="DH21" s="109">
        <v>3769400.8018494337</v>
      </c>
      <c r="DI21" s="109">
        <v>3777028.9278697814</v>
      </c>
      <c r="DJ21" s="109">
        <v>3775581.8282438307</v>
      </c>
      <c r="DK21" s="109">
        <v>3833446.6033092984</v>
      </c>
      <c r="DL21" s="109">
        <v>3911003.0448513087</v>
      </c>
      <c r="DM21" s="109">
        <v>3893866.9676360735</v>
      </c>
      <c r="DN21" s="109">
        <v>3942859.972653144</v>
      </c>
      <c r="DO21" s="109">
        <v>3896187.884644737</v>
      </c>
      <c r="DP21" s="109">
        <v>3927714.8475611573</v>
      </c>
      <c r="DQ21" s="109">
        <v>3932317.5427798247</v>
      </c>
      <c r="DR21" s="109">
        <v>4051445.8448508899</v>
      </c>
      <c r="DS21" s="109">
        <v>3908923.676554969</v>
      </c>
      <c r="DT21" s="109">
        <v>3968145.4912995989</v>
      </c>
      <c r="DU21" s="109">
        <v>3971427.6637407192</v>
      </c>
      <c r="DV21" s="109">
        <v>3968215.2192500513</v>
      </c>
      <c r="DW21" s="109">
        <v>3947314.2542652851</v>
      </c>
      <c r="DX21" s="109">
        <v>3938523.7360212533</v>
      </c>
      <c r="DY21" s="109">
        <v>4024074.6331694764</v>
      </c>
      <c r="DZ21" s="109">
        <v>3976683.1608617851</v>
      </c>
      <c r="EA21" s="109">
        <v>4030951.753953564</v>
      </c>
      <c r="EB21" s="109">
        <v>4057711.0710869497</v>
      </c>
      <c r="EC21" s="109">
        <v>4116937.6310695997</v>
      </c>
      <c r="ED21" s="109">
        <v>4179394.8010543729</v>
      </c>
      <c r="EE21" s="109">
        <v>4202617.720166144</v>
      </c>
      <c r="EF21" s="109">
        <v>4209750.5338223539</v>
      </c>
      <c r="EG21" s="109">
        <v>4226050.4829345541</v>
      </c>
      <c r="EH21" s="109">
        <v>4261137.3996121902</v>
      </c>
      <c r="EI21" s="109">
        <v>4257465.3200010387</v>
      </c>
      <c r="EJ21" s="109">
        <v>4316260.3721146528</v>
      </c>
      <c r="EK21" s="109">
        <v>4311898.5109343585</v>
      </c>
      <c r="EL21" s="109">
        <v>4367377.4208279401</v>
      </c>
    </row>
    <row r="22" spans="2:142" s="107" customFormat="1" ht="12.75" x14ac:dyDescent="0.2">
      <c r="B22" s="108" t="s">
        <v>96</v>
      </c>
      <c r="C22" s="109">
        <v>1404059.1516382415</v>
      </c>
      <c r="D22" s="109">
        <v>1403831.7673223843</v>
      </c>
      <c r="E22" s="109">
        <v>1413161.4121021992</v>
      </c>
      <c r="F22" s="109">
        <v>1399687.2928215722</v>
      </c>
      <c r="G22" s="109">
        <v>1376797.2835498208</v>
      </c>
      <c r="H22" s="109">
        <v>1432787.3456619638</v>
      </c>
      <c r="I22" s="109">
        <v>1380137.3562137734</v>
      </c>
      <c r="J22" s="109">
        <v>1374861.4862205395</v>
      </c>
      <c r="K22" s="109">
        <v>1387373.6309342762</v>
      </c>
      <c r="L22" s="109">
        <v>1394295.6524072385</v>
      </c>
      <c r="M22" s="109">
        <v>1409113.9770286633</v>
      </c>
      <c r="N22" s="109">
        <v>1398808.4111998705</v>
      </c>
      <c r="O22" s="109">
        <v>1434456.767311804</v>
      </c>
      <c r="P22" s="109">
        <v>1462509.6177591397</v>
      </c>
      <c r="Q22" s="109">
        <v>1449190.461976531</v>
      </c>
      <c r="R22" s="109">
        <v>1528811.7938957424</v>
      </c>
      <c r="S22" s="109">
        <v>1488548.648102097</v>
      </c>
      <c r="T22" s="109">
        <v>1481084.4117478547</v>
      </c>
      <c r="U22" s="109">
        <v>1516177.7602302704</v>
      </c>
      <c r="V22" s="109">
        <v>1477913.0524679795</v>
      </c>
      <c r="W22" s="109">
        <v>1486805.8585245505</v>
      </c>
      <c r="X22" s="109">
        <v>1507896.600795333</v>
      </c>
      <c r="Y22" s="109">
        <v>1488890.3409869056</v>
      </c>
      <c r="Z22" s="109">
        <v>1489123.3564918898</v>
      </c>
      <c r="AA22" s="109">
        <v>1683200.4005055211</v>
      </c>
      <c r="AB22" s="109">
        <v>1665924.3628197927</v>
      </c>
      <c r="AC22" s="109">
        <v>1671615.7580545624</v>
      </c>
      <c r="AD22" s="109">
        <v>1683688.2313353203</v>
      </c>
      <c r="AE22" s="109">
        <v>1677814.2267989006</v>
      </c>
      <c r="AF22" s="109">
        <v>1657946.1148458419</v>
      </c>
      <c r="AG22" s="109">
        <v>1642227.7199453933</v>
      </c>
      <c r="AH22" s="109">
        <v>1661894.5638751225</v>
      </c>
      <c r="AI22" s="109">
        <v>1686514.333122188</v>
      </c>
      <c r="AJ22" s="109">
        <v>1665977.3791734632</v>
      </c>
      <c r="AK22" s="109">
        <v>1685323.8698714573</v>
      </c>
      <c r="AL22" s="109">
        <v>1705398.9859298125</v>
      </c>
      <c r="AM22" s="109">
        <v>1772868.2503168406</v>
      </c>
      <c r="AN22" s="109">
        <v>1756221.8746101656</v>
      </c>
      <c r="AO22" s="109">
        <v>1773467.223359195</v>
      </c>
      <c r="AP22" s="109">
        <v>1750229.2234305628</v>
      </c>
      <c r="AQ22" s="109">
        <v>1774431.722582005</v>
      </c>
      <c r="AR22" s="109">
        <v>1818512.321730746</v>
      </c>
      <c r="AS22" s="109">
        <v>1871650.0305136098</v>
      </c>
      <c r="AT22" s="109">
        <v>1864932.1910595084</v>
      </c>
      <c r="AU22" s="109">
        <v>1818668.5409087865</v>
      </c>
      <c r="AV22" s="109">
        <v>1819223.1926164697</v>
      </c>
      <c r="AW22" s="109">
        <v>1823163.77917019</v>
      </c>
      <c r="AX22" s="109">
        <v>1893727.2075844721</v>
      </c>
      <c r="AY22" s="109">
        <v>1832673.7498763525</v>
      </c>
      <c r="AZ22" s="109">
        <v>1854224.1680588389</v>
      </c>
      <c r="BA22" s="109">
        <v>1881899.2014628067</v>
      </c>
      <c r="BB22" s="109">
        <v>1893630.6217918864</v>
      </c>
      <c r="BC22" s="109">
        <v>1893676.4082188108</v>
      </c>
      <c r="BD22" s="109">
        <v>1900296.7841658171</v>
      </c>
      <c r="BE22" s="109">
        <v>1880020.2611208293</v>
      </c>
      <c r="BF22" s="109">
        <v>1928021.1194674058</v>
      </c>
      <c r="BG22" s="109">
        <v>1927842.5424217156</v>
      </c>
      <c r="BH22" s="109">
        <v>1955961.0991367204</v>
      </c>
      <c r="BI22" s="109">
        <v>1955049.3965352182</v>
      </c>
      <c r="BJ22" s="109">
        <v>1941805.8262812193</v>
      </c>
      <c r="BK22" s="109">
        <v>1970270.3298117663</v>
      </c>
      <c r="BL22" s="109">
        <v>1982439.3487558248</v>
      </c>
      <c r="BM22" s="109">
        <v>1981796.86459225</v>
      </c>
      <c r="BN22" s="109">
        <v>1986121.6659695397</v>
      </c>
      <c r="BO22" s="109">
        <v>2017456.9328235942</v>
      </c>
      <c r="BP22" s="109">
        <v>2008802.0290314634</v>
      </c>
      <c r="BQ22" s="109">
        <v>2070364.3075080821</v>
      </c>
      <c r="BR22" s="109">
        <v>2096775.9541214551</v>
      </c>
      <c r="BS22" s="109">
        <v>2132311.2480972754</v>
      </c>
      <c r="BT22" s="109">
        <v>2198704.4112110958</v>
      </c>
      <c r="BU22" s="109">
        <v>2220273.0033951225</v>
      </c>
      <c r="BV22" s="109">
        <v>2249993.4845306575</v>
      </c>
      <c r="BW22" s="109">
        <v>2119716.0715481034</v>
      </c>
      <c r="BX22" s="109">
        <v>2208678.5830034791</v>
      </c>
      <c r="BY22" s="109">
        <v>1545617.1438887236</v>
      </c>
      <c r="BZ22" s="109">
        <v>1370386.8419127041</v>
      </c>
      <c r="CA22" s="109">
        <v>2001905.168172518</v>
      </c>
      <c r="CB22" s="109">
        <v>2449743.578466333</v>
      </c>
      <c r="CC22" s="109">
        <v>2650959.1486162799</v>
      </c>
      <c r="CD22" s="109">
        <v>2691270.3870473616</v>
      </c>
      <c r="CE22" s="109">
        <v>2556353.3931117309</v>
      </c>
      <c r="CF22" s="109">
        <v>2422947.8864031583</v>
      </c>
      <c r="CG22" s="109">
        <v>2536756.5410945681</v>
      </c>
      <c r="CH22" s="109">
        <v>2475494.9395011398</v>
      </c>
      <c r="CI22" s="109">
        <v>2321920.6894464619</v>
      </c>
      <c r="CJ22" s="109">
        <v>2409403.5981628676</v>
      </c>
      <c r="CK22" s="109">
        <v>2366825.9825275647</v>
      </c>
      <c r="CL22" s="109">
        <v>2393992.7284231405</v>
      </c>
      <c r="CM22" s="109">
        <v>2371474.1112060514</v>
      </c>
      <c r="CN22" s="109">
        <v>2405038.7301049535</v>
      </c>
      <c r="CO22" s="109">
        <v>2444396.4610468368</v>
      </c>
      <c r="CP22" s="109">
        <v>2387776.8366006063</v>
      </c>
      <c r="CQ22" s="109">
        <v>2491483.2032525726</v>
      </c>
      <c r="CR22" s="109">
        <v>2502906.3236322342</v>
      </c>
      <c r="CS22" s="109">
        <v>2533347.6767753321</v>
      </c>
      <c r="CT22" s="109">
        <v>2520683.6891254126</v>
      </c>
      <c r="CU22" s="109">
        <v>2549388.3804677106</v>
      </c>
      <c r="CV22" s="109">
        <v>2505997.2315575592</v>
      </c>
      <c r="CW22" s="109">
        <v>2540673.7960745608</v>
      </c>
      <c r="CX22" s="109">
        <v>2568809.3361062878</v>
      </c>
      <c r="CY22" s="109">
        <v>2588676.9439040301</v>
      </c>
      <c r="CZ22" s="109">
        <v>2561447.3270122004</v>
      </c>
      <c r="DA22" s="109">
        <v>2630424.2705479534</v>
      </c>
      <c r="DB22" s="109">
        <v>2657103.8027885281</v>
      </c>
      <c r="DC22" s="109">
        <v>2636494.9545414597</v>
      </c>
      <c r="DD22" s="109">
        <v>2684748.5932964585</v>
      </c>
      <c r="DE22" s="109">
        <v>2767597.7720538578</v>
      </c>
      <c r="DF22" s="109">
        <v>2658717.5919150235</v>
      </c>
      <c r="DG22" s="109">
        <v>2762217.6278582769</v>
      </c>
      <c r="DH22" s="109">
        <v>2763654.9319441812</v>
      </c>
      <c r="DI22" s="109">
        <v>2806053.1540222382</v>
      </c>
      <c r="DJ22" s="109">
        <v>2763149.726153167</v>
      </c>
      <c r="DK22" s="109">
        <v>2833555.8685507583</v>
      </c>
      <c r="DL22" s="109">
        <v>2891194.7703231811</v>
      </c>
      <c r="DM22" s="109">
        <v>2873454.9794103019</v>
      </c>
      <c r="DN22" s="109">
        <v>2921999.4261151627</v>
      </c>
      <c r="DO22" s="109">
        <v>3006652.2928443556</v>
      </c>
      <c r="DP22" s="109">
        <v>2971990.2019799696</v>
      </c>
      <c r="DQ22" s="109">
        <v>3006386.617414325</v>
      </c>
      <c r="DR22" s="109">
        <v>3194062.708383271</v>
      </c>
      <c r="DS22" s="109">
        <v>3069144.8660597312</v>
      </c>
      <c r="DT22" s="109">
        <v>3158611.2640894325</v>
      </c>
      <c r="DU22" s="109">
        <v>3241611.375868815</v>
      </c>
      <c r="DV22" s="109">
        <v>3132035.4201451493</v>
      </c>
      <c r="DW22" s="109">
        <v>2947111.0240790704</v>
      </c>
      <c r="DX22" s="109">
        <v>2375217.4222339494</v>
      </c>
      <c r="DY22" s="109">
        <v>2992149.8505276665</v>
      </c>
      <c r="DZ22" s="109">
        <v>3008910.1122331186</v>
      </c>
      <c r="EA22" s="109">
        <v>2992490.4391579083</v>
      </c>
      <c r="EB22" s="109">
        <v>3121869.9410258965</v>
      </c>
      <c r="EC22" s="109">
        <v>3093022.0323909679</v>
      </c>
      <c r="ED22" s="109">
        <v>3137932.8903151504</v>
      </c>
      <c r="EE22" s="109">
        <v>3292573.7873407691</v>
      </c>
      <c r="EF22" s="109">
        <v>3255527.8219123241</v>
      </c>
      <c r="EG22" s="109">
        <v>3261837.368367685</v>
      </c>
      <c r="EH22" s="109">
        <v>3284186.1133108293</v>
      </c>
      <c r="EI22" s="109">
        <v>3390681.9393331744</v>
      </c>
      <c r="EJ22" s="109">
        <v>3460014.7087086597</v>
      </c>
      <c r="EK22" s="109">
        <v>3547401.8717759689</v>
      </c>
      <c r="EL22" s="109">
        <v>3612586.6942594261</v>
      </c>
    </row>
    <row r="23" spans="2:142" s="107" customFormat="1" ht="12.75" x14ac:dyDescent="0.2">
      <c r="B23" s="110" t="s">
        <v>93</v>
      </c>
      <c r="C23" s="111">
        <v>19045195.909862392</v>
      </c>
      <c r="D23" s="111">
        <v>19346535.677005891</v>
      </c>
      <c r="E23" s="111">
        <v>18890273.278226312</v>
      </c>
      <c r="F23" s="111">
        <v>19252397.864153154</v>
      </c>
      <c r="G23" s="111">
        <v>19149244.906217914</v>
      </c>
      <c r="H23" s="111">
        <v>19321757.124130208</v>
      </c>
      <c r="I23" s="111">
        <v>19357032.872175947</v>
      </c>
      <c r="J23" s="111">
        <v>19264365.775849395</v>
      </c>
      <c r="K23" s="111">
        <v>19489495.909513026</v>
      </c>
      <c r="L23" s="111">
        <v>19469449.410421226</v>
      </c>
      <c r="M23" s="111">
        <v>19537458.629906915</v>
      </c>
      <c r="N23" s="111">
        <v>19595268.358098291</v>
      </c>
      <c r="O23" s="111">
        <v>19523912.44777783</v>
      </c>
      <c r="P23" s="111">
        <v>19610995.435061663</v>
      </c>
      <c r="Q23" s="111">
        <v>19895530.989722475</v>
      </c>
      <c r="R23" s="111">
        <v>19946915.951458484</v>
      </c>
      <c r="S23" s="111">
        <v>19782388.557187188</v>
      </c>
      <c r="T23" s="111">
        <v>20093976.80043593</v>
      </c>
      <c r="U23" s="111">
        <v>19981654.5515389</v>
      </c>
      <c r="V23" s="111">
        <v>20040233.912887827</v>
      </c>
      <c r="W23" s="111">
        <v>20198679.748898067</v>
      </c>
      <c r="X23" s="111">
        <v>20243033.55720507</v>
      </c>
      <c r="Y23" s="111">
        <v>20388043.055014875</v>
      </c>
      <c r="Z23" s="111">
        <v>20209712.490690149</v>
      </c>
      <c r="AA23" s="111">
        <v>20893071.635061793</v>
      </c>
      <c r="AB23" s="111">
        <v>20764675.492144257</v>
      </c>
      <c r="AC23" s="111">
        <v>20790601.461270925</v>
      </c>
      <c r="AD23" s="111">
        <v>20974772.959103633</v>
      </c>
      <c r="AE23" s="111">
        <v>21172992.973334469</v>
      </c>
      <c r="AF23" s="111">
        <v>21061388.686514106</v>
      </c>
      <c r="AG23" s="111">
        <v>20938096.193108499</v>
      </c>
      <c r="AH23" s="111">
        <v>20996694.461754393</v>
      </c>
      <c r="AI23" s="111">
        <v>21101745.643683188</v>
      </c>
      <c r="AJ23" s="111">
        <v>20983451.233287431</v>
      </c>
      <c r="AK23" s="111">
        <v>21226419.273064446</v>
      </c>
      <c r="AL23" s="111">
        <v>21200291.499512747</v>
      </c>
      <c r="AM23" s="111">
        <v>21539032.428918641</v>
      </c>
      <c r="AN23" s="111">
        <v>21270271.506892834</v>
      </c>
      <c r="AO23" s="111">
        <v>21593486.925282337</v>
      </c>
      <c r="AP23" s="111">
        <v>21267421.312954009</v>
      </c>
      <c r="AQ23" s="111">
        <v>21697716.644449383</v>
      </c>
      <c r="AR23" s="111">
        <v>21562253.964416947</v>
      </c>
      <c r="AS23" s="111">
        <v>21914552.429562304</v>
      </c>
      <c r="AT23" s="111">
        <v>22008875.282788374</v>
      </c>
      <c r="AU23" s="111">
        <v>21997227.069192432</v>
      </c>
      <c r="AV23" s="111">
        <v>22273686.605862148</v>
      </c>
      <c r="AW23" s="111">
        <v>22101377.90535067</v>
      </c>
      <c r="AX23" s="111">
        <v>22646468.193799868</v>
      </c>
      <c r="AY23" s="111">
        <v>22084948.447966643</v>
      </c>
      <c r="AZ23" s="111">
        <v>22444893.912833195</v>
      </c>
      <c r="BA23" s="111">
        <v>22307461.066168517</v>
      </c>
      <c r="BB23" s="111">
        <v>22632686.584737025</v>
      </c>
      <c r="BC23" s="111">
        <v>22311332.991859116</v>
      </c>
      <c r="BD23" s="111">
        <v>22797104.739545487</v>
      </c>
      <c r="BE23" s="111">
        <v>22594757.029498179</v>
      </c>
      <c r="BF23" s="111">
        <v>22691415.591214269</v>
      </c>
      <c r="BG23" s="111">
        <v>22759692.444815058</v>
      </c>
      <c r="BH23" s="111">
        <v>22900108.292691994</v>
      </c>
      <c r="BI23" s="111">
        <v>22836503.983731639</v>
      </c>
      <c r="BJ23" s="111">
        <v>22942080.088548727</v>
      </c>
      <c r="BK23" s="111">
        <v>23073082.956482794</v>
      </c>
      <c r="BL23" s="111">
        <v>22998484.39805235</v>
      </c>
      <c r="BM23" s="111">
        <v>23218694.807314821</v>
      </c>
      <c r="BN23" s="111">
        <v>23222878.962892722</v>
      </c>
      <c r="BO23" s="111">
        <v>23521536.851660375</v>
      </c>
      <c r="BP23" s="111">
        <v>23248210.688409716</v>
      </c>
      <c r="BQ23" s="111">
        <v>23553468.233872302</v>
      </c>
      <c r="BR23" s="111">
        <v>23521281.348883029</v>
      </c>
      <c r="BS23" s="111">
        <v>23797816.179907776</v>
      </c>
      <c r="BT23" s="111">
        <v>23839162.370555248</v>
      </c>
      <c r="BU23" s="111">
        <v>23925744.845452845</v>
      </c>
      <c r="BV23" s="111">
        <v>24038733.305622827</v>
      </c>
      <c r="BW23" s="111">
        <v>23914462.603158243</v>
      </c>
      <c r="BX23" s="111">
        <v>24148668.933199026</v>
      </c>
      <c r="BY23" s="111">
        <v>15240567.451552229</v>
      </c>
      <c r="BZ23" s="111">
        <v>10501196.609432226</v>
      </c>
      <c r="CA23" s="111">
        <v>19309274.410094224</v>
      </c>
      <c r="CB23" s="111">
        <v>24207298.128719088</v>
      </c>
      <c r="CC23" s="111">
        <v>24885627.431164399</v>
      </c>
      <c r="CD23" s="111">
        <v>24954013.694193739</v>
      </c>
      <c r="CE23" s="111">
        <v>24493050.529030275</v>
      </c>
      <c r="CF23" s="111">
        <v>24029707.649638023</v>
      </c>
      <c r="CG23" s="111">
        <v>24374985.834022071</v>
      </c>
      <c r="CH23" s="111">
        <v>24139483.776070822</v>
      </c>
      <c r="CI23" s="111">
        <v>24148620.031283461</v>
      </c>
      <c r="CJ23" s="111">
        <v>24239354.725060418</v>
      </c>
      <c r="CK23" s="111">
        <v>24269626.837158661</v>
      </c>
      <c r="CL23" s="111">
        <v>24329033.957519602</v>
      </c>
      <c r="CM23" s="111">
        <v>24360846.462461427</v>
      </c>
      <c r="CN23" s="111">
        <v>24700391.615653805</v>
      </c>
      <c r="CO23" s="111">
        <v>24443058.637561999</v>
      </c>
      <c r="CP23" s="111">
        <v>24308569.81858946</v>
      </c>
      <c r="CQ23" s="111">
        <v>24578075.044234719</v>
      </c>
      <c r="CR23" s="111">
        <v>24777939.684982359</v>
      </c>
      <c r="CS23" s="111">
        <v>24401223.034573879</v>
      </c>
      <c r="CT23" s="111">
        <v>24323250.761447802</v>
      </c>
      <c r="CU23" s="111">
        <v>24517034.698739059</v>
      </c>
      <c r="CV23" s="111">
        <v>24390424.431900848</v>
      </c>
      <c r="CW23" s="111">
        <v>24621534.146348815</v>
      </c>
      <c r="CX23" s="111">
        <v>24756199.836782165</v>
      </c>
      <c r="CY23" s="111">
        <v>26556426.560358103</v>
      </c>
      <c r="CZ23" s="111">
        <v>24811343.859673753</v>
      </c>
      <c r="DA23" s="111">
        <v>24935183.904277753</v>
      </c>
      <c r="DB23" s="111">
        <v>25329107.041183174</v>
      </c>
      <c r="DC23" s="111">
        <v>25413590.585270185</v>
      </c>
      <c r="DD23" s="111">
        <v>25555885.041177049</v>
      </c>
      <c r="DE23" s="111">
        <v>25627280.455553472</v>
      </c>
      <c r="DF23" s="111">
        <v>25458165.086236987</v>
      </c>
      <c r="DG23" s="111">
        <v>26111752.421919055</v>
      </c>
      <c r="DH23" s="111">
        <v>25829247.225348491</v>
      </c>
      <c r="DI23" s="111">
        <v>26212629.248366591</v>
      </c>
      <c r="DJ23" s="111">
        <v>26046912.110975415</v>
      </c>
      <c r="DK23" s="111">
        <v>26362252.801155847</v>
      </c>
      <c r="DL23" s="111">
        <v>26773430.933130816</v>
      </c>
      <c r="DM23" s="111">
        <v>26652977.712245431</v>
      </c>
      <c r="DN23" s="111">
        <v>26846923.353587478</v>
      </c>
      <c r="DO23" s="111">
        <v>26824938.633663699</v>
      </c>
      <c r="DP23" s="111">
        <v>27008392.732295342</v>
      </c>
      <c r="DQ23" s="111">
        <v>27195292.538709551</v>
      </c>
      <c r="DR23" s="111">
        <v>27738729.239328239</v>
      </c>
      <c r="DS23" s="111">
        <v>27045692.25439034</v>
      </c>
      <c r="DT23" s="111">
        <v>27725122.196345747</v>
      </c>
      <c r="DU23" s="111">
        <v>27470794.375635531</v>
      </c>
      <c r="DV23" s="111">
        <v>27739431.171436276</v>
      </c>
      <c r="DW23" s="111">
        <v>27509452.508083418</v>
      </c>
      <c r="DX23" s="111">
        <v>26941888.213898569</v>
      </c>
      <c r="DY23" s="111">
        <v>27918576.025582772</v>
      </c>
      <c r="DZ23" s="111">
        <v>27842281.187470641</v>
      </c>
      <c r="EA23" s="111">
        <v>28069637.063927252</v>
      </c>
      <c r="EB23" s="111">
        <v>28098115.931841783</v>
      </c>
      <c r="EC23" s="111">
        <v>28409802.964854322</v>
      </c>
      <c r="ED23" s="111">
        <v>28655010.544950008</v>
      </c>
      <c r="EE23" s="111">
        <v>29231165.81793423</v>
      </c>
      <c r="EF23" s="111">
        <v>29147036.806828666</v>
      </c>
      <c r="EG23" s="111">
        <v>29498541.372285653</v>
      </c>
      <c r="EH23" s="111">
        <v>29518411.717792861</v>
      </c>
      <c r="EI23" s="111">
        <v>29758509.404501457</v>
      </c>
      <c r="EJ23" s="111">
        <v>30023018.965668745</v>
      </c>
      <c r="EK23" s="111">
        <v>30089590.456365306</v>
      </c>
      <c r="EL23" s="111">
        <v>30393016.783561971</v>
      </c>
    </row>
    <row r="24" spans="2:142" s="107" customFormat="1" ht="12.75" x14ac:dyDescent="0.2">
      <c r="B24" s="112" t="s">
        <v>72</v>
      </c>
      <c r="C24" s="113">
        <v>360504.52741796349</v>
      </c>
      <c r="D24" s="113">
        <v>399856.58618380822</v>
      </c>
      <c r="E24" s="113">
        <v>363818.26892198529</v>
      </c>
      <c r="F24" s="113">
        <v>398936.62013515818</v>
      </c>
      <c r="G24" s="113">
        <v>375538.06031509792</v>
      </c>
      <c r="H24" s="113">
        <v>387212.2256907532</v>
      </c>
      <c r="I24" s="113">
        <v>382910.07595515071</v>
      </c>
      <c r="J24" s="113">
        <v>394594.99457637878</v>
      </c>
      <c r="K24" s="113">
        <v>402750.41988844064</v>
      </c>
      <c r="L24" s="113">
        <v>404094.24959028797</v>
      </c>
      <c r="M24" s="113">
        <v>414057.52416105795</v>
      </c>
      <c r="N24" s="113">
        <v>425152.06010557932</v>
      </c>
      <c r="O24" s="113">
        <v>424644.16487515927</v>
      </c>
      <c r="P24" s="113">
        <v>423264.18857885734</v>
      </c>
      <c r="Q24" s="113">
        <v>421051.34684190893</v>
      </c>
      <c r="R24" s="113">
        <v>432258.01294984657</v>
      </c>
      <c r="S24" s="113">
        <v>432503.57221896271</v>
      </c>
      <c r="T24" s="113">
        <v>431891.79854690202</v>
      </c>
      <c r="U24" s="113">
        <v>434531.75733829767</v>
      </c>
      <c r="V24" s="113">
        <v>439767.49214903347</v>
      </c>
      <c r="W24" s="113">
        <v>433632.65764840873</v>
      </c>
      <c r="X24" s="113">
        <v>439349.70298637735</v>
      </c>
      <c r="Y24" s="113">
        <v>453174.57064676064</v>
      </c>
      <c r="Z24" s="113">
        <v>453922.23296408507</v>
      </c>
      <c r="AA24" s="113">
        <v>458694.1425275291</v>
      </c>
      <c r="AB24" s="113">
        <v>453240.68760453275</v>
      </c>
      <c r="AC24" s="113">
        <v>475776.50461649196</v>
      </c>
      <c r="AD24" s="113">
        <v>467760.69632611831</v>
      </c>
      <c r="AE24" s="113">
        <v>476562.89643942419</v>
      </c>
      <c r="AF24" s="113">
        <v>481096.62129354157</v>
      </c>
      <c r="AG24" s="113">
        <v>496657.15267317172</v>
      </c>
      <c r="AH24" s="113">
        <v>499304.26142025739</v>
      </c>
      <c r="AI24" s="113">
        <v>500160.06620134221</v>
      </c>
      <c r="AJ24" s="113">
        <v>499416.19589766784</v>
      </c>
      <c r="AK24" s="113">
        <v>491779.20667263772</v>
      </c>
      <c r="AL24" s="113">
        <v>495270.50366045104</v>
      </c>
      <c r="AM24" s="113">
        <v>502732.32604111958</v>
      </c>
      <c r="AN24" s="113">
        <v>517902.03117426654</v>
      </c>
      <c r="AO24" s="113">
        <v>508097.4456387994</v>
      </c>
      <c r="AP24" s="113">
        <v>515890.79649517057</v>
      </c>
      <c r="AQ24" s="113">
        <v>523397.52747364307</v>
      </c>
      <c r="AR24" s="113">
        <v>516205.34254842298</v>
      </c>
      <c r="AS24" s="113">
        <v>519251.30647873494</v>
      </c>
      <c r="AT24" s="113">
        <v>518198.44059297041</v>
      </c>
      <c r="AU24" s="113">
        <v>526732.55295226292</v>
      </c>
      <c r="AV24" s="113">
        <v>535210.63956577994</v>
      </c>
      <c r="AW24" s="113">
        <v>536353.09725657024</v>
      </c>
      <c r="AX24" s="113">
        <v>568317.6443877453</v>
      </c>
      <c r="AY24" s="113">
        <v>522153.72551195516</v>
      </c>
      <c r="AZ24" s="113">
        <v>549632.27910797077</v>
      </c>
      <c r="BA24" s="113">
        <v>538334.86169715424</v>
      </c>
      <c r="BB24" s="113">
        <v>554542.16753452283</v>
      </c>
      <c r="BC24" s="113">
        <v>561304.85134508437</v>
      </c>
      <c r="BD24" s="113">
        <v>559193.45442541584</v>
      </c>
      <c r="BE24" s="113">
        <v>537928.20261061774</v>
      </c>
      <c r="BF24" s="113">
        <v>566253.60758009425</v>
      </c>
      <c r="BG24" s="113">
        <v>568615.54164225073</v>
      </c>
      <c r="BH24" s="113">
        <v>567850.57429090736</v>
      </c>
      <c r="BI24" s="113">
        <v>550229.67169641762</v>
      </c>
      <c r="BJ24" s="113">
        <v>595881.70791875478</v>
      </c>
      <c r="BK24" s="113">
        <v>566522.19068828039</v>
      </c>
      <c r="BL24" s="113">
        <v>583671.62156769133</v>
      </c>
      <c r="BM24" s="113">
        <v>590772.10452770558</v>
      </c>
      <c r="BN24" s="113">
        <v>625857.89580180787</v>
      </c>
      <c r="BO24" s="113">
        <v>630910.70241957647</v>
      </c>
      <c r="BP24" s="113">
        <v>637359.88780864212</v>
      </c>
      <c r="BQ24" s="113">
        <v>647266.24150455883</v>
      </c>
      <c r="BR24" s="113">
        <v>654398.691846487</v>
      </c>
      <c r="BS24" s="113">
        <v>656896.05188736785</v>
      </c>
      <c r="BT24" s="113">
        <v>663645.87909933832</v>
      </c>
      <c r="BU24" s="113">
        <v>665699.54221078032</v>
      </c>
      <c r="BV24" s="113">
        <v>669010.70956640877</v>
      </c>
      <c r="BW24" s="113">
        <v>672414.60338037962</v>
      </c>
      <c r="BX24" s="113">
        <v>657692.54366835242</v>
      </c>
      <c r="BY24" s="113">
        <v>504371.32633721048</v>
      </c>
      <c r="BZ24" s="113">
        <v>507677.72121393465</v>
      </c>
      <c r="CA24" s="113">
        <v>645613.6468252691</v>
      </c>
      <c r="CB24" s="113">
        <v>697838.58896472736</v>
      </c>
      <c r="CC24" s="113">
        <v>704261.43385733524</v>
      </c>
      <c r="CD24" s="113">
        <v>689439.38129697612</v>
      </c>
      <c r="CE24" s="113">
        <v>684572.59935236373</v>
      </c>
      <c r="CF24" s="113">
        <v>690077.83496217732</v>
      </c>
      <c r="CG24" s="113">
        <v>745307.20698079036</v>
      </c>
      <c r="CH24" s="113">
        <v>729536.86824987654</v>
      </c>
      <c r="CI24" s="113">
        <v>728470.81889352878</v>
      </c>
      <c r="CJ24" s="113">
        <v>736240.81096038234</v>
      </c>
      <c r="CK24" s="113">
        <v>723031.31984225509</v>
      </c>
      <c r="CL24" s="113">
        <v>755172.43043938873</v>
      </c>
      <c r="CM24" s="113">
        <v>739366.77278334473</v>
      </c>
      <c r="CN24" s="113">
        <v>745147.95216509723</v>
      </c>
      <c r="CO24" s="113">
        <v>754071.0271307911</v>
      </c>
      <c r="CP24" s="113">
        <v>770418.7849702941</v>
      </c>
      <c r="CQ24" s="113">
        <v>787600.49231134856</v>
      </c>
      <c r="CR24" s="113">
        <v>778312.39502293034</v>
      </c>
      <c r="CS24" s="113">
        <v>774000.85603903513</v>
      </c>
      <c r="CT24" s="113">
        <v>762083.97933700599</v>
      </c>
      <c r="CU24" s="113">
        <v>782436.3099385174</v>
      </c>
      <c r="CV24" s="113">
        <v>790626.32398021303</v>
      </c>
      <c r="CW24" s="113">
        <v>805479.33978367993</v>
      </c>
      <c r="CX24" s="113">
        <v>785184.40793207334</v>
      </c>
      <c r="CY24" s="113">
        <v>830584.14930904948</v>
      </c>
      <c r="CZ24" s="113">
        <v>791044.5191366066</v>
      </c>
      <c r="DA24" s="113">
        <v>786071.9439789796</v>
      </c>
      <c r="DB24" s="113">
        <v>794189.89233321522</v>
      </c>
      <c r="DC24" s="113">
        <v>801460.45085577678</v>
      </c>
      <c r="DD24" s="113">
        <v>815310.89341886668</v>
      </c>
      <c r="DE24" s="113">
        <v>827644.63180116855</v>
      </c>
      <c r="DF24" s="113">
        <v>814757.52558927471</v>
      </c>
      <c r="DG24" s="113">
        <v>835793.31326730945</v>
      </c>
      <c r="DH24" s="113">
        <v>822137.6611615601</v>
      </c>
      <c r="DI24" s="113">
        <v>826587.4846116039</v>
      </c>
      <c r="DJ24" s="113">
        <v>774921.84826395917</v>
      </c>
      <c r="DK24" s="113">
        <v>829125.71320387453</v>
      </c>
      <c r="DL24" s="113">
        <v>839617.36955365923</v>
      </c>
      <c r="DM24" s="113">
        <v>823302.8205831697</v>
      </c>
      <c r="DN24" s="113">
        <v>836166.98770176829</v>
      </c>
      <c r="DO24" s="113">
        <v>837008.99478396738</v>
      </c>
      <c r="DP24" s="113">
        <v>843819.90769274265</v>
      </c>
      <c r="DQ24" s="113">
        <v>835208.78480092774</v>
      </c>
      <c r="DR24" s="113">
        <v>860057.6694333941</v>
      </c>
      <c r="DS24" s="113">
        <v>832825.30969510425</v>
      </c>
      <c r="DT24" s="113">
        <v>901301.8044864285</v>
      </c>
      <c r="DU24" s="113">
        <v>897367.54632160405</v>
      </c>
      <c r="DV24" s="113">
        <v>942208.01580978755</v>
      </c>
      <c r="DW24" s="113">
        <v>924872.90170088748</v>
      </c>
      <c r="DX24" s="113">
        <v>885723.92675207963</v>
      </c>
      <c r="DY24" s="113">
        <v>943442.62462225952</v>
      </c>
      <c r="DZ24" s="113">
        <v>940675.95849876152</v>
      </c>
      <c r="EA24" s="113">
        <v>957360.42592953925</v>
      </c>
      <c r="EB24" s="113">
        <v>954433.98124260188</v>
      </c>
      <c r="EC24" s="113">
        <v>966018.34566242248</v>
      </c>
      <c r="ED24" s="113">
        <v>962054.73934223421</v>
      </c>
      <c r="EE24" s="113">
        <v>1038911.1677869858</v>
      </c>
      <c r="EF24" s="113">
        <v>1011582.0938330644</v>
      </c>
      <c r="EG24" s="113">
        <v>1001310.6988996466</v>
      </c>
      <c r="EH24" s="113">
        <v>992190.92411045148</v>
      </c>
      <c r="EI24" s="113">
        <v>1010165.2323909403</v>
      </c>
      <c r="EJ24" s="113">
        <v>1009662.6474361338</v>
      </c>
      <c r="EK24" s="113">
        <v>1013517.9515114451</v>
      </c>
      <c r="EL24" s="113">
        <v>970576.80315748253</v>
      </c>
    </row>
    <row r="25" spans="2:142" s="107" customFormat="1" ht="12.75" x14ac:dyDescent="0.2">
      <c r="B25" s="112" t="s">
        <v>73</v>
      </c>
      <c r="C25" s="113">
        <v>5806275.3763902849</v>
      </c>
      <c r="D25" s="113">
        <v>6013747.5660888702</v>
      </c>
      <c r="E25" s="113">
        <v>5651866.3716817796</v>
      </c>
      <c r="F25" s="113">
        <v>6088656.4338215394</v>
      </c>
      <c r="G25" s="113">
        <v>5842214.5858297972</v>
      </c>
      <c r="H25" s="113">
        <v>5705826.4925253717</v>
      </c>
      <c r="I25" s="113">
        <v>5723521.067983483</v>
      </c>
      <c r="J25" s="113">
        <v>5633087.9115063874</v>
      </c>
      <c r="K25" s="113">
        <v>5670806.5078110723</v>
      </c>
      <c r="L25" s="113">
        <v>5972819.3674738416</v>
      </c>
      <c r="M25" s="113">
        <v>5859251.6220194902</v>
      </c>
      <c r="N25" s="113">
        <v>6079537.9917186089</v>
      </c>
      <c r="O25" s="113">
        <v>6012253.7647730531</v>
      </c>
      <c r="P25" s="113">
        <v>6037728.5978237092</v>
      </c>
      <c r="Q25" s="113">
        <v>6239066.8924594894</v>
      </c>
      <c r="R25" s="113">
        <v>6282678.7317369878</v>
      </c>
      <c r="S25" s="113">
        <v>6056482.8562500235</v>
      </c>
      <c r="T25" s="113">
        <v>6370851.793614842</v>
      </c>
      <c r="U25" s="113">
        <v>6111374.6246627085</v>
      </c>
      <c r="V25" s="113">
        <v>6071655.4219908891</v>
      </c>
      <c r="W25" s="113">
        <v>6285936.2274452997</v>
      </c>
      <c r="X25" s="113">
        <v>6159788.225048922</v>
      </c>
      <c r="Y25" s="113">
        <v>6338973.5710319625</v>
      </c>
      <c r="Z25" s="113">
        <v>6355970.2830456495</v>
      </c>
      <c r="AA25" s="113">
        <v>6495560.1479375623</v>
      </c>
      <c r="AB25" s="113">
        <v>6342581.8042344693</v>
      </c>
      <c r="AC25" s="113">
        <v>6387331.6929404614</v>
      </c>
      <c r="AD25" s="113">
        <v>6415253.7475792924</v>
      </c>
      <c r="AE25" s="113">
        <v>6502749.4161027707</v>
      </c>
      <c r="AF25" s="113">
        <v>6439237.2941251481</v>
      </c>
      <c r="AG25" s="113">
        <v>6486742.2739399159</v>
      </c>
      <c r="AH25" s="113">
        <v>6669382.3485529041</v>
      </c>
      <c r="AI25" s="113">
        <v>6506597.9217243576</v>
      </c>
      <c r="AJ25" s="113">
        <v>6393321.4710235475</v>
      </c>
      <c r="AK25" s="113">
        <v>6612369.5202490846</v>
      </c>
      <c r="AL25" s="113">
        <v>6299059.3779668808</v>
      </c>
      <c r="AM25" s="113">
        <v>6608695.2562404554</v>
      </c>
      <c r="AN25" s="113">
        <v>6555240.5878092162</v>
      </c>
      <c r="AO25" s="113">
        <v>6580537.0997907547</v>
      </c>
      <c r="AP25" s="113">
        <v>6490831.8205401525</v>
      </c>
      <c r="AQ25" s="113">
        <v>6743179.9003288103</v>
      </c>
      <c r="AR25" s="113">
        <v>6456830.7649283903</v>
      </c>
      <c r="AS25" s="113">
        <v>6777754.7371880561</v>
      </c>
      <c r="AT25" s="113">
        <v>6778202.080715498</v>
      </c>
      <c r="AU25" s="113">
        <v>6800221.4306563055</v>
      </c>
      <c r="AV25" s="113">
        <v>6875931.353699089</v>
      </c>
      <c r="AW25" s="113">
        <v>6668591.0667889491</v>
      </c>
      <c r="AX25" s="113">
        <v>6879528.8291658368</v>
      </c>
      <c r="AY25" s="113">
        <v>6656263.0724307643</v>
      </c>
      <c r="AZ25" s="113">
        <v>6774124.0000677863</v>
      </c>
      <c r="BA25" s="113">
        <v>6654546.8113213405</v>
      </c>
      <c r="BB25" s="113">
        <v>6897072.7240010304</v>
      </c>
      <c r="BC25" s="113">
        <v>6385347.4095167983</v>
      </c>
      <c r="BD25" s="113">
        <v>6780519.6679580808</v>
      </c>
      <c r="BE25" s="113">
        <v>6729648.190319729</v>
      </c>
      <c r="BF25" s="113">
        <v>6771640.2542609964</v>
      </c>
      <c r="BG25" s="113">
        <v>6866091.747335935</v>
      </c>
      <c r="BH25" s="113">
        <v>6915177.6469141059</v>
      </c>
      <c r="BI25" s="113">
        <v>6737731.2992235143</v>
      </c>
      <c r="BJ25" s="113">
        <v>6914993.3872465622</v>
      </c>
      <c r="BK25" s="113">
        <v>6732804.1031988179</v>
      </c>
      <c r="BL25" s="113">
        <v>6787902.12431648</v>
      </c>
      <c r="BM25" s="113">
        <v>7196928.744059517</v>
      </c>
      <c r="BN25" s="113">
        <v>6978302.8824139023</v>
      </c>
      <c r="BO25" s="113">
        <v>7052178.0084194345</v>
      </c>
      <c r="BP25" s="113">
        <v>7033871.0933919922</v>
      </c>
      <c r="BQ25" s="113">
        <v>7149772.1907713246</v>
      </c>
      <c r="BR25" s="113">
        <v>7267450.3242512755</v>
      </c>
      <c r="BS25" s="113">
        <v>7186236.3489016229</v>
      </c>
      <c r="BT25" s="113">
        <v>7085522.8507117517</v>
      </c>
      <c r="BU25" s="113">
        <v>7289093.7797440402</v>
      </c>
      <c r="BV25" s="113">
        <v>7176756.7777942158</v>
      </c>
      <c r="BW25" s="113">
        <v>7218656.7053294862</v>
      </c>
      <c r="BX25" s="113">
        <v>7425543.1082847025</v>
      </c>
      <c r="BY25" s="113">
        <v>3854265.3713350547</v>
      </c>
      <c r="BZ25" s="113">
        <v>596772.34437007783</v>
      </c>
      <c r="CA25" s="113">
        <v>5196027.7699508434</v>
      </c>
      <c r="CB25" s="113">
        <v>7585509.2490850408</v>
      </c>
      <c r="CC25" s="113">
        <v>7584902.6371031404</v>
      </c>
      <c r="CD25" s="113">
        <v>8286983.2679439876</v>
      </c>
      <c r="CE25" s="113">
        <v>7418183.8959705113</v>
      </c>
      <c r="CF25" s="113">
        <v>6961318.3880995726</v>
      </c>
      <c r="CG25" s="113">
        <v>7913228.3062051358</v>
      </c>
      <c r="CH25" s="113">
        <v>7622326.4278512048</v>
      </c>
      <c r="CI25" s="113">
        <v>7866621.7976834895</v>
      </c>
      <c r="CJ25" s="113">
        <v>7784745.3394754184</v>
      </c>
      <c r="CK25" s="113">
        <v>7632834.2035525236</v>
      </c>
      <c r="CL25" s="113">
        <v>7599661.4230407998</v>
      </c>
      <c r="CM25" s="113">
        <v>7601145.6588785015</v>
      </c>
      <c r="CN25" s="113">
        <v>7842303.4787499104</v>
      </c>
      <c r="CO25" s="113">
        <v>7605007.0037315814</v>
      </c>
      <c r="CP25" s="113">
        <v>7484806.7608914012</v>
      </c>
      <c r="CQ25" s="113">
        <v>7585094.7466187375</v>
      </c>
      <c r="CR25" s="113">
        <v>7693337.4929384729</v>
      </c>
      <c r="CS25" s="113">
        <v>7691485.0643744934</v>
      </c>
      <c r="CT25" s="113">
        <v>7135412.5948769273</v>
      </c>
      <c r="CU25" s="113">
        <v>7689876.3295054035</v>
      </c>
      <c r="CV25" s="113">
        <v>7653525.1237904532</v>
      </c>
      <c r="CW25" s="113">
        <v>7792520.7345629949</v>
      </c>
      <c r="CX25" s="113">
        <v>7656214.9870348973</v>
      </c>
      <c r="CY25" s="113">
        <v>7906411.4373243423</v>
      </c>
      <c r="CZ25" s="113">
        <v>7688556.2331575127</v>
      </c>
      <c r="DA25" s="113">
        <v>7576281.7188927047</v>
      </c>
      <c r="DB25" s="113">
        <v>7850469.1675034305</v>
      </c>
      <c r="DC25" s="113">
        <v>7930821.1548800459</v>
      </c>
      <c r="DD25" s="113">
        <v>8010959.7424763134</v>
      </c>
      <c r="DE25" s="113">
        <v>7914102.5659081107</v>
      </c>
      <c r="DF25" s="113">
        <v>7618970.4259725185</v>
      </c>
      <c r="DG25" s="113">
        <v>8115307.7569758547</v>
      </c>
      <c r="DH25" s="113">
        <v>8012122.3604531344</v>
      </c>
      <c r="DI25" s="113">
        <v>8118293.2411655225</v>
      </c>
      <c r="DJ25" s="113">
        <v>8026838.2222564584</v>
      </c>
      <c r="DK25" s="113">
        <v>8119243.4197976105</v>
      </c>
      <c r="DL25" s="113">
        <v>8170994.8269552654</v>
      </c>
      <c r="DM25" s="113">
        <v>8158332.330998715</v>
      </c>
      <c r="DN25" s="113">
        <v>8142258.7521921406</v>
      </c>
      <c r="DO25" s="113">
        <v>8219399.523927426</v>
      </c>
      <c r="DP25" s="113">
        <v>7802032.2673639506</v>
      </c>
      <c r="DQ25" s="113">
        <v>7278037.3315493772</v>
      </c>
      <c r="DR25" s="113">
        <v>7552063.6300435252</v>
      </c>
      <c r="DS25" s="113">
        <v>7119078.6494551413</v>
      </c>
      <c r="DT25" s="113">
        <v>7489791.1086943131</v>
      </c>
      <c r="DU25" s="113">
        <v>7334637.6758974558</v>
      </c>
      <c r="DV25" s="113">
        <v>7725838.682128706</v>
      </c>
      <c r="DW25" s="113">
        <v>7371585.4273126982</v>
      </c>
      <c r="DX25" s="113">
        <v>7401664.7257606154</v>
      </c>
      <c r="DY25" s="113">
        <v>7455858.0212219749</v>
      </c>
      <c r="DZ25" s="113">
        <v>7476967.0124624195</v>
      </c>
      <c r="EA25" s="113">
        <v>7576628.4232590925</v>
      </c>
      <c r="EB25" s="113">
        <v>7583050.9625158701</v>
      </c>
      <c r="EC25" s="113">
        <v>7862335.354502202</v>
      </c>
      <c r="ED25" s="113">
        <v>7984011.8679406894</v>
      </c>
      <c r="EE25" s="113">
        <v>7932722.3578684479</v>
      </c>
      <c r="EF25" s="113">
        <v>8027036.6760328645</v>
      </c>
      <c r="EG25" s="113">
        <v>8159359.0725255404</v>
      </c>
      <c r="EH25" s="113">
        <v>8280603.9692582982</v>
      </c>
      <c r="EI25" s="113">
        <v>8088196.5660990458</v>
      </c>
      <c r="EJ25" s="113">
        <v>8182850.7856139597</v>
      </c>
      <c r="EK25" s="113">
        <v>8400545.8342168909</v>
      </c>
      <c r="EL25" s="113">
        <v>8225413.5130795911</v>
      </c>
    </row>
    <row r="26" spans="2:142" s="107" customFormat="1" ht="12.75" x14ac:dyDescent="0.2">
      <c r="B26" s="110" t="s">
        <v>75</v>
      </c>
      <c r="C26" s="111">
        <v>14258471.872212332</v>
      </c>
      <c r="D26" s="111">
        <v>14335938.085852582</v>
      </c>
      <c r="E26" s="111">
        <v>14255049.095405944</v>
      </c>
      <c r="F26" s="111">
        <v>14337297.451903813</v>
      </c>
      <c r="G26" s="111">
        <v>14331020.619796241</v>
      </c>
      <c r="H26" s="111">
        <v>14377118.456204694</v>
      </c>
      <c r="I26" s="111">
        <v>14471829.987354897</v>
      </c>
      <c r="J26" s="111">
        <v>14533439.244426964</v>
      </c>
      <c r="K26" s="111">
        <v>14653277.804422121</v>
      </c>
      <c r="L26" s="111">
        <v>14772777.783443686</v>
      </c>
      <c r="M26" s="111">
        <v>14794589.484088333</v>
      </c>
      <c r="N26" s="111">
        <v>14865181.414503926</v>
      </c>
      <c r="O26" s="111">
        <v>14869480.828105107</v>
      </c>
      <c r="P26" s="111">
        <v>14915522.37381338</v>
      </c>
      <c r="Q26" s="111">
        <v>14942549.241703225</v>
      </c>
      <c r="R26" s="111">
        <v>14969107.087570911</v>
      </c>
      <c r="S26" s="111">
        <v>15031515.801860556</v>
      </c>
      <c r="T26" s="111">
        <v>15098563.202090243</v>
      </c>
      <c r="U26" s="111">
        <v>15168868.528798573</v>
      </c>
      <c r="V26" s="111">
        <v>15142498.056552518</v>
      </c>
      <c r="W26" s="111">
        <v>15171829.629582131</v>
      </c>
      <c r="X26" s="111">
        <v>15141513.119793581</v>
      </c>
      <c r="Y26" s="111">
        <v>15169759.08149687</v>
      </c>
      <c r="Z26" s="111">
        <v>15199082.254487146</v>
      </c>
      <c r="AA26" s="111">
        <v>15195368.521313434</v>
      </c>
      <c r="AB26" s="111">
        <v>15292703.500783967</v>
      </c>
      <c r="AC26" s="111">
        <v>15416909.953813992</v>
      </c>
      <c r="AD26" s="111">
        <v>15444146.106986815</v>
      </c>
      <c r="AE26" s="111">
        <v>15474876.306722015</v>
      </c>
      <c r="AF26" s="111">
        <v>15489047.751998557</v>
      </c>
      <c r="AG26" s="111">
        <v>15466581.710735686</v>
      </c>
      <c r="AH26" s="111">
        <v>15593587.846050126</v>
      </c>
      <c r="AI26" s="111">
        <v>15595540.08336948</v>
      </c>
      <c r="AJ26" s="111">
        <v>15621563.995390419</v>
      </c>
      <c r="AK26" s="111">
        <v>15662336.57665902</v>
      </c>
      <c r="AL26" s="111">
        <v>15621014.37112616</v>
      </c>
      <c r="AM26" s="111">
        <v>15753329.787702441</v>
      </c>
      <c r="AN26" s="111">
        <v>15699319.124587359</v>
      </c>
      <c r="AO26" s="111">
        <v>15698052.914395934</v>
      </c>
      <c r="AP26" s="111">
        <v>15761509.001851659</v>
      </c>
      <c r="AQ26" s="111">
        <v>15849926.546281941</v>
      </c>
      <c r="AR26" s="111">
        <v>15884308.605484957</v>
      </c>
      <c r="AS26" s="111">
        <v>15931959.611411897</v>
      </c>
      <c r="AT26" s="111">
        <v>15895485.07472636</v>
      </c>
      <c r="AU26" s="111">
        <v>15922024.191907801</v>
      </c>
      <c r="AV26" s="111">
        <v>15920579.345414676</v>
      </c>
      <c r="AW26" s="111">
        <v>15934496.005823614</v>
      </c>
      <c r="AX26" s="111">
        <v>15915473.627037045</v>
      </c>
      <c r="AY26" s="111">
        <v>16077130.231372133</v>
      </c>
      <c r="AZ26" s="111">
        <v>16094743.544460095</v>
      </c>
      <c r="BA26" s="111">
        <v>16095457.418744352</v>
      </c>
      <c r="BB26" s="111">
        <v>16089421.630107269</v>
      </c>
      <c r="BC26" s="111">
        <v>16071834.254561465</v>
      </c>
      <c r="BD26" s="111">
        <v>16214653.495398246</v>
      </c>
      <c r="BE26" s="111">
        <v>16191576.155700216</v>
      </c>
      <c r="BF26" s="111">
        <v>16267364.829586729</v>
      </c>
      <c r="BG26" s="111">
        <v>16302755.009708149</v>
      </c>
      <c r="BH26" s="111">
        <v>16457234.039044684</v>
      </c>
      <c r="BI26" s="111">
        <v>16459514.984330082</v>
      </c>
      <c r="BJ26" s="111">
        <v>16564490.743800895</v>
      </c>
      <c r="BK26" s="111">
        <v>16571106.758107103</v>
      </c>
      <c r="BL26" s="111">
        <v>16595162.676576037</v>
      </c>
      <c r="BM26" s="111">
        <v>16794110.350757945</v>
      </c>
      <c r="BN26" s="111">
        <v>16742692.130171305</v>
      </c>
      <c r="BO26" s="111">
        <v>16799183.57218121</v>
      </c>
      <c r="BP26" s="111">
        <v>16781021.4778619</v>
      </c>
      <c r="BQ26" s="111">
        <v>16850676.702219266</v>
      </c>
      <c r="BR26" s="111">
        <v>16850340.758773778</v>
      </c>
      <c r="BS26" s="111">
        <v>16917605.494215976</v>
      </c>
      <c r="BT26" s="111">
        <v>16829194.43387232</v>
      </c>
      <c r="BU26" s="111">
        <v>16937616.138848059</v>
      </c>
      <c r="BV26" s="111">
        <v>17023924.332251355</v>
      </c>
      <c r="BW26" s="111">
        <v>17110868.337445643</v>
      </c>
      <c r="BX26" s="111">
        <v>17205956.623828143</v>
      </c>
      <c r="BY26" s="111">
        <v>17278825.276633844</v>
      </c>
      <c r="BZ26" s="111">
        <v>17149705.441241268</v>
      </c>
      <c r="CA26" s="111">
        <v>17731076.836733062</v>
      </c>
      <c r="CB26" s="111">
        <v>17861236.702832442</v>
      </c>
      <c r="CC26" s="111">
        <v>18084975.373370536</v>
      </c>
      <c r="CD26" s="111">
        <v>18420948.521749672</v>
      </c>
      <c r="CE26" s="111">
        <v>18527991.174699053</v>
      </c>
      <c r="CF26" s="111">
        <v>18761083.363520823</v>
      </c>
      <c r="CG26" s="111">
        <v>18921772.245575387</v>
      </c>
      <c r="CH26" s="111">
        <v>18881446.694601405</v>
      </c>
      <c r="CI26" s="111">
        <v>18913632.893374909</v>
      </c>
      <c r="CJ26" s="111">
        <v>19035490.775247972</v>
      </c>
      <c r="CK26" s="111">
        <v>19469701.726545084</v>
      </c>
      <c r="CL26" s="111">
        <v>19439057.134850223</v>
      </c>
      <c r="CM26" s="111">
        <v>19218506.813651212</v>
      </c>
      <c r="CN26" s="111">
        <v>19040700.160825614</v>
      </c>
      <c r="CO26" s="111">
        <v>19182939.383380368</v>
      </c>
      <c r="CP26" s="111">
        <v>19717757.579953179</v>
      </c>
      <c r="CQ26" s="111">
        <v>19144208.860295594</v>
      </c>
      <c r="CR26" s="111">
        <v>18614232.092751075</v>
      </c>
      <c r="CS26" s="111">
        <v>18785343.873874646</v>
      </c>
      <c r="CT26" s="111">
        <v>20179586.627736576</v>
      </c>
      <c r="CU26" s="111">
        <v>22186334.318311442</v>
      </c>
      <c r="CV26" s="111">
        <v>19552411.017226268</v>
      </c>
      <c r="CW26" s="111">
        <v>19288412.153651137</v>
      </c>
      <c r="CX26" s="111">
        <v>19198310.196456205</v>
      </c>
      <c r="CY26" s="111">
        <v>18940777.750288405</v>
      </c>
      <c r="CZ26" s="111">
        <v>19104250.418494523</v>
      </c>
      <c r="DA26" s="111">
        <v>19317749.194210943</v>
      </c>
      <c r="DB26" s="111">
        <v>18910332.041383035</v>
      </c>
      <c r="DC26" s="111">
        <v>18943210.480650328</v>
      </c>
      <c r="DD26" s="111">
        <v>18889535.952277783</v>
      </c>
      <c r="DE26" s="111">
        <v>18792407.445559129</v>
      </c>
      <c r="DF26" s="111">
        <v>18871638.280028615</v>
      </c>
      <c r="DG26" s="111">
        <v>18820919.892930694</v>
      </c>
      <c r="DH26" s="111">
        <v>18704892.485734712</v>
      </c>
      <c r="DI26" s="111">
        <v>18830976.333962973</v>
      </c>
      <c r="DJ26" s="111">
        <v>18846666.526935328</v>
      </c>
      <c r="DK26" s="111">
        <v>19036593.13891875</v>
      </c>
      <c r="DL26" s="111">
        <v>18973901.614534374</v>
      </c>
      <c r="DM26" s="111">
        <v>19078438.103872318</v>
      </c>
      <c r="DN26" s="111">
        <v>19111280.801961251</v>
      </c>
      <c r="DO26" s="111">
        <v>19138203.137734346</v>
      </c>
      <c r="DP26" s="111">
        <v>19403687.888004746</v>
      </c>
      <c r="DQ26" s="111">
        <v>19496209.387194764</v>
      </c>
      <c r="DR26" s="111">
        <v>19577253.878297154</v>
      </c>
      <c r="DS26" s="111">
        <v>19719293.448446862</v>
      </c>
      <c r="DT26" s="111">
        <v>19869992.304192949</v>
      </c>
      <c r="DU26" s="111">
        <v>20014190.889895033</v>
      </c>
      <c r="DV26" s="111">
        <v>19986660.313803874</v>
      </c>
      <c r="DW26" s="111">
        <v>19979430.783231664</v>
      </c>
      <c r="DX26" s="111">
        <v>20103961.273121051</v>
      </c>
      <c r="DY26" s="111">
        <v>20181944.761654247</v>
      </c>
      <c r="DZ26" s="111">
        <v>20192262.830090057</v>
      </c>
      <c r="EA26" s="111">
        <v>20236813.991541985</v>
      </c>
      <c r="EB26" s="111">
        <v>20202547.253728289</v>
      </c>
      <c r="EC26" s="111">
        <v>20286893.850701243</v>
      </c>
      <c r="ED26" s="111">
        <v>20265084.835667562</v>
      </c>
      <c r="EE26" s="111">
        <v>20331841.35204462</v>
      </c>
      <c r="EF26" s="111">
        <v>20413669.049132608</v>
      </c>
      <c r="EG26" s="111">
        <v>20423691.497823484</v>
      </c>
      <c r="EH26" s="111">
        <v>20451133.53023538</v>
      </c>
      <c r="EI26" s="111">
        <v>20568938.013384007</v>
      </c>
      <c r="EJ26" s="111">
        <v>20605255.854131091</v>
      </c>
      <c r="EK26" s="111">
        <v>20623938.297236308</v>
      </c>
      <c r="EL26" s="111">
        <v>20768585.636732567</v>
      </c>
    </row>
    <row r="27" spans="2:142" s="107" customFormat="1" ht="12.75" x14ac:dyDescent="0.2">
      <c r="B27" s="112" t="s">
        <v>94</v>
      </c>
      <c r="C27" s="114">
        <v>6642021.6355264476</v>
      </c>
      <c r="D27" s="114">
        <v>6891167.7060590964</v>
      </c>
      <c r="E27" s="114">
        <v>6507085.7447221205</v>
      </c>
      <c r="F27" s="114">
        <v>6714147.9893742027</v>
      </c>
      <c r="G27" s="114">
        <v>6585831.0040376158</v>
      </c>
      <c r="H27" s="114">
        <v>6683847.9607287776</v>
      </c>
      <c r="I27" s="114">
        <v>6789845.2144955713</v>
      </c>
      <c r="J27" s="114">
        <v>6722584.4370625149</v>
      </c>
      <c r="K27" s="114">
        <v>6737173.2942695562</v>
      </c>
      <c r="L27" s="114">
        <v>6786515.6911866404</v>
      </c>
      <c r="M27" s="114">
        <v>6680959.5820736503</v>
      </c>
      <c r="N27" s="114">
        <v>6996019.4683499401</v>
      </c>
      <c r="O27" s="114">
        <v>6826809.4456471372</v>
      </c>
      <c r="P27" s="114">
        <v>6825982.2692645732</v>
      </c>
      <c r="Q27" s="114">
        <v>6858125.9315804914</v>
      </c>
      <c r="R27" s="114">
        <v>6890381.3656663923</v>
      </c>
      <c r="S27" s="114">
        <v>6792817.1032211417</v>
      </c>
      <c r="T27" s="114">
        <v>6944040.0152106136</v>
      </c>
      <c r="U27" s="114">
        <v>6912354.0475836312</v>
      </c>
      <c r="V27" s="114">
        <v>6873629.3156214114</v>
      </c>
      <c r="W27" s="114">
        <v>6909577.7648124108</v>
      </c>
      <c r="X27" s="114">
        <v>6987661.5490029575</v>
      </c>
      <c r="Y27" s="114">
        <v>7032645.0468801316</v>
      </c>
      <c r="Z27" s="114">
        <v>6984638.0037219692</v>
      </c>
      <c r="AA27" s="114">
        <v>7227759.3659141771</v>
      </c>
      <c r="AB27" s="114">
        <v>7095786.8317628866</v>
      </c>
      <c r="AC27" s="114">
        <v>7071431.3064645994</v>
      </c>
      <c r="AD27" s="114">
        <v>7096933.4326352328</v>
      </c>
      <c r="AE27" s="114">
        <v>7234809.227782188</v>
      </c>
      <c r="AF27" s="114">
        <v>7125360.7209809981</v>
      </c>
      <c r="AG27" s="114">
        <v>7112862.9050468188</v>
      </c>
      <c r="AH27" s="114">
        <v>7319849.0123847248</v>
      </c>
      <c r="AI27" s="114">
        <v>7257580.5008267509</v>
      </c>
      <c r="AJ27" s="114">
        <v>7171072.06910244</v>
      </c>
      <c r="AK27" s="114">
        <v>7285384.8193306802</v>
      </c>
      <c r="AL27" s="114">
        <v>7256059.1602216363</v>
      </c>
      <c r="AM27" s="114">
        <v>7265233.5018864786</v>
      </c>
      <c r="AN27" s="114">
        <v>7271330.4271984352</v>
      </c>
      <c r="AO27" s="114">
        <v>7356631.5748495385</v>
      </c>
      <c r="AP27" s="114">
        <v>7074085.2906610519</v>
      </c>
      <c r="AQ27" s="114">
        <v>7441418.9689152567</v>
      </c>
      <c r="AR27" s="114">
        <v>7345401.5479414677</v>
      </c>
      <c r="AS27" s="114">
        <v>7408354.4534104243</v>
      </c>
      <c r="AT27" s="114">
        <v>7417953.481852971</v>
      </c>
      <c r="AU27" s="114">
        <v>7436915.209177997</v>
      </c>
      <c r="AV27" s="114">
        <v>7464136.7844801601</v>
      </c>
      <c r="AW27" s="114">
        <v>7289547.8922082372</v>
      </c>
      <c r="AX27" s="114">
        <v>7787587.78301444</v>
      </c>
      <c r="AY27" s="114">
        <v>7343652.0211051479</v>
      </c>
      <c r="AZ27" s="114">
        <v>7560920.655428349</v>
      </c>
      <c r="BA27" s="114">
        <v>7443192.1988403229</v>
      </c>
      <c r="BB27" s="114">
        <v>7523314.585192468</v>
      </c>
      <c r="BC27" s="114">
        <v>7422562.2709883563</v>
      </c>
      <c r="BD27" s="114">
        <v>7639383.8781514168</v>
      </c>
      <c r="BE27" s="114">
        <v>7522475.0638597524</v>
      </c>
      <c r="BF27" s="114">
        <v>7527980.0372836608</v>
      </c>
      <c r="BG27" s="114">
        <v>7644409.1410238054</v>
      </c>
      <c r="BH27" s="114">
        <v>7720696.4987740284</v>
      </c>
      <c r="BI27" s="114">
        <v>7625367.2594307745</v>
      </c>
      <c r="BJ27" s="114">
        <v>7781425.1200487409</v>
      </c>
      <c r="BK27" s="114">
        <v>7682379.3683092054</v>
      </c>
      <c r="BL27" s="114">
        <v>7680896.4745787755</v>
      </c>
      <c r="BM27" s="114">
        <v>7821997.1319786469</v>
      </c>
      <c r="BN27" s="114">
        <v>7759150.9482510081</v>
      </c>
      <c r="BO27" s="114">
        <v>7878918.0703415424</v>
      </c>
      <c r="BP27" s="114">
        <v>7754669.2881672531</v>
      </c>
      <c r="BQ27" s="114">
        <v>7863066.40705573</v>
      </c>
      <c r="BR27" s="114">
        <v>7789365.4785001939</v>
      </c>
      <c r="BS27" s="114">
        <v>7893171.1995148901</v>
      </c>
      <c r="BT27" s="114">
        <v>7883626.8097692123</v>
      </c>
      <c r="BU27" s="114">
        <v>7936571.0883022081</v>
      </c>
      <c r="BV27" s="114">
        <v>7921441.5378704304</v>
      </c>
      <c r="BW27" s="114">
        <v>7912052.6303096619</v>
      </c>
      <c r="BX27" s="114">
        <v>7936267.0654689381</v>
      </c>
      <c r="BY27" s="114">
        <v>4026444.8684094739</v>
      </c>
      <c r="BZ27" s="114">
        <v>1351361.8732165319</v>
      </c>
      <c r="CA27" s="114">
        <v>5364502.82117642</v>
      </c>
      <c r="CB27" s="114">
        <v>7381459.0307962885</v>
      </c>
      <c r="CC27" s="114">
        <v>8007023.0037582992</v>
      </c>
      <c r="CD27" s="114">
        <v>8094379.8458508421</v>
      </c>
      <c r="CE27" s="114">
        <v>7899828.9469352867</v>
      </c>
      <c r="CF27" s="114">
        <v>7842743.2239132179</v>
      </c>
      <c r="CG27" s="114">
        <v>8052309.9072773252</v>
      </c>
      <c r="CH27" s="114">
        <v>7958440.9728116021</v>
      </c>
      <c r="CI27" s="114">
        <v>8090996.2499490455</v>
      </c>
      <c r="CJ27" s="114">
        <v>8076261.1688425867</v>
      </c>
      <c r="CK27" s="114">
        <v>8025285.4174338588</v>
      </c>
      <c r="CL27" s="114">
        <v>8247236.893547684</v>
      </c>
      <c r="CM27" s="114">
        <v>8018448.6804193789</v>
      </c>
      <c r="CN27" s="114">
        <v>8138668.0407155659</v>
      </c>
      <c r="CO27" s="114">
        <v>8054634.5422882577</v>
      </c>
      <c r="CP27" s="114">
        <v>7998448.2982821958</v>
      </c>
      <c r="CQ27" s="114">
        <v>8077798.6551074022</v>
      </c>
      <c r="CR27" s="114">
        <v>8229695.0305162715</v>
      </c>
      <c r="CS27" s="114">
        <v>7892832.684611815</v>
      </c>
      <c r="CT27" s="114">
        <v>7622787.9571642596</v>
      </c>
      <c r="CU27" s="114">
        <v>7986449.557919655</v>
      </c>
      <c r="CV27" s="114">
        <v>7941887.442760474</v>
      </c>
      <c r="CW27" s="114">
        <v>8021182.6877575899</v>
      </c>
      <c r="CX27" s="114">
        <v>8003147.5966714742</v>
      </c>
      <c r="CY27" s="114">
        <v>8201957.1467145616</v>
      </c>
      <c r="CZ27" s="114">
        <v>8191957.4657167336</v>
      </c>
      <c r="DA27" s="114">
        <v>8040962.6233241744</v>
      </c>
      <c r="DB27" s="114">
        <v>8368475.8670938211</v>
      </c>
      <c r="DC27" s="114">
        <v>8390931.9501842838</v>
      </c>
      <c r="DD27" s="114">
        <v>8407981.9298008364</v>
      </c>
      <c r="DE27" s="114">
        <v>8396583.3839126006</v>
      </c>
      <c r="DF27" s="114">
        <v>8247214.3030956211</v>
      </c>
      <c r="DG27" s="114">
        <v>8566251.5175444353</v>
      </c>
      <c r="DH27" s="114">
        <v>8455979.8002969325</v>
      </c>
      <c r="DI27" s="114">
        <v>8607375.3566430025</v>
      </c>
      <c r="DJ27" s="114">
        <v>8431624.9800975714</v>
      </c>
      <c r="DK27" s="114">
        <v>8694601.5338831916</v>
      </c>
      <c r="DL27" s="114">
        <v>8684169.5179840736</v>
      </c>
      <c r="DM27" s="114">
        <v>8688628.2922167331</v>
      </c>
      <c r="DN27" s="114">
        <v>8768228.8830546085</v>
      </c>
      <c r="DO27" s="114">
        <v>8768863.5070325211</v>
      </c>
      <c r="DP27" s="114">
        <v>8792765.9667883217</v>
      </c>
      <c r="DQ27" s="114">
        <v>8668499.6750491038</v>
      </c>
      <c r="DR27" s="114">
        <v>9153493.0119562019</v>
      </c>
      <c r="DS27" s="114">
        <v>8657000.54504993</v>
      </c>
      <c r="DT27" s="114">
        <v>9027048.4914022163</v>
      </c>
      <c r="DU27" s="114">
        <v>8993200.0214435924</v>
      </c>
      <c r="DV27" s="114">
        <v>9117948.8755399734</v>
      </c>
      <c r="DW27" s="114">
        <v>9012991.021833811</v>
      </c>
      <c r="DX27" s="114">
        <v>9042683.4202393219</v>
      </c>
      <c r="DY27" s="114">
        <v>9205898.1201534532</v>
      </c>
      <c r="DZ27" s="114">
        <v>9134951.8559989482</v>
      </c>
      <c r="EA27" s="114">
        <v>9265210.8735642079</v>
      </c>
      <c r="EB27" s="114">
        <v>9260463.9111126866</v>
      </c>
      <c r="EC27" s="114">
        <v>9514920.597804334</v>
      </c>
      <c r="ED27" s="114">
        <v>9401074.7484186478</v>
      </c>
      <c r="EE27" s="114">
        <v>9329694.2316553555</v>
      </c>
      <c r="EF27" s="114">
        <v>9436056.9628337007</v>
      </c>
      <c r="EG27" s="114">
        <v>9501508.4558727387</v>
      </c>
      <c r="EH27" s="114">
        <v>9563502.9903308358</v>
      </c>
      <c r="EI27" s="114">
        <v>9559529.5145689994</v>
      </c>
      <c r="EJ27" s="114">
        <v>9681540.9827139713</v>
      </c>
      <c r="EK27" s="114">
        <v>9693519.2962481212</v>
      </c>
      <c r="EL27" s="114">
        <v>9666101.3706109952</v>
      </c>
    </row>
    <row r="28" spans="2:142" s="107" customFormat="1" ht="12.75" x14ac:dyDescent="0.2">
      <c r="B28" s="112" t="s">
        <v>95</v>
      </c>
      <c r="C28" s="114">
        <v>1182289.5969253329</v>
      </c>
      <c r="D28" s="114">
        <v>1288199.5963177315</v>
      </c>
      <c r="E28" s="114">
        <v>1139244.938520585</v>
      </c>
      <c r="F28" s="114">
        <v>1268820.4548249505</v>
      </c>
      <c r="G28" s="114">
        <v>1214184.636725198</v>
      </c>
      <c r="H28" s="114">
        <v>1187565.0497930732</v>
      </c>
      <c r="I28" s="114">
        <v>1249052.5088292358</v>
      </c>
      <c r="J28" s="114">
        <v>1181119.1604669776</v>
      </c>
      <c r="K28" s="114">
        <v>1222385.9549021435</v>
      </c>
      <c r="L28" s="114">
        <v>1231159.5757722333</v>
      </c>
      <c r="M28" s="114">
        <v>1254069.4415955658</v>
      </c>
      <c r="N28" s="114">
        <v>1243764.2960329179</v>
      </c>
      <c r="O28" s="114">
        <v>1283039.7552310105</v>
      </c>
      <c r="P28" s="114">
        <v>1202203.2903960273</v>
      </c>
      <c r="Q28" s="114">
        <v>1292236.8596392653</v>
      </c>
      <c r="R28" s="114">
        <v>1275595.5124566799</v>
      </c>
      <c r="S28" s="114">
        <v>1228682.4846617419</v>
      </c>
      <c r="T28" s="114">
        <v>1305871.8058040782</v>
      </c>
      <c r="U28" s="114">
        <v>1249930.6689504082</v>
      </c>
      <c r="V28" s="114">
        <v>1288445.8972701326</v>
      </c>
      <c r="W28" s="114">
        <v>1314592.7664320034</v>
      </c>
      <c r="X28" s="114">
        <v>1300387.1036861776</v>
      </c>
      <c r="Y28" s="114">
        <v>1321118.2311949749</v>
      </c>
      <c r="Z28" s="114">
        <v>1303879.0773285159</v>
      </c>
      <c r="AA28" s="114">
        <v>1372195.7527166458</v>
      </c>
      <c r="AB28" s="114">
        <v>1323231.3762527141</v>
      </c>
      <c r="AC28" s="114">
        <v>1333736.82090641</v>
      </c>
      <c r="AD28" s="114">
        <v>1325002.7396096736</v>
      </c>
      <c r="AE28" s="114">
        <v>1400829.6382022132</v>
      </c>
      <c r="AF28" s="114">
        <v>1383333.1083735919</v>
      </c>
      <c r="AG28" s="114">
        <v>1302519.5434592455</v>
      </c>
      <c r="AH28" s="114">
        <v>1347031.4275287334</v>
      </c>
      <c r="AI28" s="114">
        <v>1388803.7769161656</v>
      </c>
      <c r="AJ28" s="114">
        <v>1358829.4673927524</v>
      </c>
      <c r="AK28" s="114">
        <v>1364407.8529285451</v>
      </c>
      <c r="AL28" s="114">
        <v>1337732.1763234441</v>
      </c>
      <c r="AM28" s="114">
        <v>1396422.7544424438</v>
      </c>
      <c r="AN28" s="114">
        <v>1332704.7679468831</v>
      </c>
      <c r="AO28" s="114">
        <v>1464464.7965145933</v>
      </c>
      <c r="AP28" s="114">
        <v>1318959.1855963038</v>
      </c>
      <c r="AQ28" s="114">
        <v>1448024.3518356704</v>
      </c>
      <c r="AR28" s="114">
        <v>1394759.5689455126</v>
      </c>
      <c r="AS28" s="114">
        <v>1401900.8610930941</v>
      </c>
      <c r="AT28" s="114">
        <v>1406427.420626957</v>
      </c>
      <c r="AU28" s="114">
        <v>1415557.3354806649</v>
      </c>
      <c r="AV28" s="114">
        <v>1440177.9947798918</v>
      </c>
      <c r="AW28" s="114">
        <v>1435368.4885510565</v>
      </c>
      <c r="AX28" s="114">
        <v>1524345.8470737601</v>
      </c>
      <c r="AY28" s="114">
        <v>1373930.7511280081</v>
      </c>
      <c r="AZ28" s="114">
        <v>1502579.7021339482</v>
      </c>
      <c r="BA28" s="114">
        <v>1453583.7459047621</v>
      </c>
      <c r="BB28" s="114">
        <v>1540219.5806227638</v>
      </c>
      <c r="BC28" s="114">
        <v>1433900.7137012405</v>
      </c>
      <c r="BD28" s="114">
        <v>1590355.3565649067</v>
      </c>
      <c r="BE28" s="114">
        <v>1552986.7992747619</v>
      </c>
      <c r="BF28" s="114">
        <v>1513436.9034396349</v>
      </c>
      <c r="BG28" s="114">
        <v>1554089.5529807413</v>
      </c>
      <c r="BH28" s="114">
        <v>1586448.0915904064</v>
      </c>
      <c r="BI28" s="114">
        <v>1571142.775981877</v>
      </c>
      <c r="BJ28" s="114">
        <v>1591143.744822569</v>
      </c>
      <c r="BK28" s="114">
        <v>1563019.9680952188</v>
      </c>
      <c r="BL28" s="114">
        <v>1567519.9892138422</v>
      </c>
      <c r="BM28" s="114">
        <v>1636099.5635910053</v>
      </c>
      <c r="BN28" s="114">
        <v>1621817.8069182597</v>
      </c>
      <c r="BO28" s="114">
        <v>1657650.0637568829</v>
      </c>
      <c r="BP28" s="114">
        <v>1606487.7892922179</v>
      </c>
      <c r="BQ28" s="114">
        <v>1691022.5588406618</v>
      </c>
      <c r="BR28" s="114">
        <v>1618185.4166136833</v>
      </c>
      <c r="BS28" s="114">
        <v>1656480.3691301437</v>
      </c>
      <c r="BT28" s="114">
        <v>1697300.2721331606</v>
      </c>
      <c r="BU28" s="114">
        <v>1686790.231930255</v>
      </c>
      <c r="BV28" s="114">
        <v>1632124.0496761983</v>
      </c>
      <c r="BW28" s="114">
        <v>1667985.6671328128</v>
      </c>
      <c r="BX28" s="114">
        <v>1732262.45270094</v>
      </c>
      <c r="BY28" s="114">
        <v>750656.87180439057</v>
      </c>
      <c r="BZ28" s="114">
        <v>261072.19747467752</v>
      </c>
      <c r="CA28" s="114">
        <v>1126240.6829319622</v>
      </c>
      <c r="CB28" s="114">
        <v>1580363.2784578728</v>
      </c>
      <c r="CC28" s="114">
        <v>1720308.24165381</v>
      </c>
      <c r="CD28" s="114">
        <v>1838975.1809104346</v>
      </c>
      <c r="CE28" s="114">
        <v>1680578.6746141375</v>
      </c>
      <c r="CF28" s="114">
        <v>1643239.4847325338</v>
      </c>
      <c r="CG28" s="114">
        <v>1695191.5519117736</v>
      </c>
      <c r="CH28" s="114">
        <v>1701672.1572773659</v>
      </c>
      <c r="CI28" s="114">
        <v>1744287.4482493752</v>
      </c>
      <c r="CJ28" s="114">
        <v>1723056.5136581962</v>
      </c>
      <c r="CK28" s="114">
        <v>1702036.1876534892</v>
      </c>
      <c r="CL28" s="114">
        <v>1738094.3603837229</v>
      </c>
      <c r="CM28" s="114">
        <v>1750615.8267359447</v>
      </c>
      <c r="CN28" s="114">
        <v>1781945.7473617869</v>
      </c>
      <c r="CO28" s="114">
        <v>1711409.9665751297</v>
      </c>
      <c r="CP28" s="114">
        <v>1661019.0619310311</v>
      </c>
      <c r="CQ28" s="114">
        <v>1712943.9528871896</v>
      </c>
      <c r="CR28" s="114">
        <v>1747427.8396793737</v>
      </c>
      <c r="CS28" s="114">
        <v>1512285.0922954634</v>
      </c>
      <c r="CT28" s="114">
        <v>1580930.0587135071</v>
      </c>
      <c r="CU28" s="114">
        <v>1664927.4393898677</v>
      </c>
      <c r="CV28" s="114">
        <v>1649624.4655383397</v>
      </c>
      <c r="CW28" s="114">
        <v>1745689.6646689742</v>
      </c>
      <c r="CX28" s="114">
        <v>1723507.5655001136</v>
      </c>
      <c r="CY28" s="114">
        <v>1838025.9136182847</v>
      </c>
      <c r="CZ28" s="114">
        <v>1737752.5019350364</v>
      </c>
      <c r="DA28" s="114">
        <v>1715290.7554669173</v>
      </c>
      <c r="DB28" s="114">
        <v>1836909.373759554</v>
      </c>
      <c r="DC28" s="114">
        <v>1840764.0260438826</v>
      </c>
      <c r="DD28" s="114">
        <v>1858425.076816695</v>
      </c>
      <c r="DE28" s="114">
        <v>1765298.7181993714</v>
      </c>
      <c r="DF28" s="114">
        <v>1777730.9870201873</v>
      </c>
      <c r="DG28" s="114">
        <v>1923188.2143890639</v>
      </c>
      <c r="DH28" s="114">
        <v>1851116.9092473842</v>
      </c>
      <c r="DI28" s="114">
        <v>1968795.6515712992</v>
      </c>
      <c r="DJ28" s="114">
        <v>1894310.390850588</v>
      </c>
      <c r="DK28" s="114">
        <v>1888067.5792225311</v>
      </c>
      <c r="DL28" s="114">
        <v>2011560.7705144677</v>
      </c>
      <c r="DM28" s="114">
        <v>1962882.9054179417</v>
      </c>
      <c r="DN28" s="114">
        <v>2036643.6790853818</v>
      </c>
      <c r="DO28" s="114">
        <v>2003132.0143889217</v>
      </c>
      <c r="DP28" s="114">
        <v>1978744.7010401729</v>
      </c>
      <c r="DQ28" s="114">
        <v>1994739.3845356437</v>
      </c>
      <c r="DR28" s="114">
        <v>2089123.0967649221</v>
      </c>
      <c r="DS28" s="114">
        <v>1891634.5787201617</v>
      </c>
      <c r="DT28" s="114">
        <v>2263831.2019567192</v>
      </c>
      <c r="DU28" s="114">
        <v>2081840.4103926441</v>
      </c>
      <c r="DV28" s="114">
        <v>2200429.3091143053</v>
      </c>
      <c r="DW28" s="114">
        <v>2073485.3205815139</v>
      </c>
      <c r="DX28" s="114">
        <v>2240900.9671224016</v>
      </c>
      <c r="DY28" s="114">
        <v>2309187.6338661932</v>
      </c>
      <c r="DZ28" s="114">
        <v>2282880.7810522947</v>
      </c>
      <c r="EA28" s="114">
        <v>2285892.8887369777</v>
      </c>
      <c r="EB28" s="114">
        <v>2332867.6995905954</v>
      </c>
      <c r="EC28" s="114">
        <v>2379739.0185023388</v>
      </c>
      <c r="ED28" s="114">
        <v>2350921.8644018862</v>
      </c>
      <c r="EE28" s="114">
        <v>2410973.8015486263</v>
      </c>
      <c r="EF28" s="114">
        <v>2422877.9105512891</v>
      </c>
      <c r="EG28" s="114">
        <v>2499121.1233316623</v>
      </c>
      <c r="EH28" s="114">
        <v>2526990.1228913977</v>
      </c>
      <c r="EI28" s="114">
        <v>2577317.4958052668</v>
      </c>
      <c r="EJ28" s="114">
        <v>2463507.1992252674</v>
      </c>
      <c r="EK28" s="114">
        <v>2566310.9444384868</v>
      </c>
      <c r="EL28" s="114">
        <v>2524310.8788482547</v>
      </c>
    </row>
    <row r="29" spans="2:142" s="107" customFormat="1" ht="12.75" x14ac:dyDescent="0.2">
      <c r="B29" s="112" t="s">
        <v>82</v>
      </c>
      <c r="C29" s="114">
        <v>6270522.5378583688</v>
      </c>
      <c r="D29" s="114">
        <v>6297837.9122072905</v>
      </c>
      <c r="E29" s="114">
        <v>6087817.3264810452</v>
      </c>
      <c r="F29" s="114">
        <v>6300684.2114061723</v>
      </c>
      <c r="G29" s="114">
        <v>6176207.7053786553</v>
      </c>
      <c r="H29" s="114">
        <v>6350380.8730887761</v>
      </c>
      <c r="I29" s="114">
        <v>6142181.866094376</v>
      </c>
      <c r="J29" s="114">
        <v>6101230.7742812615</v>
      </c>
      <c r="K29" s="114">
        <v>6099769.2210418414</v>
      </c>
      <c r="L29" s="114">
        <v>6173974.0162585126</v>
      </c>
      <c r="M29" s="114">
        <v>6166531.8795547746</v>
      </c>
      <c r="N29" s="114">
        <v>6198995.958720848</v>
      </c>
      <c r="O29" s="114">
        <v>6051165.4081498859</v>
      </c>
      <c r="P29" s="114">
        <v>6133526.3099471284</v>
      </c>
      <c r="Q29" s="114">
        <v>6194726.0133921346</v>
      </c>
      <c r="R29" s="114">
        <v>6397312.5269795256</v>
      </c>
      <c r="S29" s="114">
        <v>6410112.4730051393</v>
      </c>
      <c r="T29" s="114">
        <v>6515158.398514647</v>
      </c>
      <c r="U29" s="114">
        <v>6231174.8646307625</v>
      </c>
      <c r="V29" s="114">
        <v>6250336.5903834896</v>
      </c>
      <c r="W29" s="114">
        <v>6385126.7423311099</v>
      </c>
      <c r="X29" s="114">
        <v>6267273.5380431861</v>
      </c>
      <c r="Y29" s="114">
        <v>6246809.6732295537</v>
      </c>
      <c r="Z29" s="114">
        <v>6645577.047501537</v>
      </c>
      <c r="AA29" s="114">
        <v>6452780.6105464976</v>
      </c>
      <c r="AB29" s="114">
        <v>6391253.0217910139</v>
      </c>
      <c r="AC29" s="114">
        <v>6442457.4362819688</v>
      </c>
      <c r="AD29" s="114">
        <v>6637779.5772153437</v>
      </c>
      <c r="AE29" s="114">
        <v>6588817.6428112341</v>
      </c>
      <c r="AF29" s="114">
        <v>6670095.4252094897</v>
      </c>
      <c r="AG29" s="114">
        <v>6291798.3763780631</v>
      </c>
      <c r="AH29" s="114">
        <v>6452598.8388338601</v>
      </c>
      <c r="AI29" s="114">
        <v>6542776.5484525999</v>
      </c>
      <c r="AJ29" s="114">
        <v>6442919.0275013912</v>
      </c>
      <c r="AK29" s="114">
        <v>6360396.0532427374</v>
      </c>
      <c r="AL29" s="114">
        <v>6077187.8873420106</v>
      </c>
      <c r="AM29" s="114">
        <v>6410932.42222095</v>
      </c>
      <c r="AN29" s="114">
        <v>6676052.7374966126</v>
      </c>
      <c r="AO29" s="114">
        <v>6667434.821643549</v>
      </c>
      <c r="AP29" s="114">
        <v>6376574.6374369254</v>
      </c>
      <c r="AQ29" s="114">
        <v>6729367.6514595179</v>
      </c>
      <c r="AR29" s="114">
        <v>6593382.0174726406</v>
      </c>
      <c r="AS29" s="114">
        <v>6708612.025285</v>
      </c>
      <c r="AT29" s="114">
        <v>6635448.3231709842</v>
      </c>
      <c r="AU29" s="114">
        <v>6700807.6680480856</v>
      </c>
      <c r="AV29" s="114">
        <v>6572039.8279125914</v>
      </c>
      <c r="AW29" s="114">
        <v>6514081.3939380869</v>
      </c>
      <c r="AX29" s="114">
        <v>6667064.1060992926</v>
      </c>
      <c r="AY29" s="114">
        <v>6692170.095152068</v>
      </c>
      <c r="AZ29" s="114">
        <v>6538641.2527977889</v>
      </c>
      <c r="BA29" s="114">
        <v>6648677.941771456</v>
      </c>
      <c r="BB29" s="114">
        <v>6613867.7874760414</v>
      </c>
      <c r="BC29" s="114">
        <v>6714180.6229699748</v>
      </c>
      <c r="BD29" s="114">
        <v>6727841.0384232672</v>
      </c>
      <c r="BE29" s="114">
        <v>6395104.0130636217</v>
      </c>
      <c r="BF29" s="114">
        <v>6365795.9186393283</v>
      </c>
      <c r="BG29" s="114">
        <v>6586363.4364775866</v>
      </c>
      <c r="BH29" s="114">
        <v>6599278.0027974062</v>
      </c>
      <c r="BI29" s="114">
        <v>6197526.1217123745</v>
      </c>
      <c r="BJ29" s="114">
        <v>6191229.8531548614</v>
      </c>
      <c r="BK29" s="114">
        <v>6674342.9473759215</v>
      </c>
      <c r="BL29" s="114">
        <v>6696597.6309094829</v>
      </c>
      <c r="BM29" s="114">
        <v>6685655.7489820179</v>
      </c>
      <c r="BN29" s="114">
        <v>6610800.1641565226</v>
      </c>
      <c r="BO29" s="114">
        <v>6837790.8491572086</v>
      </c>
      <c r="BP29" s="114">
        <v>6774319.4562497111</v>
      </c>
      <c r="BQ29" s="114">
        <v>6677855.837997335</v>
      </c>
      <c r="BR29" s="114">
        <v>6679529.1510390108</v>
      </c>
      <c r="BS29" s="114">
        <v>6779602.6995473932</v>
      </c>
      <c r="BT29" s="114">
        <v>6733260.9530989639</v>
      </c>
      <c r="BU29" s="114">
        <v>6800740.3966185423</v>
      </c>
      <c r="BV29" s="114">
        <v>6761680.7374733677</v>
      </c>
      <c r="BW29" s="114">
        <v>6827455.3907397222</v>
      </c>
      <c r="BX29" s="114">
        <v>6818936.3220409798</v>
      </c>
      <c r="BY29" s="114">
        <v>4936445.2625698736</v>
      </c>
      <c r="BZ29" s="114">
        <v>4734507.3508627415</v>
      </c>
      <c r="CA29" s="114">
        <v>7281580.1364531042</v>
      </c>
      <c r="CB29" s="114">
        <v>8353582.6834346605</v>
      </c>
      <c r="CC29" s="114">
        <v>9145438.9011610672</v>
      </c>
      <c r="CD29" s="114">
        <v>10663628.158781724</v>
      </c>
      <c r="CE29" s="114">
        <v>11866065.080366416</v>
      </c>
      <c r="CF29" s="114">
        <v>13950602.621931566</v>
      </c>
      <c r="CG29" s="114">
        <v>13739042.730314879</v>
      </c>
      <c r="CH29" s="114">
        <v>13008327.077428304</v>
      </c>
      <c r="CI29" s="114">
        <v>12581219.292068912</v>
      </c>
      <c r="CJ29" s="114">
        <v>12997751.351259563</v>
      </c>
      <c r="CK29" s="114">
        <v>13738171.735748002</v>
      </c>
      <c r="CL29" s="114">
        <v>12935896.566742292</v>
      </c>
      <c r="CM29" s="114">
        <v>12662501.033111403</v>
      </c>
      <c r="CN29" s="114">
        <v>10493758.927400371</v>
      </c>
      <c r="CO29" s="114">
        <v>11367064.960825369</v>
      </c>
      <c r="CP29" s="114">
        <v>11893395.497707706</v>
      </c>
      <c r="CQ29" s="114">
        <v>9959250.5057222731</v>
      </c>
      <c r="CR29" s="114">
        <v>9112343.2558419872</v>
      </c>
      <c r="CS29" s="114">
        <v>10312836.354087032</v>
      </c>
      <c r="CT29" s="114">
        <v>14763969.358181411</v>
      </c>
      <c r="CU29" s="114">
        <v>15671375.114544982</v>
      </c>
      <c r="CV29" s="114">
        <v>10639497.432086824</v>
      </c>
      <c r="CW29" s="114">
        <v>10122836.298447505</v>
      </c>
      <c r="CX29" s="114">
        <v>10115110.456156649</v>
      </c>
      <c r="CY29" s="114">
        <v>8669123.4424488768</v>
      </c>
      <c r="CZ29" s="114">
        <v>9188590.3925836403</v>
      </c>
      <c r="DA29" s="114">
        <v>9586964.9604233559</v>
      </c>
      <c r="DB29" s="114">
        <v>8114867.9681217112</v>
      </c>
      <c r="DC29" s="114">
        <v>8242448.2107318835</v>
      </c>
      <c r="DD29" s="114">
        <v>8405468.0895936843</v>
      </c>
      <c r="DE29" s="114">
        <v>8044497.9666976323</v>
      </c>
      <c r="DF29" s="114">
        <v>8169325.8837831495</v>
      </c>
      <c r="DG29" s="114">
        <v>7518924.5511550624</v>
      </c>
      <c r="DH29" s="114">
        <v>7197716.574461991</v>
      </c>
      <c r="DI29" s="114">
        <v>7138596.9828422433</v>
      </c>
      <c r="DJ29" s="114">
        <v>6756092.7739127344</v>
      </c>
      <c r="DK29" s="114">
        <v>6993579.3167510005</v>
      </c>
      <c r="DL29" s="114">
        <v>7061783.1249924209</v>
      </c>
      <c r="DM29" s="114">
        <v>6873845.525250732</v>
      </c>
      <c r="DN29" s="114">
        <v>6882782.5887370892</v>
      </c>
      <c r="DO29" s="114">
        <v>6988011.7405854594</v>
      </c>
      <c r="DP29" s="114">
        <v>6722241.8415815616</v>
      </c>
      <c r="DQ29" s="114">
        <v>6866768.4826777857</v>
      </c>
      <c r="DR29" s="114">
        <v>7148362.1049863184</v>
      </c>
      <c r="DS29" s="114">
        <v>6880177.4587609675</v>
      </c>
      <c r="DT29" s="114">
        <v>6762411.1227533771</v>
      </c>
      <c r="DU29" s="114">
        <v>6582150.9897314217</v>
      </c>
      <c r="DV29" s="114">
        <v>6598759.8245839542</v>
      </c>
      <c r="DW29" s="114">
        <v>6476359.456719555</v>
      </c>
      <c r="DX29" s="114">
        <v>6588219.8663834408</v>
      </c>
      <c r="DY29" s="114">
        <v>6565035.6359278243</v>
      </c>
      <c r="DZ29" s="114">
        <v>6428732.6030181218</v>
      </c>
      <c r="EA29" s="114">
        <v>6108448.4482917441</v>
      </c>
      <c r="EB29" s="114">
        <v>6064828.3923850646</v>
      </c>
      <c r="EC29" s="114">
        <v>6072484.8021654794</v>
      </c>
      <c r="ED29" s="114">
        <v>6055924.2388350246</v>
      </c>
      <c r="EE29" s="114">
        <v>6059797.2854650067</v>
      </c>
      <c r="EF29" s="114">
        <v>6127515.9388079997</v>
      </c>
      <c r="EG29" s="114">
        <v>6125458.8669300461</v>
      </c>
      <c r="EH29" s="114">
        <v>6311106.2621259978</v>
      </c>
      <c r="EI29" s="114">
        <v>6492531.1431712219</v>
      </c>
      <c r="EJ29" s="114">
        <v>6644003.0404389929</v>
      </c>
      <c r="EK29" s="114">
        <v>6671604.9794274876</v>
      </c>
      <c r="EL29" s="114">
        <v>6567637.6337803071</v>
      </c>
    </row>
    <row r="30" spans="2:142" s="107" customFormat="1" ht="12.75" x14ac:dyDescent="0.2">
      <c r="B30" s="108" t="s">
        <v>42</v>
      </c>
      <c r="C30" s="109">
        <v>4778597.3584098201</v>
      </c>
      <c r="D30" s="109">
        <v>4757363.3107306305</v>
      </c>
      <c r="E30" s="109">
        <v>4664171.776685602</v>
      </c>
      <c r="F30" s="109">
        <v>4762472.220404665</v>
      </c>
      <c r="G30" s="109">
        <v>4644503.2464724937</v>
      </c>
      <c r="H30" s="109">
        <v>4768144.2210125178</v>
      </c>
      <c r="I30" s="109">
        <v>4665159.1122937351</v>
      </c>
      <c r="J30" s="109">
        <v>4844598.1661107661</v>
      </c>
      <c r="K30" s="109">
        <v>4821656.3324747737</v>
      </c>
      <c r="L30" s="109">
        <v>4747668.8036230775</v>
      </c>
      <c r="M30" s="109">
        <v>4756796.0800503604</v>
      </c>
      <c r="N30" s="109">
        <v>4814797.0388291087</v>
      </c>
      <c r="O30" s="109">
        <v>4856732.0842966251</v>
      </c>
      <c r="P30" s="109">
        <v>4863887.4727084674</v>
      </c>
      <c r="Q30" s="109">
        <v>4910885.7675667182</v>
      </c>
      <c r="R30" s="109">
        <v>4895526.617709727</v>
      </c>
      <c r="S30" s="109">
        <v>4944293.288034508</v>
      </c>
      <c r="T30" s="109">
        <v>4905744.6958928509</v>
      </c>
      <c r="U30" s="109">
        <v>4888447.9505323004</v>
      </c>
      <c r="V30" s="109">
        <v>4841919.427279898</v>
      </c>
      <c r="W30" s="109">
        <v>4868568.2539292416</v>
      </c>
      <c r="X30" s="109">
        <v>4900444.4402719727</v>
      </c>
      <c r="Y30" s="109">
        <v>4927492.6508753197</v>
      </c>
      <c r="Z30" s="109">
        <v>4938174.6025736667</v>
      </c>
      <c r="AA30" s="109">
        <v>4989251.4612475131</v>
      </c>
      <c r="AB30" s="109">
        <v>4949065.1937021706</v>
      </c>
      <c r="AC30" s="109">
        <v>4971496.1611829856</v>
      </c>
      <c r="AD30" s="109">
        <v>4971350.7947325818</v>
      </c>
      <c r="AE30" s="109">
        <v>5018850.6161050703</v>
      </c>
      <c r="AF30" s="109">
        <v>4953108.7799561098</v>
      </c>
      <c r="AG30" s="109">
        <v>4942361.6513604354</v>
      </c>
      <c r="AH30" s="109">
        <v>4955967.6623991877</v>
      </c>
      <c r="AI30" s="109">
        <v>4959442.1385566844</v>
      </c>
      <c r="AJ30" s="109">
        <v>5027296.9321806403</v>
      </c>
      <c r="AK30" s="109">
        <v>5107231.8233698187</v>
      </c>
      <c r="AL30" s="109">
        <v>5094757.6268285876</v>
      </c>
      <c r="AM30" s="109">
        <v>5263399.1064293357</v>
      </c>
      <c r="AN30" s="109">
        <v>5168159.0279472033</v>
      </c>
      <c r="AO30" s="109">
        <v>5212170.31792749</v>
      </c>
      <c r="AP30" s="109">
        <v>5077450.9238162814</v>
      </c>
      <c r="AQ30" s="109">
        <v>5133259.7955051661</v>
      </c>
      <c r="AR30" s="109">
        <v>5182144.763431415</v>
      </c>
      <c r="AS30" s="109">
        <v>5216401.3048097063</v>
      </c>
      <c r="AT30" s="109">
        <v>5058960.2100074384</v>
      </c>
      <c r="AU30" s="109">
        <v>5206630.2464716211</v>
      </c>
      <c r="AV30" s="109">
        <v>5271517.0800746828</v>
      </c>
      <c r="AW30" s="109">
        <v>5228668.8439094555</v>
      </c>
      <c r="AX30" s="109">
        <v>5514304.9315847317</v>
      </c>
      <c r="AY30" s="109">
        <v>5293203.8042778661</v>
      </c>
      <c r="AZ30" s="109">
        <v>5301874.8305797316</v>
      </c>
      <c r="BA30" s="109">
        <v>5260112.850803474</v>
      </c>
      <c r="BB30" s="109">
        <v>5266907.9728117203</v>
      </c>
      <c r="BC30" s="109">
        <v>5209876.0896271113</v>
      </c>
      <c r="BD30" s="109">
        <v>5178622.1021244805</v>
      </c>
      <c r="BE30" s="109">
        <v>5153303.6617907826</v>
      </c>
      <c r="BF30" s="109">
        <v>5052720.2985569267</v>
      </c>
      <c r="BG30" s="109">
        <v>5082984.127331866</v>
      </c>
      <c r="BH30" s="109">
        <v>4969400.5544268843</v>
      </c>
      <c r="BI30" s="109">
        <v>4777080.6070105825</v>
      </c>
      <c r="BJ30" s="109">
        <v>4960583.2898637429</v>
      </c>
      <c r="BK30" s="109">
        <v>4615343.2043551272</v>
      </c>
      <c r="BL30" s="109">
        <v>4785021.3479205435</v>
      </c>
      <c r="BM30" s="109">
        <v>4698728.6273493394</v>
      </c>
      <c r="BN30" s="109">
        <v>4836840.3807341121</v>
      </c>
      <c r="BO30" s="109">
        <v>4743517.4872951917</v>
      </c>
      <c r="BP30" s="109">
        <v>4721860.8262556084</v>
      </c>
      <c r="BQ30" s="109">
        <v>4624889.5421272488</v>
      </c>
      <c r="BR30" s="109">
        <v>4694021.9324491611</v>
      </c>
      <c r="BS30" s="109">
        <v>4875873.7826162735</v>
      </c>
      <c r="BT30" s="109">
        <v>4823308.9733016621</v>
      </c>
      <c r="BU30" s="109">
        <v>4909503.2642120691</v>
      </c>
      <c r="BV30" s="109">
        <v>4861068.7792476118</v>
      </c>
      <c r="BW30" s="109">
        <v>4782227.6549502034</v>
      </c>
      <c r="BX30" s="109">
        <v>4813101.0681940708</v>
      </c>
      <c r="BY30" s="109">
        <v>3382016.4501466677</v>
      </c>
      <c r="BZ30" s="109">
        <v>2877090.5389644876</v>
      </c>
      <c r="CA30" s="109">
        <v>3863259.369955543</v>
      </c>
      <c r="CB30" s="109">
        <v>4345897.5963674001</v>
      </c>
      <c r="CC30" s="109">
        <v>4632727.5939982925</v>
      </c>
      <c r="CD30" s="109">
        <v>4758287.2634901414</v>
      </c>
      <c r="CE30" s="109">
        <v>4732949.8327224869</v>
      </c>
      <c r="CF30" s="109">
        <v>4786050.5067953514</v>
      </c>
      <c r="CG30" s="109">
        <v>4826902.889849415</v>
      </c>
      <c r="CH30" s="109">
        <v>4901719.7283532089</v>
      </c>
      <c r="CI30" s="109">
        <v>4919696.0265572853</v>
      </c>
      <c r="CJ30" s="109">
        <v>4802836.3723537149</v>
      </c>
      <c r="CK30" s="109">
        <v>5371056.9628638765</v>
      </c>
      <c r="CL30" s="109">
        <v>5269491.9427971346</v>
      </c>
      <c r="CM30" s="109">
        <v>5329005.2027766006</v>
      </c>
      <c r="CN30" s="109">
        <v>5393908.2941211099</v>
      </c>
      <c r="CO30" s="109">
        <v>5358755.973929327</v>
      </c>
      <c r="CP30" s="109">
        <v>5248093.5682048053</v>
      </c>
      <c r="CQ30" s="109">
        <v>5313376.3219587207</v>
      </c>
      <c r="CR30" s="109">
        <v>5313335.5646131514</v>
      </c>
      <c r="CS30" s="109">
        <v>5328071.0070719225</v>
      </c>
      <c r="CT30" s="109">
        <v>5268239.3108069366</v>
      </c>
      <c r="CU30" s="109">
        <v>5267712.5767702833</v>
      </c>
      <c r="CV30" s="109">
        <v>5302502.5948309619</v>
      </c>
      <c r="CW30" s="109">
        <v>5293504.2924103979</v>
      </c>
      <c r="CX30" s="109">
        <v>5408694.7754795495</v>
      </c>
      <c r="CY30" s="109">
        <v>5361240.9778534938</v>
      </c>
      <c r="CZ30" s="109">
        <v>5235997.6381608425</v>
      </c>
      <c r="DA30" s="109">
        <v>5393451.1258536298</v>
      </c>
      <c r="DB30" s="109">
        <v>5514228.2979498385</v>
      </c>
      <c r="DC30" s="109">
        <v>5575481.34123707</v>
      </c>
      <c r="DD30" s="109">
        <v>5662901.7886116588</v>
      </c>
      <c r="DE30" s="109">
        <v>5622091.5959524568</v>
      </c>
      <c r="DF30" s="109">
        <v>5584554.9308609515</v>
      </c>
      <c r="DG30" s="109">
        <v>5624397.8590303063</v>
      </c>
      <c r="DH30" s="109">
        <v>5658235.829469745</v>
      </c>
      <c r="DI30" s="109">
        <v>5703415.6969274422</v>
      </c>
      <c r="DJ30" s="109">
        <v>5597782.5818901826</v>
      </c>
      <c r="DK30" s="109">
        <v>5680916.5764922295</v>
      </c>
      <c r="DL30" s="109">
        <v>5664172.0595806073</v>
      </c>
      <c r="DM30" s="109">
        <v>5623344.9145118399</v>
      </c>
      <c r="DN30" s="109">
        <v>5876397.2742198352</v>
      </c>
      <c r="DO30" s="109">
        <v>5693817.5469545117</v>
      </c>
      <c r="DP30" s="109">
        <v>5647792.5158226434</v>
      </c>
      <c r="DQ30" s="109">
        <v>6144748.3250367269</v>
      </c>
      <c r="DR30" s="109">
        <v>6112390.6240742579</v>
      </c>
      <c r="DS30" s="109">
        <v>5619980.3713582316</v>
      </c>
      <c r="DT30" s="109">
        <v>5761393.8491297066</v>
      </c>
      <c r="DU30" s="109">
        <v>5795750.8214183757</v>
      </c>
      <c r="DV30" s="109">
        <v>5934634.1286143558</v>
      </c>
      <c r="DW30" s="109">
        <v>6143256.9708113289</v>
      </c>
      <c r="DX30" s="109">
        <v>5954056.5611667326</v>
      </c>
      <c r="DY30" s="109">
        <v>6189335.3337675864</v>
      </c>
      <c r="DZ30" s="109">
        <v>6160024.6785704009</v>
      </c>
      <c r="EA30" s="109">
        <v>6200960.3810159946</v>
      </c>
      <c r="EB30" s="109">
        <v>6282390.4075839985</v>
      </c>
      <c r="EC30" s="109">
        <v>6282693.2962247394</v>
      </c>
      <c r="ED30" s="109">
        <v>6306742.5568142403</v>
      </c>
      <c r="EE30" s="109">
        <v>6334475.7226994038</v>
      </c>
      <c r="EF30" s="109">
        <v>6329338.6671543317</v>
      </c>
      <c r="EG30" s="109">
        <v>6372071.8882953506</v>
      </c>
      <c r="EH30" s="109">
        <v>6393637.3832045002</v>
      </c>
      <c r="EI30" s="109">
        <v>6356450.5290399883</v>
      </c>
      <c r="EJ30" s="109">
        <v>6400251.7688380368</v>
      </c>
      <c r="EK30" s="109">
        <v>6376672.0773726553</v>
      </c>
      <c r="EL30" s="109">
        <v>6384661.4320066869</v>
      </c>
    </row>
    <row r="31" spans="2:142" s="107" customFormat="1" ht="12.75" x14ac:dyDescent="0.2">
      <c r="B31" s="108" t="s">
        <v>45</v>
      </c>
      <c r="C31" s="109">
        <v>3953542.8365524411</v>
      </c>
      <c r="D31" s="109">
        <v>4012931.0556327165</v>
      </c>
      <c r="E31" s="109">
        <v>3818162.4145901543</v>
      </c>
      <c r="F31" s="109">
        <v>4050467.8850504947</v>
      </c>
      <c r="G31" s="109">
        <v>3759798.3898069253</v>
      </c>
      <c r="H31" s="109">
        <v>3945721.8942764769</v>
      </c>
      <c r="I31" s="109">
        <v>3838076.4921585219</v>
      </c>
      <c r="J31" s="109">
        <v>3906238.3956720852</v>
      </c>
      <c r="K31" s="109">
        <v>3917113.8211389417</v>
      </c>
      <c r="L31" s="109">
        <v>3951767.3051991588</v>
      </c>
      <c r="M31" s="109">
        <v>3923415.1158733116</v>
      </c>
      <c r="N31" s="109">
        <v>4035957.4852904482</v>
      </c>
      <c r="O31" s="109">
        <v>4090010.0871522562</v>
      </c>
      <c r="P31" s="109">
        <v>3954259.3348601572</v>
      </c>
      <c r="Q31" s="109">
        <v>3981094.1808383698</v>
      </c>
      <c r="R31" s="109">
        <v>4068536.830913756</v>
      </c>
      <c r="S31" s="109">
        <v>3965066.9358861148</v>
      </c>
      <c r="T31" s="109">
        <v>3979235.8994050552</v>
      </c>
      <c r="U31" s="109">
        <v>4056564.3283104175</v>
      </c>
      <c r="V31" s="109">
        <v>3994082.7305718898</v>
      </c>
      <c r="W31" s="109">
        <v>4068125.1852609692</v>
      </c>
      <c r="X31" s="109">
        <v>3994586.4687759313</v>
      </c>
      <c r="Y31" s="109">
        <v>4120146.1086006174</v>
      </c>
      <c r="Z31" s="109">
        <v>4107123.5986040863</v>
      </c>
      <c r="AA31" s="109">
        <v>4133384.5748650339</v>
      </c>
      <c r="AB31" s="109">
        <v>4148874.0649370356</v>
      </c>
      <c r="AC31" s="109">
        <v>4205232.7990120193</v>
      </c>
      <c r="AD31" s="109">
        <v>4152989.301788656</v>
      </c>
      <c r="AE31" s="109">
        <v>4256483.0240829811</v>
      </c>
      <c r="AF31" s="109">
        <v>4241685.0712765856</v>
      </c>
      <c r="AG31" s="109">
        <v>4246730.9273456903</v>
      </c>
      <c r="AH31" s="109">
        <v>4302851.9404151784</v>
      </c>
      <c r="AI31" s="109">
        <v>4287001.1578388782</v>
      </c>
      <c r="AJ31" s="109">
        <v>4348812.5254994221</v>
      </c>
      <c r="AK31" s="109">
        <v>4439144.1176148718</v>
      </c>
      <c r="AL31" s="109">
        <v>4331866.7947946852</v>
      </c>
      <c r="AM31" s="109">
        <v>4395106.9258339712</v>
      </c>
      <c r="AN31" s="109">
        <v>4414628.3706190633</v>
      </c>
      <c r="AO31" s="109">
        <v>4592571.9582034694</v>
      </c>
      <c r="AP31" s="109">
        <v>4440486.5440194206</v>
      </c>
      <c r="AQ31" s="109">
        <v>4562421.7134625278</v>
      </c>
      <c r="AR31" s="109">
        <v>4504372.8642729204</v>
      </c>
      <c r="AS31" s="109">
        <v>4553132.7536038412</v>
      </c>
      <c r="AT31" s="109">
        <v>4570254.1494205305</v>
      </c>
      <c r="AU31" s="109">
        <v>4603175.5862398185</v>
      </c>
      <c r="AV31" s="109">
        <v>4655951.2725544386</v>
      </c>
      <c r="AW31" s="109">
        <v>4571142.4730742853</v>
      </c>
      <c r="AX31" s="109">
        <v>4925069.840897942</v>
      </c>
      <c r="AY31" s="109">
        <v>4488772.3464616481</v>
      </c>
      <c r="AZ31" s="109">
        <v>4751671.5915257018</v>
      </c>
      <c r="BA31" s="109">
        <v>4739131.9205183936</v>
      </c>
      <c r="BB31" s="109">
        <v>4836127.6665675798</v>
      </c>
      <c r="BC31" s="109">
        <v>4779132.2344913129</v>
      </c>
      <c r="BD31" s="109">
        <v>4871291.2770432429</v>
      </c>
      <c r="BE31" s="109">
        <v>4889360.6430779174</v>
      </c>
      <c r="BF31" s="109">
        <v>4911981.2211823268</v>
      </c>
      <c r="BG31" s="109">
        <v>4955576.793558592</v>
      </c>
      <c r="BH31" s="109">
        <v>4921922.895784664</v>
      </c>
      <c r="BI31" s="109">
        <v>4832728.3806367759</v>
      </c>
      <c r="BJ31" s="109">
        <v>5158835.8440294713</v>
      </c>
      <c r="BK31" s="109">
        <v>4774483.4261333141</v>
      </c>
      <c r="BL31" s="109">
        <v>5054659.0980971344</v>
      </c>
      <c r="BM31" s="109">
        <v>5015180.4679178363</v>
      </c>
      <c r="BN31" s="109">
        <v>5107628.3754493436</v>
      </c>
      <c r="BO31" s="109">
        <v>4948008.2274233503</v>
      </c>
      <c r="BP31" s="109">
        <v>4851311.1035315553</v>
      </c>
      <c r="BQ31" s="109">
        <v>5049602.7415520744</v>
      </c>
      <c r="BR31" s="109">
        <v>4921172.6197140338</v>
      </c>
      <c r="BS31" s="109">
        <v>5106610.2996839983</v>
      </c>
      <c r="BT31" s="109">
        <v>5140818.8136269785</v>
      </c>
      <c r="BU31" s="109">
        <v>5183264.0838489477</v>
      </c>
      <c r="BV31" s="109">
        <v>5191313.362578514</v>
      </c>
      <c r="BW31" s="109">
        <v>5135016.8223587517</v>
      </c>
      <c r="BX31" s="109">
        <v>5091769.8117009494</v>
      </c>
      <c r="BY31" s="109">
        <v>3373110.2753551481</v>
      </c>
      <c r="BZ31" s="109">
        <v>2296038.4094580258</v>
      </c>
      <c r="CA31" s="109">
        <v>3383889.0076731397</v>
      </c>
      <c r="CB31" s="109">
        <v>4350919.187084496</v>
      </c>
      <c r="CC31" s="109">
        <v>4933700.623028622</v>
      </c>
      <c r="CD31" s="109">
        <v>5027430.3182920171</v>
      </c>
      <c r="CE31" s="109">
        <v>4988619.4478392033</v>
      </c>
      <c r="CF31" s="109">
        <v>5045669.193715171</v>
      </c>
      <c r="CG31" s="109">
        <v>5133923.4388610013</v>
      </c>
      <c r="CH31" s="109">
        <v>5168034.1800656831</v>
      </c>
      <c r="CI31" s="109">
        <v>5350495.1061461084</v>
      </c>
      <c r="CJ31" s="109">
        <v>5353895.1161101311</v>
      </c>
      <c r="CK31" s="109">
        <v>5395746.431027011</v>
      </c>
      <c r="CL31" s="109">
        <v>5399534.7216004319</v>
      </c>
      <c r="CM31" s="109">
        <v>5432399.6646524398</v>
      </c>
      <c r="CN31" s="109">
        <v>5583619.3130975207</v>
      </c>
      <c r="CO31" s="109">
        <v>5654066.5589716472</v>
      </c>
      <c r="CP31" s="109">
        <v>5682763.131309947</v>
      </c>
      <c r="CQ31" s="109">
        <v>5754446.5418391405</v>
      </c>
      <c r="CR31" s="109">
        <v>5761950.4108677292</v>
      </c>
      <c r="CS31" s="109">
        <v>5669053.2897320502</v>
      </c>
      <c r="CT31" s="109">
        <v>5732842.5398364728</v>
      </c>
      <c r="CU31" s="109">
        <v>5760809.2622731924</v>
      </c>
      <c r="CV31" s="109">
        <v>5773809.3934569331</v>
      </c>
      <c r="CW31" s="109">
        <v>5879813.7423892012</v>
      </c>
      <c r="CX31" s="109">
        <v>5938308.8994224919</v>
      </c>
      <c r="CY31" s="109">
        <v>6176740.2219008468</v>
      </c>
      <c r="CZ31" s="109">
        <v>6129449.2214979874</v>
      </c>
      <c r="DA31" s="109">
        <v>6095892.8041279418</v>
      </c>
      <c r="DB31" s="109">
        <v>6483078.8160336129</v>
      </c>
      <c r="DC31" s="109">
        <v>6260187.6350363903</v>
      </c>
      <c r="DD31" s="109">
        <v>6384946.6819197135</v>
      </c>
      <c r="DE31" s="109">
        <v>6452631.3343353607</v>
      </c>
      <c r="DF31" s="109">
        <v>6434096.4526544632</v>
      </c>
      <c r="DG31" s="109">
        <v>6538752.2395976046</v>
      </c>
      <c r="DH31" s="109">
        <v>6422647.9009414595</v>
      </c>
      <c r="DI31" s="109">
        <v>6842487.101506751</v>
      </c>
      <c r="DJ31" s="109">
        <v>6717292.3572148765</v>
      </c>
      <c r="DK31" s="109">
        <v>6927448.2081572106</v>
      </c>
      <c r="DL31" s="109">
        <v>6870284.0874522692</v>
      </c>
      <c r="DM31" s="109">
        <v>6925357.6927403556</v>
      </c>
      <c r="DN31" s="109">
        <v>6927341.230829848</v>
      </c>
      <c r="DO31" s="109">
        <v>6873469.5366975665</v>
      </c>
      <c r="DP31" s="109">
        <v>6997161.9263066975</v>
      </c>
      <c r="DQ31" s="109">
        <v>7105394.4878744222</v>
      </c>
      <c r="DR31" s="109">
        <v>7307391.3787797373</v>
      </c>
      <c r="DS31" s="109">
        <v>6820036.2696745535</v>
      </c>
      <c r="DT31" s="109">
        <v>7080148.9163133604</v>
      </c>
      <c r="DU31" s="109">
        <v>7075889.1166122109</v>
      </c>
      <c r="DV31" s="109">
        <v>7158176.3660197826</v>
      </c>
      <c r="DW31" s="109">
        <v>7072126.5777731147</v>
      </c>
      <c r="DX31" s="109">
        <v>6849894.1347216396</v>
      </c>
      <c r="DY31" s="109">
        <v>7215487.3282086244</v>
      </c>
      <c r="DZ31" s="109">
        <v>7132328.0659434544</v>
      </c>
      <c r="EA31" s="109">
        <v>7262044.1246609492</v>
      </c>
      <c r="EB31" s="109">
        <v>7145374.6940041268</v>
      </c>
      <c r="EC31" s="109">
        <v>7169107.464954094</v>
      </c>
      <c r="ED31" s="109">
        <v>7271819.3110719156</v>
      </c>
      <c r="EE31" s="109">
        <v>7184016.2957353992</v>
      </c>
      <c r="EF31" s="109">
        <v>7299102.5282377917</v>
      </c>
      <c r="EG31" s="109">
        <v>7252450.2890883889</v>
      </c>
      <c r="EH31" s="109">
        <v>7299142.8190482268</v>
      </c>
      <c r="EI31" s="109">
        <v>7155192.722766961</v>
      </c>
      <c r="EJ31" s="109">
        <v>7289053.3174954345</v>
      </c>
      <c r="EK31" s="109">
        <v>7264209.0900422819</v>
      </c>
      <c r="EL31" s="109">
        <v>7322281.1693190737</v>
      </c>
    </row>
    <row r="32" spans="2:142" s="107" customFormat="1" ht="12.75" x14ac:dyDescent="0.2">
      <c r="B32" s="110" t="s">
        <v>85</v>
      </c>
      <c r="C32" s="111">
        <f t="shared" ref="C32:AL32" si="0">C30+C31</f>
        <v>8732140.1949622612</v>
      </c>
      <c r="D32" s="111">
        <f t="shared" si="0"/>
        <v>8770294.3663633466</v>
      </c>
      <c r="E32" s="111">
        <f t="shared" si="0"/>
        <v>8482334.1912757568</v>
      </c>
      <c r="F32" s="111">
        <f t="shared" si="0"/>
        <v>8812940.1054551601</v>
      </c>
      <c r="G32" s="111">
        <f t="shared" si="0"/>
        <v>8404301.6362794191</v>
      </c>
      <c r="H32" s="111">
        <f t="shared" si="0"/>
        <v>8713866.1152889952</v>
      </c>
      <c r="I32" s="111">
        <f t="shared" si="0"/>
        <v>8503235.6044522561</v>
      </c>
      <c r="J32" s="111">
        <f t="shared" si="0"/>
        <v>8750836.5617828518</v>
      </c>
      <c r="K32" s="111">
        <f t="shared" si="0"/>
        <v>8738770.1536137164</v>
      </c>
      <c r="L32" s="111">
        <f t="shared" si="0"/>
        <v>8699436.1088222358</v>
      </c>
      <c r="M32" s="111">
        <f t="shared" si="0"/>
        <v>8680211.1959236711</v>
      </c>
      <c r="N32" s="111">
        <f t="shared" si="0"/>
        <v>8850754.524119556</v>
      </c>
      <c r="O32" s="111">
        <f t="shared" si="0"/>
        <v>8946742.1714488808</v>
      </c>
      <c r="P32" s="111">
        <f t="shared" si="0"/>
        <v>8818146.8075686246</v>
      </c>
      <c r="Q32" s="111">
        <f t="shared" si="0"/>
        <v>8891979.948405087</v>
      </c>
      <c r="R32" s="111">
        <f t="shared" si="0"/>
        <v>8964063.4486234821</v>
      </c>
      <c r="S32" s="111">
        <f t="shared" si="0"/>
        <v>8909360.2239206228</v>
      </c>
      <c r="T32" s="111">
        <f t="shared" si="0"/>
        <v>8884980.5952979065</v>
      </c>
      <c r="U32" s="111">
        <f t="shared" si="0"/>
        <v>8945012.2788427174</v>
      </c>
      <c r="V32" s="111">
        <f t="shared" si="0"/>
        <v>8836002.1578517873</v>
      </c>
      <c r="W32" s="111">
        <f t="shared" si="0"/>
        <v>8936693.4391902108</v>
      </c>
      <c r="X32" s="111">
        <f t="shared" si="0"/>
        <v>8895030.9090479035</v>
      </c>
      <c r="Y32" s="111">
        <f t="shared" si="0"/>
        <v>9047638.7594759371</v>
      </c>
      <c r="Z32" s="111">
        <f t="shared" si="0"/>
        <v>9045298.2011777535</v>
      </c>
      <c r="AA32" s="111">
        <f t="shared" si="0"/>
        <v>9122636.0361125469</v>
      </c>
      <c r="AB32" s="111">
        <f t="shared" si="0"/>
        <v>9097939.2586392052</v>
      </c>
      <c r="AC32" s="111">
        <f t="shared" si="0"/>
        <v>9176728.9601950049</v>
      </c>
      <c r="AD32" s="111">
        <f t="shared" si="0"/>
        <v>9124340.0965212379</v>
      </c>
      <c r="AE32" s="111">
        <f t="shared" si="0"/>
        <v>9275333.6401880514</v>
      </c>
      <c r="AF32" s="111">
        <f t="shared" si="0"/>
        <v>9194793.8512326963</v>
      </c>
      <c r="AG32" s="111">
        <f t="shared" si="0"/>
        <v>9189092.5787061267</v>
      </c>
      <c r="AH32" s="111">
        <f t="shared" si="0"/>
        <v>9258819.6028143652</v>
      </c>
      <c r="AI32" s="111">
        <f t="shared" si="0"/>
        <v>9246443.2963955626</v>
      </c>
      <c r="AJ32" s="111">
        <f t="shared" si="0"/>
        <v>9376109.4576800615</v>
      </c>
      <c r="AK32" s="111">
        <f t="shared" si="0"/>
        <v>9546375.9409846906</v>
      </c>
      <c r="AL32" s="111">
        <f t="shared" si="0"/>
        <v>9426624.4216232728</v>
      </c>
      <c r="AM32" s="111">
        <f t="shared" ref="AM32:BI32" si="1">AM30+AM31</f>
        <v>9658506.0322633069</v>
      </c>
      <c r="AN32" s="111">
        <f t="shared" si="1"/>
        <v>9582787.3985662665</v>
      </c>
      <c r="AO32" s="111">
        <f t="shared" si="1"/>
        <v>9804742.2761309594</v>
      </c>
      <c r="AP32" s="111">
        <f t="shared" si="1"/>
        <v>9517937.467835702</v>
      </c>
      <c r="AQ32" s="111">
        <f t="shared" si="1"/>
        <v>9695681.5089676939</v>
      </c>
      <c r="AR32" s="111">
        <f t="shared" si="1"/>
        <v>9686517.6277043354</v>
      </c>
      <c r="AS32" s="111">
        <f t="shared" si="1"/>
        <v>9769534.0584135465</v>
      </c>
      <c r="AT32" s="111">
        <f t="shared" si="1"/>
        <v>9629214.3594279699</v>
      </c>
      <c r="AU32" s="111">
        <f t="shared" si="1"/>
        <v>9809805.8327114396</v>
      </c>
      <c r="AV32" s="111">
        <f t="shared" si="1"/>
        <v>9927468.3526291214</v>
      </c>
      <c r="AW32" s="111">
        <f t="shared" si="1"/>
        <v>9799811.3169837408</v>
      </c>
      <c r="AX32" s="111">
        <f t="shared" si="1"/>
        <v>10439374.772482675</v>
      </c>
      <c r="AY32" s="111">
        <f t="shared" si="1"/>
        <v>9781976.1507395133</v>
      </c>
      <c r="AZ32" s="111">
        <f t="shared" si="1"/>
        <v>10053546.422105433</v>
      </c>
      <c r="BA32" s="111">
        <f t="shared" si="1"/>
        <v>9999244.7713218667</v>
      </c>
      <c r="BB32" s="111">
        <f t="shared" si="1"/>
        <v>10103035.6393793</v>
      </c>
      <c r="BC32" s="111">
        <f t="shared" si="1"/>
        <v>9989008.3241184242</v>
      </c>
      <c r="BD32" s="111">
        <f t="shared" si="1"/>
        <v>10049913.379167724</v>
      </c>
      <c r="BE32" s="111">
        <f t="shared" si="1"/>
        <v>10042664.3048687</v>
      </c>
      <c r="BF32" s="111">
        <f t="shared" si="1"/>
        <v>9964701.5197392534</v>
      </c>
      <c r="BG32" s="111">
        <f t="shared" si="1"/>
        <v>10038560.920890458</v>
      </c>
      <c r="BH32" s="111">
        <f t="shared" si="1"/>
        <v>9891323.4502115473</v>
      </c>
      <c r="BI32" s="111">
        <f t="shared" si="1"/>
        <v>9609808.9876473583</v>
      </c>
      <c r="BJ32" s="111">
        <f t="shared" ref="BJ32:CL32" si="2">BJ30+BJ31</f>
        <v>10119419.133893214</v>
      </c>
      <c r="BK32" s="111">
        <f t="shared" si="2"/>
        <v>9389826.6304884404</v>
      </c>
      <c r="BL32" s="111">
        <f t="shared" si="2"/>
        <v>9839680.4460176788</v>
      </c>
      <c r="BM32" s="111">
        <f t="shared" si="2"/>
        <v>9713909.0952671766</v>
      </c>
      <c r="BN32" s="111">
        <f t="shared" si="2"/>
        <v>9944468.7561834566</v>
      </c>
      <c r="BO32" s="111">
        <f t="shared" si="2"/>
        <v>9691525.714718543</v>
      </c>
      <c r="BP32" s="111">
        <f t="shared" si="2"/>
        <v>9573171.9297871627</v>
      </c>
      <c r="BQ32" s="111">
        <f t="shared" si="2"/>
        <v>9674492.2836793233</v>
      </c>
      <c r="BR32" s="111">
        <f t="shared" si="2"/>
        <v>9615194.5521631949</v>
      </c>
      <c r="BS32" s="111">
        <f t="shared" si="2"/>
        <v>9982484.0823002718</v>
      </c>
      <c r="BT32" s="111">
        <f t="shared" si="2"/>
        <v>9964127.7869286407</v>
      </c>
      <c r="BU32" s="111">
        <f t="shared" si="2"/>
        <v>10092767.348061018</v>
      </c>
      <c r="BV32" s="111">
        <f t="shared" si="2"/>
        <v>10052382.141826127</v>
      </c>
      <c r="BW32" s="111">
        <f t="shared" si="2"/>
        <v>9917244.477308955</v>
      </c>
      <c r="BX32" s="111">
        <f t="shared" si="2"/>
        <v>9904870.8798950203</v>
      </c>
      <c r="BY32" s="111">
        <f t="shared" si="2"/>
        <v>6755126.7255018158</v>
      </c>
      <c r="BZ32" s="111">
        <f t="shared" si="2"/>
        <v>5173128.9484225139</v>
      </c>
      <c r="CA32" s="111">
        <f t="shared" si="2"/>
        <v>7247148.3776286822</v>
      </c>
      <c r="CB32" s="111">
        <f t="shared" si="2"/>
        <v>8696816.7834518962</v>
      </c>
      <c r="CC32" s="111">
        <f t="shared" si="2"/>
        <v>9566428.2170269154</v>
      </c>
      <c r="CD32" s="111">
        <f t="shared" si="2"/>
        <v>9785717.5817821585</v>
      </c>
      <c r="CE32" s="111">
        <f t="shared" si="2"/>
        <v>9721569.2805616893</v>
      </c>
      <c r="CF32" s="111">
        <f t="shared" si="2"/>
        <v>9831719.7005105224</v>
      </c>
      <c r="CG32" s="111">
        <f t="shared" si="2"/>
        <v>9960826.3287104163</v>
      </c>
      <c r="CH32" s="111">
        <f t="shared" si="2"/>
        <v>10069753.908418892</v>
      </c>
      <c r="CI32" s="111">
        <f t="shared" si="2"/>
        <v>10270191.132703394</v>
      </c>
      <c r="CJ32" s="111">
        <f t="shared" si="2"/>
        <v>10156731.488463845</v>
      </c>
      <c r="CK32" s="111">
        <f t="shared" si="2"/>
        <v>10766803.393890887</v>
      </c>
      <c r="CL32" s="111">
        <f t="shared" si="2"/>
        <v>10669026.664397568</v>
      </c>
      <c r="CM32" s="111">
        <f t="shared" ref="CM32:CN32" si="3">CM30+CM31</f>
        <v>10761404.86742904</v>
      </c>
      <c r="CN32" s="111">
        <f t="shared" si="3"/>
        <v>10977527.607218631</v>
      </c>
      <c r="CO32" s="111">
        <f t="shared" ref="CO32:CP32" si="4">CO30+CO31</f>
        <v>11012822.532900974</v>
      </c>
      <c r="CP32" s="111">
        <f t="shared" si="4"/>
        <v>10930856.699514752</v>
      </c>
      <c r="CQ32" s="111">
        <f t="shared" ref="CQ32:CR32" si="5">CQ30+CQ31</f>
        <v>11067822.863797862</v>
      </c>
      <c r="CR32" s="111">
        <f t="shared" si="5"/>
        <v>11075285.975480881</v>
      </c>
      <c r="CS32" s="111">
        <f t="shared" ref="CS32:CT32" si="6">CS30+CS31</f>
        <v>10997124.296803974</v>
      </c>
      <c r="CT32" s="111">
        <f t="shared" si="6"/>
        <v>11001081.850643409</v>
      </c>
      <c r="CU32" s="111">
        <f t="shared" ref="CU32:CV32" si="7">CU30+CU31</f>
        <v>11028521.839043476</v>
      </c>
      <c r="CV32" s="111">
        <f t="shared" si="7"/>
        <v>11076311.988287896</v>
      </c>
      <c r="CW32" s="111">
        <f t="shared" ref="CW32:CX32" si="8">CW30+CW31</f>
        <v>11173318.034799598</v>
      </c>
      <c r="CX32" s="111">
        <f t="shared" si="8"/>
        <v>11347003.674902041</v>
      </c>
      <c r="CY32" s="111">
        <f t="shared" ref="CY32:CZ32" si="9">CY30+CY31</f>
        <v>11537981.199754341</v>
      </c>
      <c r="CZ32" s="111">
        <f t="shared" si="9"/>
        <v>11365446.85965883</v>
      </c>
      <c r="DA32" s="111">
        <f t="shared" ref="DA32:DB32" si="10">DA30+DA31</f>
        <v>11489343.929981571</v>
      </c>
      <c r="DB32" s="111">
        <f t="shared" si="10"/>
        <v>11997307.113983452</v>
      </c>
      <c r="DC32" s="111">
        <f t="shared" ref="DC32:DD32" si="11">DC30+DC31</f>
        <v>11835668.97627346</v>
      </c>
      <c r="DD32" s="111">
        <f t="shared" si="11"/>
        <v>12047848.470531372</v>
      </c>
      <c r="DE32" s="111">
        <f t="shared" ref="DE32:DF32" si="12">DE30+DE31</f>
        <v>12074722.930287817</v>
      </c>
      <c r="DF32" s="111">
        <f t="shared" si="12"/>
        <v>12018651.383515414</v>
      </c>
      <c r="DG32" s="111">
        <f t="shared" ref="DG32:DH32" si="13">DG30+DG31</f>
        <v>12163150.09862791</v>
      </c>
      <c r="DH32" s="111">
        <f t="shared" si="13"/>
        <v>12080883.730411205</v>
      </c>
      <c r="DI32" s="111">
        <f t="shared" ref="DI32:DJ32" si="14">DI30+DI31</f>
        <v>12545902.798434194</v>
      </c>
      <c r="DJ32" s="111">
        <f t="shared" si="14"/>
        <v>12315074.93910506</v>
      </c>
      <c r="DK32" s="111">
        <f t="shared" ref="DK32:DL32" si="15">DK30+DK31</f>
        <v>12608364.784649439</v>
      </c>
      <c r="DL32" s="111">
        <f t="shared" si="15"/>
        <v>12534456.147032876</v>
      </c>
      <c r="DM32" s="111">
        <f t="shared" ref="DM32:DN32" si="16">DM30+DM31</f>
        <v>12548702.607252195</v>
      </c>
      <c r="DN32" s="111">
        <f t="shared" si="16"/>
        <v>12803738.505049683</v>
      </c>
      <c r="DO32" s="111">
        <f t="shared" ref="DO32:DP32" si="17">DO30+DO31</f>
        <v>12567287.083652079</v>
      </c>
      <c r="DP32" s="111">
        <f t="shared" si="17"/>
        <v>12644954.44212934</v>
      </c>
      <c r="DQ32" s="111">
        <f t="shared" ref="DQ32:DR32" si="18">DQ30+DQ31</f>
        <v>13250142.812911149</v>
      </c>
      <c r="DR32" s="111">
        <f t="shared" si="18"/>
        <v>13419782.002853995</v>
      </c>
      <c r="DS32" s="111">
        <f t="shared" ref="DS32:DT32" si="19">DS30+DS31</f>
        <v>12440016.641032785</v>
      </c>
      <c r="DT32" s="111">
        <f t="shared" si="19"/>
        <v>12841542.765443068</v>
      </c>
      <c r="DU32" s="111">
        <f t="shared" ref="DU32:DV32" si="20">DU30+DU31</f>
        <v>12871639.938030586</v>
      </c>
      <c r="DV32" s="111">
        <f t="shared" si="20"/>
        <v>13092810.494634138</v>
      </c>
      <c r="DW32" s="111">
        <f t="shared" ref="DW32:DX32" si="21">DW30+DW31</f>
        <v>13215383.548584443</v>
      </c>
      <c r="DX32" s="111">
        <f t="shared" si="21"/>
        <v>12803950.695888372</v>
      </c>
      <c r="DY32" s="111">
        <f t="shared" ref="DY32:DZ32" si="22">DY30+DY31</f>
        <v>13404822.661976211</v>
      </c>
      <c r="DZ32" s="111">
        <f t="shared" si="22"/>
        <v>13292352.744513854</v>
      </c>
      <c r="EA32" s="111">
        <f t="shared" ref="EA32:EB32" si="23">EA30+EA31</f>
        <v>13463004.505676944</v>
      </c>
      <c r="EB32" s="111">
        <f t="shared" si="23"/>
        <v>13427765.101588126</v>
      </c>
      <c r="EC32" s="111">
        <f t="shared" ref="EC32:ED32" si="24">EC30+EC31</f>
        <v>13451800.761178833</v>
      </c>
      <c r="ED32" s="111">
        <f t="shared" si="24"/>
        <v>13578561.867886156</v>
      </c>
      <c r="EE32" s="111">
        <f t="shared" ref="EE32:EF32" si="25">EE30+EE31</f>
        <v>13518492.018434804</v>
      </c>
      <c r="EF32" s="111">
        <f t="shared" si="25"/>
        <v>13628441.195392124</v>
      </c>
      <c r="EG32" s="111">
        <f t="shared" ref="EG32:EH32" si="26">EG30+EG31</f>
        <v>13624522.17738374</v>
      </c>
      <c r="EH32" s="111">
        <f t="shared" si="26"/>
        <v>13692780.202252727</v>
      </c>
      <c r="EI32" s="111">
        <f t="shared" ref="EI32:EJ32" si="27">EI30+EI31</f>
        <v>13511643.251806948</v>
      </c>
      <c r="EJ32" s="111">
        <f t="shared" si="27"/>
        <v>13689305.086333472</v>
      </c>
      <c r="EK32" s="111">
        <f t="shared" ref="EK32:EL32" si="28">EK30+EK31</f>
        <v>13640881.167414937</v>
      </c>
      <c r="EL32" s="111">
        <f t="shared" si="28"/>
        <v>13706942.601325762</v>
      </c>
    </row>
    <row r="33" spans="2:142" s="107" customFormat="1" ht="12.75" x14ac:dyDescent="0.2">
      <c r="B33" s="115" t="s">
        <v>52</v>
      </c>
      <c r="C33" s="109">
        <f t="shared" ref="C33:AL33" si="29">C35-C34</f>
        <v>20229274.521281093</v>
      </c>
      <c r="D33" s="109">
        <f t="shared" si="29"/>
        <v>20543097.082896039</v>
      </c>
      <c r="E33" s="109">
        <f t="shared" si="29"/>
        <v>20396730.708830155</v>
      </c>
      <c r="F33" s="109">
        <f t="shared" si="29"/>
        <v>20445778.357299171</v>
      </c>
      <c r="G33" s="109">
        <f t="shared" si="29"/>
        <v>20387291.26120919</v>
      </c>
      <c r="H33" s="109">
        <f t="shared" si="29"/>
        <v>20397587.316989295</v>
      </c>
      <c r="I33" s="109">
        <f t="shared" si="29"/>
        <v>20477153.168747485</v>
      </c>
      <c r="J33" s="109">
        <f t="shared" si="29"/>
        <v>20538320.927560769</v>
      </c>
      <c r="K33" s="109">
        <f t="shared" si="29"/>
        <v>20680098.011800822</v>
      </c>
      <c r="L33" s="109">
        <f t="shared" si="29"/>
        <v>20827282.242648117</v>
      </c>
      <c r="M33" s="109">
        <f t="shared" si="29"/>
        <v>20941252.77506946</v>
      </c>
      <c r="N33" s="109">
        <f t="shared" si="29"/>
        <v>20594483.467867211</v>
      </c>
      <c r="O33" s="109">
        <f t="shared" si="29"/>
        <v>20961996.729975089</v>
      </c>
      <c r="P33" s="109">
        <f t="shared" si="29"/>
        <v>21549817.771178514</v>
      </c>
      <c r="Q33" s="109">
        <f t="shared" si="29"/>
        <v>21066212.702821389</v>
      </c>
      <c r="R33" s="109">
        <f t="shared" si="29"/>
        <v>21111323.814455837</v>
      </c>
      <c r="S33" s="109">
        <f t="shared" si="29"/>
        <v>21020003.172746275</v>
      </c>
      <c r="T33" s="109">
        <f t="shared" si="29"/>
        <v>21009945.776910447</v>
      </c>
      <c r="U33" s="109">
        <f t="shared" si="29"/>
        <v>21269370.77619838</v>
      </c>
      <c r="V33" s="109">
        <f t="shared" si="29"/>
        <v>21425132.559905838</v>
      </c>
      <c r="W33" s="109">
        <f t="shared" si="29"/>
        <v>21383012.970089249</v>
      </c>
      <c r="X33" s="109">
        <f t="shared" si="29"/>
        <v>21590696.004808769</v>
      </c>
      <c r="Y33" s="109">
        <f t="shared" si="29"/>
        <v>21660549.139449604</v>
      </c>
      <c r="Z33" s="109">
        <f t="shared" si="29"/>
        <v>21701735.513029732</v>
      </c>
      <c r="AA33" s="109">
        <f t="shared" si="29"/>
        <v>21890930.448599607</v>
      </c>
      <c r="AB33" s="109">
        <f t="shared" si="29"/>
        <v>21570880.657954067</v>
      </c>
      <c r="AC33" s="109">
        <f t="shared" si="29"/>
        <v>22272231.885091312</v>
      </c>
      <c r="AD33" s="109">
        <f t="shared" si="29"/>
        <v>21901842.178038895</v>
      </c>
      <c r="AE33" s="109">
        <f t="shared" si="29"/>
        <v>22061486.444957949</v>
      </c>
      <c r="AF33" s="109">
        <f t="shared" si="29"/>
        <v>22247611.59647866</v>
      </c>
      <c r="AG33" s="109">
        <f t="shared" si="29"/>
        <v>21661282.780677892</v>
      </c>
      <c r="AH33" s="109">
        <f t="shared" si="29"/>
        <v>22093290.304366991</v>
      </c>
      <c r="AI33" s="109">
        <f t="shared" si="29"/>
        <v>22307599.010031421</v>
      </c>
      <c r="AJ33" s="109">
        <f t="shared" si="29"/>
        <v>22399429.70484972</v>
      </c>
      <c r="AK33" s="109">
        <f t="shared" si="29"/>
        <v>22298843.844782658</v>
      </c>
      <c r="AL33" s="109">
        <f t="shared" si="29"/>
        <v>22568067.532533512</v>
      </c>
      <c r="AM33" s="109">
        <f t="shared" ref="AM33:BI33" si="30">AM35-AM34</f>
        <v>23054195.551349789</v>
      </c>
      <c r="AN33" s="109">
        <f t="shared" si="30"/>
        <v>22601041.805313766</v>
      </c>
      <c r="AO33" s="109">
        <f t="shared" si="30"/>
        <v>22862865.83224399</v>
      </c>
      <c r="AP33" s="109">
        <f t="shared" si="30"/>
        <v>23003832.936511919</v>
      </c>
      <c r="AQ33" s="109">
        <f t="shared" si="30"/>
        <v>23109186.479104657</v>
      </c>
      <c r="AR33" s="109">
        <f t="shared" si="30"/>
        <v>23076131.435572851</v>
      </c>
      <c r="AS33" s="109">
        <f t="shared" si="30"/>
        <v>23363635.833154656</v>
      </c>
      <c r="AT33" s="109">
        <f t="shared" si="30"/>
        <v>22952587.839519285</v>
      </c>
      <c r="AU33" s="109">
        <f t="shared" si="30"/>
        <v>22964789.06480217</v>
      </c>
      <c r="AV33" s="109">
        <f t="shared" si="30"/>
        <v>23101905.748552881</v>
      </c>
      <c r="AW33" s="109">
        <f t="shared" si="30"/>
        <v>23388715.89291548</v>
      </c>
      <c r="AX33" s="109">
        <f t="shared" si="30"/>
        <v>23520992.245582514</v>
      </c>
      <c r="AY33" s="109">
        <f t="shared" si="30"/>
        <v>23558537.920945473</v>
      </c>
      <c r="AZ33" s="109">
        <f t="shared" si="30"/>
        <v>23646871.509598665</v>
      </c>
      <c r="BA33" s="109">
        <f t="shared" si="30"/>
        <v>23733676.750398848</v>
      </c>
      <c r="BB33" s="109">
        <f t="shared" si="30"/>
        <v>23603031.367274322</v>
      </c>
      <c r="BC33" s="109">
        <f t="shared" si="30"/>
        <v>23286688.326587677</v>
      </c>
      <c r="BD33" s="109">
        <f t="shared" si="30"/>
        <v>23686331.860237375</v>
      </c>
      <c r="BE33" s="109">
        <f t="shared" si="30"/>
        <v>23955115.717654385</v>
      </c>
      <c r="BF33" s="109">
        <f t="shared" si="30"/>
        <v>24031160.578716014</v>
      </c>
      <c r="BG33" s="109">
        <f t="shared" si="30"/>
        <v>24032345.596314505</v>
      </c>
      <c r="BH33" s="109">
        <f t="shared" si="30"/>
        <v>23837231.026700567</v>
      </c>
      <c r="BI33" s="109">
        <f t="shared" si="30"/>
        <v>23828535.063055571</v>
      </c>
      <c r="BJ33" s="109">
        <f t="shared" ref="BJ33:CL33" si="31">BJ35-BJ34</f>
        <v>24018817.371772423</v>
      </c>
      <c r="BK33" s="109">
        <f t="shared" si="31"/>
        <v>24104944.818595298</v>
      </c>
      <c r="BL33" s="109">
        <f t="shared" si="31"/>
        <v>24201167.357883543</v>
      </c>
      <c r="BM33" s="109">
        <f t="shared" si="31"/>
        <v>24100782.650990732</v>
      </c>
      <c r="BN33" s="109">
        <f t="shared" si="31"/>
        <v>24428378.037686255</v>
      </c>
      <c r="BO33" s="109">
        <f t="shared" si="31"/>
        <v>24894145.257033814</v>
      </c>
      <c r="BP33" s="109">
        <f t="shared" si="31"/>
        <v>24632729.789875053</v>
      </c>
      <c r="BQ33" s="109">
        <f t="shared" si="31"/>
        <v>24811749.435948238</v>
      </c>
      <c r="BR33" s="109">
        <f t="shared" si="31"/>
        <v>24877441.455873441</v>
      </c>
      <c r="BS33" s="109">
        <f t="shared" si="31"/>
        <v>24859177.243189134</v>
      </c>
      <c r="BT33" s="109">
        <f t="shared" si="31"/>
        <v>25218308.752733335</v>
      </c>
      <c r="BU33" s="109">
        <f t="shared" si="31"/>
        <v>25023371.372932017</v>
      </c>
      <c r="BV33" s="109">
        <f t="shared" si="31"/>
        <v>25012021.658624128</v>
      </c>
      <c r="BW33" s="109">
        <f t="shared" si="31"/>
        <v>25029428.445951231</v>
      </c>
      <c r="BX33" s="109">
        <f t="shared" si="31"/>
        <v>25365825.138407715</v>
      </c>
      <c r="BY33" s="109">
        <f t="shared" si="31"/>
        <v>53603502.87921761</v>
      </c>
      <c r="BZ33" s="109">
        <f t="shared" si="31"/>
        <v>56586546.676104173</v>
      </c>
      <c r="CA33" s="109">
        <f t="shared" si="31"/>
        <v>27836787.513263952</v>
      </c>
      <c r="CB33" s="109">
        <f t="shared" si="31"/>
        <v>26836950.65862041</v>
      </c>
      <c r="CC33" s="109">
        <f t="shared" si="31"/>
        <v>26684702.903051265</v>
      </c>
      <c r="CD33" s="109">
        <f t="shared" si="31"/>
        <v>27191765.430449631</v>
      </c>
      <c r="CE33" s="109">
        <f t="shared" si="31"/>
        <v>28063832.983336825</v>
      </c>
      <c r="CF33" s="109">
        <f t="shared" si="31"/>
        <v>29481387.028545022</v>
      </c>
      <c r="CG33" s="109">
        <f t="shared" si="31"/>
        <v>29313433.437255114</v>
      </c>
      <c r="CH33" s="109">
        <f t="shared" si="31"/>
        <v>27292552.297667343</v>
      </c>
      <c r="CI33" s="109">
        <f t="shared" si="31"/>
        <v>28364670.277647723</v>
      </c>
      <c r="CJ33" s="109">
        <f t="shared" si="31"/>
        <v>28648263.00810058</v>
      </c>
      <c r="CK33" s="109">
        <f t="shared" si="31"/>
        <v>29800442.699516017</v>
      </c>
      <c r="CL33" s="109">
        <f t="shared" si="31"/>
        <v>31419153.262500048</v>
      </c>
      <c r="CM33" s="109">
        <f t="shared" ref="CM33:CN33" si="32">CM35-CM34</f>
        <v>30108270.382897355</v>
      </c>
      <c r="CN33" s="109">
        <f t="shared" si="32"/>
        <v>28463784.36021902</v>
      </c>
      <c r="CO33" s="109">
        <f t="shared" ref="CO33:CP33" si="33">CO35-CO34</f>
        <v>29212155.723615825</v>
      </c>
      <c r="CP33" s="109">
        <f t="shared" si="33"/>
        <v>29638032.301378537</v>
      </c>
      <c r="CQ33" s="109">
        <f t="shared" ref="CQ33:CR33" si="34">CQ35-CQ34</f>
        <v>29244137.808512636</v>
      </c>
      <c r="CR33" s="109">
        <f t="shared" si="34"/>
        <v>29511744.23860991</v>
      </c>
      <c r="CS33" s="109">
        <f t="shared" ref="CS33:CT33" si="35">CS35-CS34</f>
        <v>29219129.386937268</v>
      </c>
      <c r="CT33" s="109">
        <f t="shared" si="35"/>
        <v>32535625.120501205</v>
      </c>
      <c r="CU33" s="109">
        <f t="shared" ref="CU33:CV33" si="36">CU35-CU34</f>
        <v>42009809.845324054</v>
      </c>
      <c r="CV33" s="109">
        <f t="shared" si="36"/>
        <v>35645152.254648842</v>
      </c>
      <c r="CW33" s="109">
        <f t="shared" ref="CW33:CX33" si="37">CW35-CW34</f>
        <v>33744946.081956126</v>
      </c>
      <c r="CX33" s="109">
        <f t="shared" si="37"/>
        <v>34389636.791325986</v>
      </c>
      <c r="CY33" s="109">
        <f t="shared" ref="CY33:CZ33" si="38">CY35-CY34</f>
        <v>31040589.572054282</v>
      </c>
      <c r="CZ33" s="109">
        <f t="shared" si="38"/>
        <v>31830503.846974775</v>
      </c>
      <c r="DA33" s="109">
        <f t="shared" ref="DA33:DB33" si="39">DA35-DA34</f>
        <v>34286576.632796355</v>
      </c>
      <c r="DB33" s="109">
        <f t="shared" si="39"/>
        <v>30628773.225197259</v>
      </c>
      <c r="DC33" s="109">
        <f t="shared" ref="DC33:DD33" si="40">DC35-DC34</f>
        <v>31134829.570512574</v>
      </c>
      <c r="DD33" s="109">
        <f t="shared" si="40"/>
        <v>32646165.283582643</v>
      </c>
      <c r="DE33" s="109">
        <f t="shared" ref="DE33:DF33" si="41">DE35-DE34</f>
        <v>31212031.599426974</v>
      </c>
      <c r="DF33" s="109">
        <f t="shared" si="41"/>
        <v>32888184.60548459</v>
      </c>
      <c r="DG33" s="109">
        <f t="shared" ref="DG33:DH33" si="42">DG35-DG34</f>
        <v>30360531.759104438</v>
      </c>
      <c r="DH33" s="109">
        <f t="shared" si="42"/>
        <v>29699593.913036864</v>
      </c>
      <c r="DI33" s="109">
        <f t="shared" ref="DI33:DJ33" si="43">DI35-DI34</f>
        <v>30560139.388656925</v>
      </c>
      <c r="DJ33" s="109">
        <f t="shared" si="43"/>
        <v>30672042.247289307</v>
      </c>
      <c r="DK33" s="109">
        <f t="shared" ref="DK33:DL33" si="44">DK35-DK34</f>
        <v>30883138.01902172</v>
      </c>
      <c r="DL33" s="109">
        <f t="shared" si="44"/>
        <v>30736922.520636596</v>
      </c>
      <c r="DM33" s="109">
        <f t="shared" ref="DM33:DN33" si="45">DM35-DM34</f>
        <v>30924082.281719103</v>
      </c>
      <c r="DN33" s="109">
        <f t="shared" si="45"/>
        <v>30957473.706709158</v>
      </c>
      <c r="DO33" s="109">
        <f t="shared" ref="DO33:DP33" si="46">DO35-DO34</f>
        <v>30917717.623297583</v>
      </c>
      <c r="DP33" s="109">
        <f t="shared" si="46"/>
        <v>31072367.942618109</v>
      </c>
      <c r="DQ33" s="109">
        <f t="shared" ref="DQ33:DR33" si="47">DQ35-DQ34</f>
        <v>31103253.799323637</v>
      </c>
      <c r="DR33" s="109">
        <f t="shared" si="47"/>
        <v>31632451.210487302</v>
      </c>
      <c r="DS33" s="109">
        <f t="shared" ref="DS33:DT33" si="48">DS35-DS34</f>
        <v>31405378.556784034</v>
      </c>
      <c r="DT33" s="109">
        <f t="shared" si="48"/>
        <v>31742893.247352164</v>
      </c>
      <c r="DU33" s="109">
        <f t="shared" ref="DU33:DV33" si="49">DU35-DU34</f>
        <v>31614045.829271883</v>
      </c>
      <c r="DV33" s="109">
        <f t="shared" si="49"/>
        <v>31581488.61762074</v>
      </c>
      <c r="DW33" s="109">
        <f t="shared" ref="DW33:DX33" si="50">DW35-DW34</f>
        <v>31393575.929879159</v>
      </c>
      <c r="DX33" s="109">
        <f t="shared" si="50"/>
        <v>32151531.567708958</v>
      </c>
      <c r="DY33" s="109">
        <f t="shared" ref="DY33:DZ33" si="51">DY35-DY34</f>
        <v>32483256.816994101</v>
      </c>
      <c r="DZ33" s="109">
        <f t="shared" si="51"/>
        <v>32436125.037464172</v>
      </c>
      <c r="EA33" s="109">
        <f t="shared" ref="EA33:EB33" si="52">EA35-EA34</f>
        <v>32345618.032858264</v>
      </c>
      <c r="EB33" s="109">
        <f t="shared" si="52"/>
        <v>32546469.245779473</v>
      </c>
      <c r="EC33" s="109">
        <f t="shared" ref="EC33:ED33" si="53">EC35-EC34</f>
        <v>32523455.345976036</v>
      </c>
      <c r="ED33" s="109">
        <f t="shared" si="53"/>
        <v>32450280.25737378</v>
      </c>
      <c r="EE33" s="109">
        <f t="shared" ref="EE33:EF33" si="54">EE35-EE34</f>
        <v>33375434.283177841</v>
      </c>
      <c r="EF33" s="109">
        <f t="shared" si="54"/>
        <v>33571878.877445832</v>
      </c>
      <c r="EG33" s="109">
        <f t="shared" ref="EG33:EH33" si="55">EG35-EG34</f>
        <v>33649775.087843999</v>
      </c>
      <c r="EH33" s="109">
        <f t="shared" si="55"/>
        <v>33190891.435020812</v>
      </c>
      <c r="EI33" s="109">
        <f t="shared" ref="EI33:EJ33" si="56">EI35-EI34</f>
        <v>33224655.85205137</v>
      </c>
      <c r="EJ33" s="109">
        <f t="shared" si="56"/>
        <v>32817324.132313587</v>
      </c>
      <c r="EK33" s="109">
        <f t="shared" ref="EK33:EL33" si="57">EK35-EK34</f>
        <v>33208968.680808909</v>
      </c>
      <c r="EL33" s="109">
        <f t="shared" si="57"/>
        <v>32887606.359274216</v>
      </c>
    </row>
    <row r="34" spans="2:142" s="117" customFormat="1" ht="12.75" x14ac:dyDescent="0.2">
      <c r="B34" s="115" t="s">
        <v>98</v>
      </c>
      <c r="C34" s="116">
        <v>12607547.503866548</v>
      </c>
      <c r="D34" s="116">
        <v>12487498.204471136</v>
      </c>
      <c r="E34" s="116">
        <v>12460346.340277443</v>
      </c>
      <c r="F34" s="116">
        <v>12399117.804160452</v>
      </c>
      <c r="G34" s="116">
        <v>12382703.278372683</v>
      </c>
      <c r="H34" s="116">
        <v>12577037.663449924</v>
      </c>
      <c r="I34" s="116">
        <v>12480134.433572989</v>
      </c>
      <c r="J34" s="116">
        <v>12638151.726234054</v>
      </c>
      <c r="K34" s="116">
        <v>12803654.32344567</v>
      </c>
      <c r="L34" s="116">
        <v>12783590.690288514</v>
      </c>
      <c r="M34" s="116">
        <v>12857323.046996383</v>
      </c>
      <c r="N34" s="116">
        <v>12820188.732747566</v>
      </c>
      <c r="O34" s="116">
        <v>12968417.171067247</v>
      </c>
      <c r="P34" s="116">
        <v>12947337.884807998</v>
      </c>
      <c r="Q34" s="116">
        <v>12411202.299666241</v>
      </c>
      <c r="R34" s="116">
        <v>13128007.277105836</v>
      </c>
      <c r="S34" s="116">
        <v>12771838.627928298</v>
      </c>
      <c r="T34" s="116">
        <v>12928694.516426936</v>
      </c>
      <c r="U34" s="116">
        <v>12845287.14324329</v>
      </c>
      <c r="V34" s="116">
        <v>12658756.975120004</v>
      </c>
      <c r="W34" s="116">
        <v>13076371.071813636</v>
      </c>
      <c r="X34" s="116">
        <v>13185682.924692899</v>
      </c>
      <c r="Y34" s="116">
        <v>13118163.179401835</v>
      </c>
      <c r="Z34" s="116">
        <v>13199520.313885679</v>
      </c>
      <c r="AA34" s="116">
        <v>12838703.796462387</v>
      </c>
      <c r="AB34" s="116">
        <v>13140266.474922543</v>
      </c>
      <c r="AC34" s="116">
        <v>13280846.984360827</v>
      </c>
      <c r="AD34" s="116">
        <v>13205043.60754405</v>
      </c>
      <c r="AE34" s="116">
        <v>13465128.06334506</v>
      </c>
      <c r="AF34" s="116">
        <v>13560624.093061741</v>
      </c>
      <c r="AG34" s="116">
        <v>13539914.434584251</v>
      </c>
      <c r="AH34" s="116">
        <v>13577307.802631052</v>
      </c>
      <c r="AI34" s="116">
        <v>13591089.778939005</v>
      </c>
      <c r="AJ34" s="116">
        <v>13660553.105985785</v>
      </c>
      <c r="AK34" s="116">
        <v>13741712.439507147</v>
      </c>
      <c r="AL34" s="116">
        <v>13700481.388903769</v>
      </c>
      <c r="AM34" s="116">
        <v>13692269.465114877</v>
      </c>
      <c r="AN34" s="116">
        <v>13976553.053015107</v>
      </c>
      <c r="AO34" s="116">
        <v>13928362.986706097</v>
      </c>
      <c r="AP34" s="116">
        <v>13853441.933709601</v>
      </c>
      <c r="AQ34" s="116">
        <v>13857446.923440304</v>
      </c>
      <c r="AR34" s="116">
        <v>13778963.453728955</v>
      </c>
      <c r="AS34" s="116">
        <v>14331471.776267806</v>
      </c>
      <c r="AT34" s="116">
        <v>14406737.118863845</v>
      </c>
      <c r="AU34" s="116">
        <v>14636008.543100877</v>
      </c>
      <c r="AV34" s="116">
        <v>14530868.834486635</v>
      </c>
      <c r="AW34" s="116">
        <v>14293708.381721964</v>
      </c>
      <c r="AX34" s="116">
        <v>14758462.028124595</v>
      </c>
      <c r="AY34" s="116">
        <v>14776021.248667695</v>
      </c>
      <c r="AZ34" s="116">
        <v>14553101.276898747</v>
      </c>
      <c r="BA34" s="116">
        <v>15386832.782219272</v>
      </c>
      <c r="BB34" s="116">
        <v>15130069.379330374</v>
      </c>
      <c r="BC34" s="116">
        <v>15035496.439800978</v>
      </c>
      <c r="BD34" s="116">
        <v>15348422.450706981</v>
      </c>
      <c r="BE34" s="116">
        <v>15283910.117947193</v>
      </c>
      <c r="BF34" s="116">
        <v>15254482.688670922</v>
      </c>
      <c r="BG34" s="116">
        <v>15052709.947769349</v>
      </c>
      <c r="BH34" s="116">
        <v>15105444.437304486</v>
      </c>
      <c r="BI34" s="116">
        <v>15018122.41703688</v>
      </c>
      <c r="BJ34" s="116">
        <v>15634465.351797685</v>
      </c>
      <c r="BK34" s="116">
        <v>15587764.837057015</v>
      </c>
      <c r="BL34" s="116">
        <v>15479321.856981723</v>
      </c>
      <c r="BM34" s="116">
        <v>15403175.597510388</v>
      </c>
      <c r="BN34" s="116">
        <v>15716189.557820845</v>
      </c>
      <c r="BO34" s="116">
        <v>15885738.807295728</v>
      </c>
      <c r="BP34" s="116">
        <v>15611842.056537613</v>
      </c>
      <c r="BQ34" s="116">
        <v>15586173.192157842</v>
      </c>
      <c r="BR34" s="116">
        <v>15710912.857288104</v>
      </c>
      <c r="BS34" s="116">
        <v>15598467.477364535</v>
      </c>
      <c r="BT34" s="116">
        <v>15827333.843850806</v>
      </c>
      <c r="BU34" s="116">
        <v>16311274.637325129</v>
      </c>
      <c r="BV34" s="116">
        <v>16171753.25397717</v>
      </c>
      <c r="BW34" s="116">
        <v>16112294.0962872</v>
      </c>
      <c r="BX34" s="116">
        <v>16434845.571790695</v>
      </c>
      <c r="BY34" s="116">
        <v>16715243.674193935</v>
      </c>
      <c r="BZ34" s="116">
        <v>15360196.603708832</v>
      </c>
      <c r="CA34" s="116">
        <v>16080797.902625825</v>
      </c>
      <c r="CB34" s="116">
        <v>16449082.125014583</v>
      </c>
      <c r="CC34" s="116">
        <v>16547704.442050032</v>
      </c>
      <c r="CD34" s="116">
        <v>17257700.248622309</v>
      </c>
      <c r="CE34" s="116">
        <v>17307299.987282429</v>
      </c>
      <c r="CF34" s="116">
        <v>17275443.630341068</v>
      </c>
      <c r="CG34" s="116">
        <v>17098467.645163976</v>
      </c>
      <c r="CH34" s="116">
        <v>17130567.704409119</v>
      </c>
      <c r="CI34" s="116">
        <v>17582195.013045546</v>
      </c>
      <c r="CJ34" s="116">
        <v>17533492.785190191</v>
      </c>
      <c r="CK34" s="116">
        <v>17217751.92253666</v>
      </c>
      <c r="CL34" s="116">
        <v>17242158.625646338</v>
      </c>
      <c r="CM34" s="116">
        <v>17571551.19267346</v>
      </c>
      <c r="CN34" s="116">
        <v>17454511.230117712</v>
      </c>
      <c r="CO34" s="116">
        <v>17483097.97885555</v>
      </c>
      <c r="CP34" s="116">
        <v>17394366.189959053</v>
      </c>
      <c r="CQ34" s="116">
        <v>17311921.031557433</v>
      </c>
      <c r="CR34" s="116">
        <v>17486987.055641547</v>
      </c>
      <c r="CS34" s="116">
        <v>17597038.304011926</v>
      </c>
      <c r="CT34" s="116">
        <v>17435733.839532956</v>
      </c>
      <c r="CU34" s="116">
        <v>17260039.43623415</v>
      </c>
      <c r="CV34" s="116">
        <v>17278754.703466997</v>
      </c>
      <c r="CW34" s="116">
        <v>17511453.151017949</v>
      </c>
      <c r="CX34" s="116">
        <v>17272443.362621129</v>
      </c>
      <c r="CY34" s="116">
        <v>17786352.963371746</v>
      </c>
      <c r="CZ34" s="116">
        <v>17750456.817149587</v>
      </c>
      <c r="DA34" s="116">
        <v>17643473.753081411</v>
      </c>
      <c r="DB34" s="116">
        <v>17662217.041231137</v>
      </c>
      <c r="DC34" s="116">
        <v>17679898.58349679</v>
      </c>
      <c r="DD34" s="116">
        <v>17760778.815505207</v>
      </c>
      <c r="DE34" s="116">
        <v>17537908.379716884</v>
      </c>
      <c r="DF34" s="116">
        <v>17098093.272902615</v>
      </c>
      <c r="DG34" s="116">
        <v>17527007.770397291</v>
      </c>
      <c r="DH34" s="116">
        <v>17603488.254153755</v>
      </c>
      <c r="DI34" s="116">
        <v>17865052.844207924</v>
      </c>
      <c r="DJ34" s="116">
        <v>17607951.354712762</v>
      </c>
      <c r="DK34" s="116">
        <v>17869527.573838741</v>
      </c>
      <c r="DL34" s="116">
        <v>18132038.27658271</v>
      </c>
      <c r="DM34" s="116">
        <v>18054662.184278697</v>
      </c>
      <c r="DN34" s="116">
        <v>17890154.268716302</v>
      </c>
      <c r="DO34" s="116">
        <v>18129179.128069442</v>
      </c>
      <c r="DP34" s="116">
        <v>18001170.740972936</v>
      </c>
      <c r="DQ34" s="116">
        <v>18120041.846601222</v>
      </c>
      <c r="DR34" s="116">
        <v>18097400.24803656</v>
      </c>
      <c r="DS34" s="116">
        <v>18289091.430441104</v>
      </c>
      <c r="DT34" s="116">
        <v>18108749.39805441</v>
      </c>
      <c r="DU34" s="116">
        <v>18133734.509074584</v>
      </c>
      <c r="DV34" s="116">
        <v>18551336.053603109</v>
      </c>
      <c r="DW34" s="116">
        <v>18108667.129549369</v>
      </c>
      <c r="DX34" s="116">
        <v>18345408.339621287</v>
      </c>
      <c r="DY34" s="116">
        <v>18307748.770591952</v>
      </c>
      <c r="DZ34" s="116">
        <v>18679927.643143885</v>
      </c>
      <c r="EA34" s="116">
        <v>17959095.411112819</v>
      </c>
      <c r="EB34" s="116">
        <v>17997899.992173146</v>
      </c>
      <c r="EC34" s="116">
        <v>18474849.853738051</v>
      </c>
      <c r="ED34" s="116">
        <v>18483861.167161033</v>
      </c>
      <c r="EE34" s="116">
        <v>18316407.541487146</v>
      </c>
      <c r="EF34" s="116">
        <v>18506219.615122173</v>
      </c>
      <c r="EG34" s="116">
        <v>18691483.628196768</v>
      </c>
      <c r="EH34" s="116">
        <v>18488487.118206248</v>
      </c>
      <c r="EI34" s="116">
        <v>18379731.825077511</v>
      </c>
      <c r="EJ34" s="116">
        <v>18173042.59910614</v>
      </c>
      <c r="EK34" s="116">
        <v>18539271.342973769</v>
      </c>
      <c r="EL34" s="116">
        <v>18025356.120048203</v>
      </c>
    </row>
    <row r="35" spans="2:142" s="107" customFormat="1" ht="12.75" x14ac:dyDescent="0.2">
      <c r="B35" s="110" t="s">
        <v>86</v>
      </c>
      <c r="C35" s="111">
        <v>32836822.025147639</v>
      </c>
      <c r="D35" s="111">
        <v>33030595.287367176</v>
      </c>
      <c r="E35" s="111">
        <v>32857077.049107596</v>
      </c>
      <c r="F35" s="111">
        <v>32844896.161459625</v>
      </c>
      <c r="G35" s="111">
        <v>32769994.539581873</v>
      </c>
      <c r="H35" s="111">
        <v>32974624.98043922</v>
      </c>
      <c r="I35" s="111">
        <v>32957287.602320474</v>
      </c>
      <c r="J35" s="111">
        <v>33176472.653794821</v>
      </c>
      <c r="K35" s="111">
        <v>33483752.335246492</v>
      </c>
      <c r="L35" s="111">
        <v>33610872.932936631</v>
      </c>
      <c r="M35" s="111">
        <v>33798575.822065845</v>
      </c>
      <c r="N35" s="111">
        <v>33414672.200614776</v>
      </c>
      <c r="O35" s="111">
        <v>33930413.901042335</v>
      </c>
      <c r="P35" s="111">
        <v>34497155.65598651</v>
      </c>
      <c r="Q35" s="111">
        <v>33477415.00248763</v>
      </c>
      <c r="R35" s="111">
        <v>34239331.091561675</v>
      </c>
      <c r="S35" s="111">
        <v>33791841.800674573</v>
      </c>
      <c r="T35" s="111">
        <v>33938640.293337382</v>
      </c>
      <c r="U35" s="111">
        <v>34114657.91944167</v>
      </c>
      <c r="V35" s="111">
        <v>34083889.535025842</v>
      </c>
      <c r="W35" s="111">
        <v>34459384.041902885</v>
      </c>
      <c r="X35" s="111">
        <v>34776378.929501668</v>
      </c>
      <c r="Y35" s="111">
        <v>34778712.318851441</v>
      </c>
      <c r="Z35" s="111">
        <v>34901255.826915413</v>
      </c>
      <c r="AA35" s="111">
        <v>34729634.245061994</v>
      </c>
      <c r="AB35" s="111">
        <v>34711147.132876612</v>
      </c>
      <c r="AC35" s="111">
        <v>35553078.869452141</v>
      </c>
      <c r="AD35" s="111">
        <v>35106885.785582945</v>
      </c>
      <c r="AE35" s="111">
        <v>35526614.508303009</v>
      </c>
      <c r="AF35" s="111">
        <v>35808235.689540401</v>
      </c>
      <c r="AG35" s="111">
        <v>35201197.215262145</v>
      </c>
      <c r="AH35" s="111">
        <v>35670598.106998041</v>
      </c>
      <c r="AI35" s="111">
        <v>35898688.788970426</v>
      </c>
      <c r="AJ35" s="111">
        <v>36059982.810835503</v>
      </c>
      <c r="AK35" s="111">
        <v>36040556.284289807</v>
      </c>
      <c r="AL35" s="111">
        <v>36268548.921437278</v>
      </c>
      <c r="AM35" s="111">
        <v>36746465.016464666</v>
      </c>
      <c r="AN35" s="111">
        <v>36577594.858328871</v>
      </c>
      <c r="AO35" s="111">
        <v>36791228.818950087</v>
      </c>
      <c r="AP35" s="111">
        <v>36857274.870221518</v>
      </c>
      <c r="AQ35" s="111">
        <v>36966633.40254496</v>
      </c>
      <c r="AR35" s="111">
        <v>36855094.889301807</v>
      </c>
      <c r="AS35" s="111">
        <v>37695107.60942246</v>
      </c>
      <c r="AT35" s="111">
        <v>37359324.958383128</v>
      </c>
      <c r="AU35" s="111">
        <v>37600797.607903048</v>
      </c>
      <c r="AV35" s="111">
        <v>37632774.583039515</v>
      </c>
      <c r="AW35" s="111">
        <v>37682424.274637446</v>
      </c>
      <c r="AX35" s="111">
        <v>38279454.273707107</v>
      </c>
      <c r="AY35" s="111">
        <v>38334559.169613168</v>
      </c>
      <c r="AZ35" s="111">
        <v>38199972.786497414</v>
      </c>
      <c r="BA35" s="111">
        <v>39120509.53261812</v>
      </c>
      <c r="BB35" s="111">
        <v>38733100.746604696</v>
      </c>
      <c r="BC35" s="111">
        <v>38322184.766388655</v>
      </c>
      <c r="BD35" s="111">
        <v>39034754.310944356</v>
      </c>
      <c r="BE35" s="111">
        <v>39239025.835601576</v>
      </c>
      <c r="BF35" s="111">
        <v>39285643.267386936</v>
      </c>
      <c r="BG35" s="111">
        <v>39085055.544083856</v>
      </c>
      <c r="BH35" s="111">
        <v>38942675.464005053</v>
      </c>
      <c r="BI35" s="111">
        <v>38846657.480092451</v>
      </c>
      <c r="BJ35" s="111">
        <v>39653282.723570108</v>
      </c>
      <c r="BK35" s="111">
        <v>39692709.655652314</v>
      </c>
      <c r="BL35" s="111">
        <v>39680489.214865267</v>
      </c>
      <c r="BM35" s="111">
        <v>39503958.248501122</v>
      </c>
      <c r="BN35" s="111">
        <v>40144567.5955071</v>
      </c>
      <c r="BO35" s="111">
        <v>40779884.064329542</v>
      </c>
      <c r="BP35" s="111">
        <v>40244571.846412666</v>
      </c>
      <c r="BQ35" s="111">
        <v>40397922.62810608</v>
      </c>
      <c r="BR35" s="111">
        <v>40588354.313161545</v>
      </c>
      <c r="BS35" s="111">
        <v>40457644.720553666</v>
      </c>
      <c r="BT35" s="111">
        <v>41045642.596584141</v>
      </c>
      <c r="BU35" s="111">
        <v>41334646.010257147</v>
      </c>
      <c r="BV35" s="111">
        <v>41183774.9126013</v>
      </c>
      <c r="BW35" s="111">
        <v>41141722.542238429</v>
      </c>
      <c r="BX35" s="111">
        <v>41800670.71019841</v>
      </c>
      <c r="BY35" s="111">
        <v>70318746.553411543</v>
      </c>
      <c r="BZ35" s="111">
        <v>71946743.279813007</v>
      </c>
      <c r="CA35" s="111">
        <v>43917585.415889777</v>
      </c>
      <c r="CB35" s="111">
        <v>43286032.78363499</v>
      </c>
      <c r="CC35" s="111">
        <v>43232407.345101297</v>
      </c>
      <c r="CD35" s="111">
        <v>44449465.67907194</v>
      </c>
      <c r="CE35" s="111">
        <v>45371132.970619254</v>
      </c>
      <c r="CF35" s="111">
        <v>46756830.65888609</v>
      </c>
      <c r="CG35" s="111">
        <v>46411901.08241909</v>
      </c>
      <c r="CH35" s="111">
        <v>44423120.002076462</v>
      </c>
      <c r="CI35" s="111">
        <v>45946865.290693268</v>
      </c>
      <c r="CJ35" s="111">
        <v>46181755.793290772</v>
      </c>
      <c r="CK35" s="111">
        <v>47018194.622052677</v>
      </c>
      <c r="CL35" s="111">
        <v>48661311.888146386</v>
      </c>
      <c r="CM35" s="111">
        <v>47679821.575570814</v>
      </c>
      <c r="CN35" s="111">
        <v>45918295.590336733</v>
      </c>
      <c r="CO35" s="111">
        <v>46695253.702471375</v>
      </c>
      <c r="CP35" s="111">
        <v>47032398.49133759</v>
      </c>
      <c r="CQ35" s="111">
        <v>46556058.840070069</v>
      </c>
      <c r="CR35" s="111">
        <v>46998731.294251457</v>
      </c>
      <c r="CS35" s="111">
        <v>46816167.690949194</v>
      </c>
      <c r="CT35" s="111">
        <v>49971358.960034162</v>
      </c>
      <c r="CU35" s="111">
        <v>59269849.281558201</v>
      </c>
      <c r="CV35" s="111">
        <v>52923906.958115838</v>
      </c>
      <c r="CW35" s="111">
        <v>51256399.232974075</v>
      </c>
      <c r="CX35" s="111">
        <v>51662080.153947115</v>
      </c>
      <c r="CY35" s="111">
        <v>48826942.535426028</v>
      </c>
      <c r="CZ35" s="111">
        <v>49580960.664124362</v>
      </c>
      <c r="DA35" s="111">
        <v>51930050.385877766</v>
      </c>
      <c r="DB35" s="111">
        <v>48290990.266428396</v>
      </c>
      <c r="DC35" s="111">
        <v>48814728.154009365</v>
      </c>
      <c r="DD35" s="111">
        <v>50406944.099087849</v>
      </c>
      <c r="DE35" s="111">
        <v>48749939.979143858</v>
      </c>
      <c r="DF35" s="111">
        <v>49986277.878387205</v>
      </c>
      <c r="DG35" s="111">
        <v>47887539.529501729</v>
      </c>
      <c r="DH35" s="111">
        <v>47303082.167190619</v>
      </c>
      <c r="DI35" s="111">
        <v>48425192.232864849</v>
      </c>
      <c r="DJ35" s="111">
        <v>48279993.602002069</v>
      </c>
      <c r="DK35" s="111">
        <v>48752665.59286046</v>
      </c>
      <c r="DL35" s="111">
        <v>48868960.797219306</v>
      </c>
      <c r="DM35" s="111">
        <v>48978744.4659978</v>
      </c>
      <c r="DN35" s="111">
        <v>48847627.975425459</v>
      </c>
      <c r="DO35" s="111">
        <v>49046896.751367025</v>
      </c>
      <c r="DP35" s="111">
        <v>49073538.683591045</v>
      </c>
      <c r="DQ35" s="111">
        <v>49223295.645924859</v>
      </c>
      <c r="DR35" s="111">
        <v>49729851.458523862</v>
      </c>
      <c r="DS35" s="111">
        <v>49694469.987225138</v>
      </c>
      <c r="DT35" s="111">
        <v>49851642.645406574</v>
      </c>
      <c r="DU35" s="111">
        <v>49747780.338346466</v>
      </c>
      <c r="DV35" s="111">
        <v>50132824.671223849</v>
      </c>
      <c r="DW35" s="111">
        <v>49502243.059428528</v>
      </c>
      <c r="DX35" s="111">
        <v>50496939.907330245</v>
      </c>
      <c r="DY35" s="111">
        <v>50791005.587586053</v>
      </c>
      <c r="DZ35" s="111">
        <v>51116052.680608056</v>
      </c>
      <c r="EA35" s="111">
        <v>50304713.443971083</v>
      </c>
      <c r="EB35" s="111">
        <v>50544369.23795262</v>
      </c>
      <c r="EC35" s="111">
        <v>50998305.199714087</v>
      </c>
      <c r="ED35" s="111">
        <v>50934141.424534813</v>
      </c>
      <c r="EE35" s="111">
        <v>51691841.824664988</v>
      </c>
      <c r="EF35" s="111">
        <v>52078098.492568001</v>
      </c>
      <c r="EG35" s="111">
        <v>52341258.716040768</v>
      </c>
      <c r="EH35" s="111">
        <v>51679378.55322706</v>
      </c>
      <c r="EI35" s="111">
        <v>51604387.677128881</v>
      </c>
      <c r="EJ35" s="111">
        <v>50990366.731419727</v>
      </c>
      <c r="EK35" s="111">
        <v>51748240.023782678</v>
      </c>
      <c r="EL35" s="111">
        <v>50912962.479322419</v>
      </c>
    </row>
    <row r="36" spans="2:142" s="107" customFormat="1" ht="12.75" x14ac:dyDescent="0.2">
      <c r="B36" s="112" t="s">
        <v>1959</v>
      </c>
      <c r="C36" s="114">
        <v>1420246.1420567557</v>
      </c>
      <c r="D36" s="114">
        <v>1430048.8416526439</v>
      </c>
      <c r="E36" s="114">
        <v>1428101.4741950403</v>
      </c>
      <c r="F36" s="114">
        <v>1432891.0673153747</v>
      </c>
      <c r="G36" s="114">
        <v>1436931.2369490636</v>
      </c>
      <c r="H36" s="114">
        <v>1433386.436559974</v>
      </c>
      <c r="I36" s="114">
        <v>1442841.7741583665</v>
      </c>
      <c r="J36" s="114">
        <v>1425253.7223334282</v>
      </c>
      <c r="K36" s="114">
        <v>1470377.594308991</v>
      </c>
      <c r="L36" s="114">
        <v>1451406.7986230301</v>
      </c>
      <c r="M36" s="114">
        <v>1460504.7854558597</v>
      </c>
      <c r="N36" s="114">
        <v>1453371.2428678903</v>
      </c>
      <c r="O36" s="114">
        <v>1425545.4570057839</v>
      </c>
      <c r="P36" s="114">
        <v>1424177.8955683641</v>
      </c>
      <c r="Q36" s="114">
        <v>1463512.6785076845</v>
      </c>
      <c r="R36" s="114">
        <v>1454391.7043541186</v>
      </c>
      <c r="S36" s="114">
        <v>1451507.4723881297</v>
      </c>
      <c r="T36" s="114">
        <v>1467624.4489906377</v>
      </c>
      <c r="U36" s="114">
        <v>1403816.5313257284</v>
      </c>
      <c r="V36" s="114">
        <v>1454148.3524386592</v>
      </c>
      <c r="W36" s="114">
        <v>1403588.4830766099</v>
      </c>
      <c r="X36" s="114">
        <v>1395041.4870349001</v>
      </c>
      <c r="Y36" s="114">
        <v>1340433.977397132</v>
      </c>
      <c r="Z36" s="114">
        <v>1321205.3413845978</v>
      </c>
      <c r="AA36" s="114">
        <v>1340500.1786170034</v>
      </c>
      <c r="AB36" s="114">
        <v>1322404.5444465342</v>
      </c>
      <c r="AC36" s="114">
        <v>1280113.8259324043</v>
      </c>
      <c r="AD36" s="114">
        <v>1260430.1586138199</v>
      </c>
      <c r="AE36" s="114">
        <v>1245696.6461183978</v>
      </c>
      <c r="AF36" s="114">
        <v>1217460.8114659258</v>
      </c>
      <c r="AG36" s="114">
        <v>1253841.1812166271</v>
      </c>
      <c r="AH36" s="114">
        <v>1223139.9852376019</v>
      </c>
      <c r="AI36" s="114">
        <v>1207766.8478970714</v>
      </c>
      <c r="AJ36" s="114">
        <v>1220429.9783701689</v>
      </c>
      <c r="AK36" s="114">
        <v>1273286.2399882597</v>
      </c>
      <c r="AL36" s="114">
        <v>1268982.4133940954</v>
      </c>
      <c r="AM36" s="114">
        <v>1297043.4402713762</v>
      </c>
      <c r="AN36" s="114">
        <v>1287782.7987484292</v>
      </c>
      <c r="AO36" s="114">
        <v>1294435.2438438246</v>
      </c>
      <c r="AP36" s="114">
        <v>1297071.6633888877</v>
      </c>
      <c r="AQ36" s="114">
        <v>1321951.5649923258</v>
      </c>
      <c r="AR36" s="114">
        <v>1320040.6646380774</v>
      </c>
      <c r="AS36" s="114">
        <v>1345491.7854193118</v>
      </c>
      <c r="AT36" s="114">
        <v>1340162.1085911489</v>
      </c>
      <c r="AU36" s="114">
        <v>1345913.7793625956</v>
      </c>
      <c r="AV36" s="114">
        <v>1352574.2774192553</v>
      </c>
      <c r="AW36" s="114">
        <v>1352753.4659840143</v>
      </c>
      <c r="AX36" s="114">
        <v>1390239.7708134796</v>
      </c>
      <c r="AY36" s="114">
        <v>1353913.7587980614</v>
      </c>
      <c r="AZ36" s="114">
        <v>1372091.6686018414</v>
      </c>
      <c r="BA36" s="114">
        <v>1349595.3792021971</v>
      </c>
      <c r="BB36" s="114">
        <v>1404768.2600847383</v>
      </c>
      <c r="BC36" s="114">
        <v>1387058.2681107975</v>
      </c>
      <c r="BD36" s="114">
        <v>1411063.6326855561</v>
      </c>
      <c r="BE36" s="114">
        <v>1402427.1817604064</v>
      </c>
      <c r="BF36" s="114">
        <v>1415643.0172049198</v>
      </c>
      <c r="BG36" s="114">
        <v>1421197.7350023189</v>
      </c>
      <c r="BH36" s="114">
        <v>1459441.0437651896</v>
      </c>
      <c r="BI36" s="114">
        <v>1436724.4020482914</v>
      </c>
      <c r="BJ36" s="114">
        <v>1453922.5890127951</v>
      </c>
      <c r="BK36" s="114">
        <v>1480524.6271797393</v>
      </c>
      <c r="BL36" s="114">
        <v>1514310.9527751002</v>
      </c>
      <c r="BM36" s="114">
        <v>1544298.568879168</v>
      </c>
      <c r="BN36" s="114">
        <v>1529840.6438867182</v>
      </c>
      <c r="BO36" s="114">
        <v>1538022.2050566475</v>
      </c>
      <c r="BP36" s="114">
        <v>1521508.8578082197</v>
      </c>
      <c r="BQ36" s="114">
        <v>1587392.4591708137</v>
      </c>
      <c r="BR36" s="114">
        <v>1557678.5529958492</v>
      </c>
      <c r="BS36" s="114">
        <v>1585417.9120420066</v>
      </c>
      <c r="BT36" s="114">
        <v>1587868.6088432972</v>
      </c>
      <c r="BU36" s="114">
        <v>1659918.3613045164</v>
      </c>
      <c r="BV36" s="114">
        <v>1655223.3051167456</v>
      </c>
      <c r="BW36" s="114">
        <v>1652934.8069415675</v>
      </c>
      <c r="BX36" s="114">
        <v>1626571.6621037978</v>
      </c>
      <c r="BY36" s="114">
        <v>1103526.9719931711</v>
      </c>
      <c r="BZ36" s="114">
        <v>760032.75233325292</v>
      </c>
      <c r="CA36" s="114">
        <v>1031555.2113386561</v>
      </c>
      <c r="CB36" s="114">
        <v>1279169.513295379</v>
      </c>
      <c r="CC36" s="114">
        <v>1767502.2403500492</v>
      </c>
      <c r="CD36" s="114">
        <v>1782325.0659011751</v>
      </c>
      <c r="CE36" s="114">
        <v>1746229.6991726528</v>
      </c>
      <c r="CF36" s="114">
        <v>1716126.979121109</v>
      </c>
      <c r="CG36" s="114">
        <v>1664565.5031900697</v>
      </c>
      <c r="CH36" s="114">
        <v>1951671.1753551946</v>
      </c>
      <c r="CI36" s="114">
        <v>1881636.6701808441</v>
      </c>
      <c r="CJ36" s="114">
        <v>1866382.0491376931</v>
      </c>
      <c r="CK36" s="114">
        <v>1761655.802626922</v>
      </c>
      <c r="CL36" s="114">
        <v>1756666.6605308887</v>
      </c>
      <c r="CM36" s="114">
        <v>1753518.9294554647</v>
      </c>
      <c r="CN36" s="114">
        <v>2112885.7294825758</v>
      </c>
      <c r="CO36" s="114">
        <v>2119549.5378949079</v>
      </c>
      <c r="CP36" s="114">
        <v>2133922.5329880826</v>
      </c>
      <c r="CQ36" s="114">
        <v>2128460.0756011256</v>
      </c>
      <c r="CR36" s="114">
        <v>2128339.9596114648</v>
      </c>
      <c r="CS36" s="114">
        <v>2160391.0446308176</v>
      </c>
      <c r="CT36" s="114">
        <v>2152256.4060455933</v>
      </c>
      <c r="CU36" s="114">
        <v>2170269.227506767</v>
      </c>
      <c r="CV36" s="114">
        <v>2144917.1995633058</v>
      </c>
      <c r="CW36" s="114">
        <v>2210722.9677474545</v>
      </c>
      <c r="CX36" s="114">
        <v>2208377.5973380324</v>
      </c>
      <c r="CY36" s="114">
        <v>2242632.0549429292</v>
      </c>
      <c r="CZ36" s="114">
        <v>2246709.2844584524</v>
      </c>
      <c r="DA36" s="114">
        <v>2253141.4175648307</v>
      </c>
      <c r="DB36" s="114">
        <v>2280544.9943806878</v>
      </c>
      <c r="DC36" s="114">
        <v>2334397.9830881646</v>
      </c>
      <c r="DD36" s="114">
        <v>2336836.0958292517</v>
      </c>
      <c r="DE36" s="114">
        <v>2384192.1447689952</v>
      </c>
      <c r="DF36" s="114">
        <v>2388842.0074746637</v>
      </c>
      <c r="DG36" s="114">
        <v>2403071.6961989659</v>
      </c>
      <c r="DH36" s="114">
        <v>2445188.1653314196</v>
      </c>
      <c r="DI36" s="114">
        <v>2460216.3265820052</v>
      </c>
      <c r="DJ36" s="114">
        <v>2466035.7916184221</v>
      </c>
      <c r="DK36" s="114">
        <v>2546877.5674145147</v>
      </c>
      <c r="DL36" s="114">
        <v>2529495.7420778237</v>
      </c>
      <c r="DM36" s="114">
        <v>2554492.7328313272</v>
      </c>
      <c r="DN36" s="114">
        <v>2595914.9298114032</v>
      </c>
      <c r="DO36" s="114">
        <v>2546218.8622082202</v>
      </c>
      <c r="DP36" s="114">
        <v>2652966.0833153659</v>
      </c>
      <c r="DQ36" s="114">
        <v>2585560.4453192954</v>
      </c>
      <c r="DR36" s="114">
        <v>2636921.7529613841</v>
      </c>
      <c r="DS36" s="114">
        <v>2657695.0882446198</v>
      </c>
      <c r="DT36" s="114">
        <v>2677491.8426436204</v>
      </c>
      <c r="DU36" s="114">
        <v>2475066.1667737002</v>
      </c>
      <c r="DV36" s="114">
        <v>2735494.0155360615</v>
      </c>
      <c r="DW36" s="114">
        <v>2680008.48369919</v>
      </c>
      <c r="DX36" s="114">
        <v>2730761.4402111876</v>
      </c>
      <c r="DY36" s="114">
        <v>2784575.4323074841</v>
      </c>
      <c r="DZ36" s="114">
        <v>2752197.1062356397</v>
      </c>
      <c r="EA36" s="114">
        <v>2844869.4587759222</v>
      </c>
      <c r="EB36" s="114">
        <v>2814964.8420911641</v>
      </c>
      <c r="EC36" s="114">
        <v>2886963.7817845861</v>
      </c>
      <c r="ED36" s="114">
        <v>2889568.8582790219</v>
      </c>
      <c r="EE36" s="114">
        <v>2924309.003458058</v>
      </c>
      <c r="EF36" s="114">
        <v>2948857.1230005743</v>
      </c>
      <c r="EG36" s="114">
        <v>2994371.7855064995</v>
      </c>
      <c r="EH36" s="114">
        <v>3019122.1129016615</v>
      </c>
      <c r="EI36" s="114">
        <v>3056164.1976401275</v>
      </c>
      <c r="EJ36" s="114">
        <v>3092791.0180512024</v>
      </c>
      <c r="EK36" s="114">
        <v>3100406.0906477249</v>
      </c>
      <c r="EL36" s="114">
        <v>3142770.4293955942</v>
      </c>
    </row>
    <row r="37" spans="2:142" s="107" customFormat="1" ht="12.75" x14ac:dyDescent="0.2">
      <c r="B37" s="115" t="s">
        <v>46</v>
      </c>
      <c r="C37" s="109">
        <v>25300304.348547596</v>
      </c>
      <c r="D37" s="109">
        <v>25384879.4801392</v>
      </c>
      <c r="E37" s="109">
        <v>25217495.15973955</v>
      </c>
      <c r="F37" s="109">
        <v>25493457.554234467</v>
      </c>
      <c r="G37" s="109">
        <v>25508238.364296257</v>
      </c>
      <c r="H37" s="109">
        <v>25468973.280184723</v>
      </c>
      <c r="I37" s="109">
        <v>25261329.325374182</v>
      </c>
      <c r="J37" s="109">
        <v>25342615.357957218</v>
      </c>
      <c r="K37" s="109">
        <v>25222107.977412973</v>
      </c>
      <c r="L37" s="109">
        <v>25579689.802198444</v>
      </c>
      <c r="M37" s="109">
        <v>24908963.234666765</v>
      </c>
      <c r="N37" s="109">
        <v>25506402.889148824</v>
      </c>
      <c r="O37" s="109">
        <v>25374977.342420597</v>
      </c>
      <c r="P37" s="109">
        <v>25280503.558605209</v>
      </c>
      <c r="Q37" s="109">
        <v>25289627.843814146</v>
      </c>
      <c r="R37" s="109">
        <v>25440427.897240371</v>
      </c>
      <c r="S37" s="109">
        <v>25510834.321640432</v>
      </c>
      <c r="T37" s="109">
        <v>25672386.033865478</v>
      </c>
      <c r="U37" s="109">
        <v>25912573.86948647</v>
      </c>
      <c r="V37" s="109">
        <v>25217570.438187815</v>
      </c>
      <c r="W37" s="109">
        <v>25801215.046820104</v>
      </c>
      <c r="X37" s="109">
        <v>25695689.503210139</v>
      </c>
      <c r="Y37" s="109">
        <v>25592393.727694619</v>
      </c>
      <c r="Z37" s="109">
        <v>25822886.629922263</v>
      </c>
      <c r="AA37" s="109">
        <v>25618484.55869326</v>
      </c>
      <c r="AB37" s="109">
        <v>25604906.413528882</v>
      </c>
      <c r="AC37" s="109">
        <v>25821420.164772436</v>
      </c>
      <c r="AD37" s="109">
        <v>25925423.825577158</v>
      </c>
      <c r="AE37" s="109">
        <v>25699499.820686225</v>
      </c>
      <c r="AF37" s="109">
        <v>25718620.50630812</v>
      </c>
      <c r="AG37" s="109">
        <v>26032267.832444184</v>
      </c>
      <c r="AH37" s="109">
        <v>26004641.557925269</v>
      </c>
      <c r="AI37" s="109">
        <v>26161023.951003287</v>
      </c>
      <c r="AJ37" s="109">
        <v>26100896.763840966</v>
      </c>
      <c r="AK37" s="109">
        <v>26493024.442111012</v>
      </c>
      <c r="AL37" s="109">
        <v>26047593.846695561</v>
      </c>
      <c r="AM37" s="109">
        <v>26276334.859202832</v>
      </c>
      <c r="AN37" s="109">
        <v>26456027.714938093</v>
      </c>
      <c r="AO37" s="109">
        <v>26416845.248941399</v>
      </c>
      <c r="AP37" s="109">
        <v>26300873.432044894</v>
      </c>
      <c r="AQ37" s="109">
        <v>26501043.629679848</v>
      </c>
      <c r="AR37" s="109">
        <v>26845089.584971193</v>
      </c>
      <c r="AS37" s="109">
        <v>26734578.81711353</v>
      </c>
      <c r="AT37" s="109">
        <v>26924003.763267621</v>
      </c>
      <c r="AU37" s="109">
        <v>27227840.503636718</v>
      </c>
      <c r="AV37" s="109">
        <v>26994222.268903125</v>
      </c>
      <c r="AW37" s="109">
        <v>27058700.442539785</v>
      </c>
      <c r="AX37" s="109">
        <v>27199081.505880229</v>
      </c>
      <c r="AY37" s="109">
        <v>27414548.263631675</v>
      </c>
      <c r="AZ37" s="109">
        <v>27735482.855395854</v>
      </c>
      <c r="BA37" s="109">
        <v>28150394.280885905</v>
      </c>
      <c r="BB37" s="109">
        <v>28196471.657313149</v>
      </c>
      <c r="BC37" s="109">
        <v>28503184.437726282</v>
      </c>
      <c r="BD37" s="109">
        <v>28462833.089488439</v>
      </c>
      <c r="BE37" s="109">
        <v>28315570.203183051</v>
      </c>
      <c r="BF37" s="109">
        <v>28496501.494420443</v>
      </c>
      <c r="BG37" s="109">
        <v>28415378.999602806</v>
      </c>
      <c r="BH37" s="109">
        <v>29146858.424468968</v>
      </c>
      <c r="BI37" s="109">
        <v>28992087.184653386</v>
      </c>
      <c r="BJ37" s="109">
        <v>29601329.381563686</v>
      </c>
      <c r="BK37" s="109">
        <v>29363332.959457856</v>
      </c>
      <c r="BL37" s="109">
        <v>29410298.901725404</v>
      </c>
      <c r="BM37" s="109">
        <v>29469547.577904224</v>
      </c>
      <c r="BN37" s="109">
        <v>30032595.334791895</v>
      </c>
      <c r="BO37" s="109">
        <v>29954914.243241396</v>
      </c>
      <c r="BP37" s="109">
        <v>29950785.440059155</v>
      </c>
      <c r="BQ37" s="109">
        <v>30174607.932706587</v>
      </c>
      <c r="BR37" s="109">
        <v>30315609.713561796</v>
      </c>
      <c r="BS37" s="109">
        <v>30666934.863818057</v>
      </c>
      <c r="BT37" s="109">
        <v>30480739.647981603</v>
      </c>
      <c r="BU37" s="109">
        <v>30775502.36707294</v>
      </c>
      <c r="BV37" s="109">
        <v>31246854.765377257</v>
      </c>
      <c r="BW37" s="109">
        <v>31183287.084419459</v>
      </c>
      <c r="BX37" s="109">
        <v>31353300.39816938</v>
      </c>
      <c r="BY37" s="109">
        <v>33459789.356320836</v>
      </c>
      <c r="BZ37" s="109">
        <v>29219500.872008495</v>
      </c>
      <c r="CA37" s="109">
        <v>30292378.963801928</v>
      </c>
      <c r="CB37" s="109">
        <v>31335056.410060953</v>
      </c>
      <c r="CC37" s="109">
        <v>31908238.415070441</v>
      </c>
      <c r="CD37" s="109">
        <v>32659508.220073152</v>
      </c>
      <c r="CE37" s="109">
        <v>32339415.359461199</v>
      </c>
      <c r="CF37" s="109">
        <v>33551476.73389424</v>
      </c>
      <c r="CG37" s="109">
        <v>33016762.187723443</v>
      </c>
      <c r="CH37" s="109">
        <v>33576745.149660051</v>
      </c>
      <c r="CI37" s="109">
        <v>33347077.61064665</v>
      </c>
      <c r="CJ37" s="109">
        <v>33195234.316649724</v>
      </c>
      <c r="CK37" s="109">
        <v>34137600.832763769</v>
      </c>
      <c r="CL37" s="109">
        <v>34483081.137333311</v>
      </c>
      <c r="CM37" s="109">
        <v>34050999.665204331</v>
      </c>
      <c r="CN37" s="109">
        <v>34979025.017055526</v>
      </c>
      <c r="CO37" s="109">
        <v>35983852.833822623</v>
      </c>
      <c r="CP37" s="109">
        <v>35543017.471235864</v>
      </c>
      <c r="CQ37" s="109">
        <v>35720746.424347751</v>
      </c>
      <c r="CR37" s="109">
        <v>35674451.249174505</v>
      </c>
      <c r="CS37" s="109">
        <v>36809421.160867989</v>
      </c>
      <c r="CT37" s="109">
        <v>36444885.310258642</v>
      </c>
      <c r="CU37" s="109">
        <v>37557161.335629351</v>
      </c>
      <c r="CV37" s="109">
        <v>38095953.931291051</v>
      </c>
      <c r="CW37" s="109">
        <v>37669047.189052738</v>
      </c>
      <c r="CX37" s="109">
        <v>37881229.357470982</v>
      </c>
      <c r="CY37" s="109">
        <v>38049923.293873206</v>
      </c>
      <c r="CZ37" s="109">
        <v>38936685.845471568</v>
      </c>
      <c r="DA37" s="109">
        <v>38740045.762094073</v>
      </c>
      <c r="DB37" s="109">
        <v>39416023.761517607</v>
      </c>
      <c r="DC37" s="109">
        <v>39271898.203963645</v>
      </c>
      <c r="DD37" s="109">
        <v>39275357.960018389</v>
      </c>
      <c r="DE37" s="109">
        <v>39683925.155005291</v>
      </c>
      <c r="DF37" s="109">
        <v>38951738.865875833</v>
      </c>
      <c r="DG37" s="109">
        <v>40670513.15717686</v>
      </c>
      <c r="DH37" s="109">
        <v>40931598.678632334</v>
      </c>
      <c r="DI37" s="109">
        <v>41154915.851018459</v>
      </c>
      <c r="DJ37" s="109">
        <v>41044694.583680414</v>
      </c>
      <c r="DK37" s="109">
        <v>42082962.159684561</v>
      </c>
      <c r="DL37" s="109">
        <v>42194867.486543141</v>
      </c>
      <c r="DM37" s="109">
        <v>42541670.869983882</v>
      </c>
      <c r="DN37" s="109">
        <v>42661425.037839949</v>
      </c>
      <c r="DO37" s="109">
        <v>42785964.491485775</v>
      </c>
      <c r="DP37" s="109">
        <v>43075053.724982768</v>
      </c>
      <c r="DQ37" s="109">
        <v>43377165.183703832</v>
      </c>
      <c r="DR37" s="109">
        <v>43390255.255774491</v>
      </c>
      <c r="DS37" s="109">
        <v>44165811.556277782</v>
      </c>
      <c r="DT37" s="109">
        <v>44064092.183695681</v>
      </c>
      <c r="DU37" s="109">
        <v>44253551.489547923</v>
      </c>
      <c r="DV37" s="109">
        <v>43929373.879942946</v>
      </c>
      <c r="DW37" s="109">
        <v>44623121.546395443</v>
      </c>
      <c r="DX37" s="109">
        <v>43609082.579078853</v>
      </c>
      <c r="DY37" s="109">
        <v>44253870.861736439</v>
      </c>
      <c r="DZ37" s="109">
        <v>45171213.205854252</v>
      </c>
      <c r="EA37" s="109">
        <v>45582218.822158553</v>
      </c>
      <c r="EB37" s="109">
        <v>45145337.691606402</v>
      </c>
      <c r="EC37" s="109">
        <v>46428555.528020576</v>
      </c>
      <c r="ED37" s="109">
        <v>46742153.36275664</v>
      </c>
      <c r="EE37" s="109">
        <v>45592927.641266942</v>
      </c>
      <c r="EF37" s="109">
        <v>46328066.396567687</v>
      </c>
      <c r="EG37" s="109">
        <v>46734061.365720749</v>
      </c>
      <c r="EH37" s="109">
        <v>47153092.905303828</v>
      </c>
      <c r="EI37" s="109">
        <v>47590851.801883407</v>
      </c>
      <c r="EJ37" s="109">
        <v>48597397.471729785</v>
      </c>
      <c r="EK37" s="109">
        <v>47714155.131878339</v>
      </c>
      <c r="EL37" s="109">
        <v>48350571.755348638</v>
      </c>
    </row>
    <row r="38" spans="2:142" s="107" customFormat="1" ht="12.75" x14ac:dyDescent="0.2">
      <c r="B38" s="108" t="s">
        <v>47</v>
      </c>
      <c r="C38" s="109">
        <v>12939392.337135168</v>
      </c>
      <c r="D38" s="109">
        <v>12911937.442295199</v>
      </c>
      <c r="E38" s="109">
        <v>13050307.910143863</v>
      </c>
      <c r="F38" s="109">
        <v>13104512.279312858</v>
      </c>
      <c r="G38" s="109">
        <v>13104753.72898514</v>
      </c>
      <c r="H38" s="109">
        <v>12983354.246026579</v>
      </c>
      <c r="I38" s="109">
        <v>12938431.765773691</v>
      </c>
      <c r="J38" s="109">
        <v>12998910.476031734</v>
      </c>
      <c r="K38" s="109">
        <v>12809976.558136838</v>
      </c>
      <c r="L38" s="109">
        <v>13145194.874020437</v>
      </c>
      <c r="M38" s="109">
        <v>12993769.002555043</v>
      </c>
      <c r="N38" s="109">
        <v>13103138.093616076</v>
      </c>
      <c r="O38" s="109">
        <v>13123519.703578863</v>
      </c>
      <c r="P38" s="109">
        <v>13030986.928326458</v>
      </c>
      <c r="Q38" s="109">
        <v>12704098.59415512</v>
      </c>
      <c r="R38" s="109">
        <v>12648397.057519482</v>
      </c>
      <c r="S38" s="109">
        <v>12545259.358153954</v>
      </c>
      <c r="T38" s="109">
        <v>12709276.965880785</v>
      </c>
      <c r="U38" s="109">
        <v>12639264.981553527</v>
      </c>
      <c r="V38" s="109">
        <v>12542409.863185493</v>
      </c>
      <c r="W38" s="109">
        <v>12753266.25968514</v>
      </c>
      <c r="X38" s="109">
        <v>12326912.671153769</v>
      </c>
      <c r="Y38" s="109">
        <v>12292707.159161076</v>
      </c>
      <c r="Z38" s="109">
        <v>12263946.373431286</v>
      </c>
      <c r="AA38" s="109">
        <v>12147630.826970773</v>
      </c>
      <c r="AB38" s="109">
        <v>12324216.067849623</v>
      </c>
      <c r="AC38" s="109">
        <v>12527426.744673194</v>
      </c>
      <c r="AD38" s="109">
        <v>12553062.843439184</v>
      </c>
      <c r="AE38" s="109">
        <v>12518265.462948404</v>
      </c>
      <c r="AF38" s="109">
        <v>12436543.964774869</v>
      </c>
      <c r="AG38" s="109">
        <v>12372788.023363348</v>
      </c>
      <c r="AH38" s="109">
        <v>12398867.328477364</v>
      </c>
      <c r="AI38" s="109">
        <v>12201970.863579387</v>
      </c>
      <c r="AJ38" s="109">
        <v>12381038.883716743</v>
      </c>
      <c r="AK38" s="109">
        <v>12643218.684719481</v>
      </c>
      <c r="AL38" s="109">
        <v>12446637.67097486</v>
      </c>
      <c r="AM38" s="109">
        <v>12530401.661507174</v>
      </c>
      <c r="AN38" s="109">
        <v>11720213.402370913</v>
      </c>
      <c r="AO38" s="109">
        <v>11837189.574866552</v>
      </c>
      <c r="AP38" s="109">
        <v>11813232.235954592</v>
      </c>
      <c r="AQ38" s="109">
        <v>12061616.171286479</v>
      </c>
      <c r="AR38" s="109">
        <v>12004658.20922528</v>
      </c>
      <c r="AS38" s="109">
        <v>12211365.321486983</v>
      </c>
      <c r="AT38" s="109">
        <v>12205047.733776106</v>
      </c>
      <c r="AU38" s="109">
        <v>12326482.944935163</v>
      </c>
      <c r="AV38" s="109">
        <v>12019021.303612828</v>
      </c>
      <c r="AW38" s="109">
        <v>11910147.965064179</v>
      </c>
      <c r="AX38" s="109">
        <v>12041840.401595626</v>
      </c>
      <c r="AY38" s="109">
        <v>11893025.681737728</v>
      </c>
      <c r="AZ38" s="109">
        <v>11854416.149957867</v>
      </c>
      <c r="BA38" s="109">
        <v>12002461.922472717</v>
      </c>
      <c r="BB38" s="109">
        <v>11969218.613290241</v>
      </c>
      <c r="BC38" s="109">
        <v>11896096.900784381</v>
      </c>
      <c r="BD38" s="109">
        <v>11917658.396933731</v>
      </c>
      <c r="BE38" s="109">
        <v>11777522.237645119</v>
      </c>
      <c r="BF38" s="109">
        <v>11708582.446107281</v>
      </c>
      <c r="BG38" s="109">
        <v>11572278.670439465</v>
      </c>
      <c r="BH38" s="109">
        <v>11889486.255642105</v>
      </c>
      <c r="BI38" s="109">
        <v>11711911.76607109</v>
      </c>
      <c r="BJ38" s="109">
        <v>11646999.221879944</v>
      </c>
      <c r="BK38" s="109">
        <v>11890210.161295367</v>
      </c>
      <c r="BL38" s="109">
        <v>11756578.174306361</v>
      </c>
      <c r="BM38" s="109">
        <v>11525555.641868403</v>
      </c>
      <c r="BN38" s="109">
        <v>11728594.81788682</v>
      </c>
      <c r="BO38" s="109">
        <v>11771235.443463884</v>
      </c>
      <c r="BP38" s="109">
        <v>11741008.800519627</v>
      </c>
      <c r="BQ38" s="109">
        <v>11748910.875734353</v>
      </c>
      <c r="BR38" s="109">
        <v>11562240.391843043</v>
      </c>
      <c r="BS38" s="109">
        <v>11809062.413016519</v>
      </c>
      <c r="BT38" s="109">
        <v>11372643.558431363</v>
      </c>
      <c r="BU38" s="109">
        <v>11805968.866382299</v>
      </c>
      <c r="BV38" s="109">
        <v>11529250.94178761</v>
      </c>
      <c r="BW38" s="109">
        <v>11454189.812966473</v>
      </c>
      <c r="BX38" s="109">
        <v>11576411.210041663</v>
      </c>
      <c r="BY38" s="109">
        <v>11507587.401152264</v>
      </c>
      <c r="BZ38" s="109">
        <v>9521916.7893505692</v>
      </c>
      <c r="CA38" s="109">
        <v>11089021.527383285</v>
      </c>
      <c r="CB38" s="109">
        <v>11635061.16604159</v>
      </c>
      <c r="CC38" s="109">
        <v>11311813.934321597</v>
      </c>
      <c r="CD38" s="109">
        <v>11885846.718564896</v>
      </c>
      <c r="CE38" s="109">
        <v>11642108.417732485</v>
      </c>
      <c r="CF38" s="109">
        <v>12114106.175640978</v>
      </c>
      <c r="CG38" s="109">
        <v>11888131.574157717</v>
      </c>
      <c r="CH38" s="109">
        <v>12003407.345448449</v>
      </c>
      <c r="CI38" s="109">
        <v>11904940.897322062</v>
      </c>
      <c r="CJ38" s="109">
        <v>11797898.44377635</v>
      </c>
      <c r="CK38" s="109">
        <v>13534229.451534446</v>
      </c>
      <c r="CL38" s="109">
        <v>13619116.021935513</v>
      </c>
      <c r="CM38" s="109">
        <v>13598216.51346121</v>
      </c>
      <c r="CN38" s="109">
        <v>13212147.453888291</v>
      </c>
      <c r="CO38" s="109">
        <v>13696683.702722421</v>
      </c>
      <c r="CP38" s="109">
        <v>17766011.840755995</v>
      </c>
      <c r="CQ38" s="109">
        <v>16310036.449970802</v>
      </c>
      <c r="CR38" s="109">
        <v>13822651.394847106</v>
      </c>
      <c r="CS38" s="109">
        <v>14366811.807121806</v>
      </c>
      <c r="CT38" s="109">
        <v>18248291.700926621</v>
      </c>
      <c r="CU38" s="109">
        <v>26799955.467936017</v>
      </c>
      <c r="CV38" s="109">
        <v>16056689.900407635</v>
      </c>
      <c r="CW38" s="109">
        <v>15038596.085768487</v>
      </c>
      <c r="CX38" s="109">
        <v>14166725.833653597</v>
      </c>
      <c r="CY38" s="109">
        <v>13368329.134490076</v>
      </c>
      <c r="CZ38" s="109">
        <v>13447304.834591594</v>
      </c>
      <c r="DA38" s="109">
        <v>13361294.686537912</v>
      </c>
      <c r="DB38" s="109">
        <v>12724752.312562579</v>
      </c>
      <c r="DC38" s="109">
        <v>12838595.277631193</v>
      </c>
      <c r="DD38" s="109">
        <v>12946647.140706776</v>
      </c>
      <c r="DE38" s="109">
        <v>13147264.834819766</v>
      </c>
      <c r="DF38" s="109">
        <v>13024811.960647225</v>
      </c>
      <c r="DG38" s="109">
        <v>12402698.746551726</v>
      </c>
      <c r="DH38" s="109">
        <v>12133282.984018872</v>
      </c>
      <c r="DI38" s="109">
        <v>12378729.637545805</v>
      </c>
      <c r="DJ38" s="109">
        <v>12315139.605482029</v>
      </c>
      <c r="DK38" s="109">
        <v>12658596.673917266</v>
      </c>
      <c r="DL38" s="109">
        <v>12549022.520069642</v>
      </c>
      <c r="DM38" s="109">
        <v>12213355.992401866</v>
      </c>
      <c r="DN38" s="109">
        <v>12500317.293585619</v>
      </c>
      <c r="DO38" s="109">
        <v>12305916.807107897</v>
      </c>
      <c r="DP38" s="109">
        <v>12362980.22725068</v>
      </c>
      <c r="DQ38" s="109">
        <v>12375141.152799798</v>
      </c>
      <c r="DR38" s="109">
        <v>12148189.867665149</v>
      </c>
      <c r="DS38" s="109">
        <v>12590475.760040689</v>
      </c>
      <c r="DT38" s="109">
        <v>12636106.100694159</v>
      </c>
      <c r="DU38" s="109">
        <v>12322595.4748036</v>
      </c>
      <c r="DV38" s="109">
        <v>12530739.049994506</v>
      </c>
      <c r="DW38" s="109">
        <v>12332160.602519551</v>
      </c>
      <c r="DX38" s="109">
        <v>12361548.143283462</v>
      </c>
      <c r="DY38" s="109">
        <v>12487087.532472882</v>
      </c>
      <c r="DZ38" s="109">
        <v>12520021.054706495</v>
      </c>
      <c r="EA38" s="109">
        <v>12655559.146574005</v>
      </c>
      <c r="EB38" s="109">
        <v>12395273.772871807</v>
      </c>
      <c r="EC38" s="109">
        <v>12332274.407546423</v>
      </c>
      <c r="ED38" s="109">
        <v>12623557.801278368</v>
      </c>
      <c r="EE38" s="109">
        <v>13700312.23582468</v>
      </c>
      <c r="EF38" s="109">
        <v>13621856.537993452</v>
      </c>
      <c r="EG38" s="109">
        <v>13871117.940674687</v>
      </c>
      <c r="EH38" s="109">
        <v>13821856.779085441</v>
      </c>
      <c r="EI38" s="109">
        <v>14008541.736720534</v>
      </c>
      <c r="EJ38" s="109">
        <v>13954380.95062083</v>
      </c>
      <c r="EK38" s="109">
        <v>13811818.968723128</v>
      </c>
      <c r="EL38" s="109">
        <v>13805874.29939134</v>
      </c>
    </row>
    <row r="39" spans="2:142" s="107" customFormat="1" ht="12.75" x14ac:dyDescent="0.2">
      <c r="B39" s="108" t="s">
        <v>49</v>
      </c>
      <c r="C39" s="109">
        <v>38239696.685682766</v>
      </c>
      <c r="D39" s="109">
        <v>38296816.922434404</v>
      </c>
      <c r="E39" s="109">
        <v>38267803.069883414</v>
      </c>
      <c r="F39" s="109">
        <v>38597969.833547324</v>
      </c>
      <c r="G39" s="109">
        <v>38612992.093281396</v>
      </c>
      <c r="H39" s="109">
        <v>38452327.526211299</v>
      </c>
      <c r="I39" s="109">
        <v>38199761.091147877</v>
      </c>
      <c r="J39" s="109">
        <v>38341525.83398895</v>
      </c>
      <c r="K39" s="109">
        <v>38032084.535549812</v>
      </c>
      <c r="L39" s="109">
        <v>38724884.676218882</v>
      </c>
      <c r="M39" s="109">
        <v>37902732.237221807</v>
      </c>
      <c r="N39" s="109">
        <v>38609540.9827649</v>
      </c>
      <c r="O39" s="109">
        <v>38498497.04599946</v>
      </c>
      <c r="P39" s="109">
        <v>38311490.486931667</v>
      </c>
      <c r="Q39" s="109">
        <v>37993726.437969267</v>
      </c>
      <c r="R39" s="109">
        <v>38088824.954759851</v>
      </c>
      <c r="S39" s="109">
        <v>38056093.679794386</v>
      </c>
      <c r="T39" s="109">
        <v>38381662.999746256</v>
      </c>
      <c r="U39" s="109">
        <v>38551838.851039998</v>
      </c>
      <c r="V39" s="109">
        <v>37759980.30137331</v>
      </c>
      <c r="W39" s="109">
        <v>38554481.30650524</v>
      </c>
      <c r="X39" s="109">
        <v>38022602.174363904</v>
      </c>
      <c r="Y39" s="109">
        <v>37885100.886855699</v>
      </c>
      <c r="Z39" s="109">
        <v>38086833.003353551</v>
      </c>
      <c r="AA39" s="109">
        <v>37766115.385664031</v>
      </c>
      <c r="AB39" s="109">
        <v>37929122.481378511</v>
      </c>
      <c r="AC39" s="109">
        <v>38348846.909445629</v>
      </c>
      <c r="AD39" s="109">
        <v>38478486.669016346</v>
      </c>
      <c r="AE39" s="109">
        <v>38217765.283634633</v>
      </c>
      <c r="AF39" s="109">
        <v>38155164.471082993</v>
      </c>
      <c r="AG39" s="109">
        <v>38405055.855807528</v>
      </c>
      <c r="AH39" s="109">
        <v>38403508.886402629</v>
      </c>
      <c r="AI39" s="109">
        <v>38362994.814582676</v>
      </c>
      <c r="AJ39" s="109">
        <v>38481935.647557706</v>
      </c>
      <c r="AK39" s="109">
        <v>39136243.126830496</v>
      </c>
      <c r="AL39" s="109">
        <v>38494231.517670423</v>
      </c>
      <c r="AM39" s="109">
        <v>38806736.520710006</v>
      </c>
      <c r="AN39" s="109">
        <v>38176241.117309004</v>
      </c>
      <c r="AO39" s="109">
        <v>38254034.823807947</v>
      </c>
      <c r="AP39" s="109">
        <v>38114105.667999484</v>
      </c>
      <c r="AQ39" s="109">
        <v>38562659.80096633</v>
      </c>
      <c r="AR39" s="109">
        <v>38849747.794196472</v>
      </c>
      <c r="AS39" s="109">
        <v>38945944.138600513</v>
      </c>
      <c r="AT39" s="109">
        <v>39129051.497043729</v>
      </c>
      <c r="AU39" s="109">
        <v>39554323.448571883</v>
      </c>
      <c r="AV39" s="109">
        <v>39013243.57251595</v>
      </c>
      <c r="AW39" s="109">
        <v>38968848.407603964</v>
      </c>
      <c r="AX39" s="109">
        <v>39240921.907475859</v>
      </c>
      <c r="AY39" s="109">
        <v>39307573.945369408</v>
      </c>
      <c r="AZ39" s="109">
        <v>39589899.005353719</v>
      </c>
      <c r="BA39" s="109">
        <v>40152856.20335862</v>
      </c>
      <c r="BB39" s="109">
        <v>40165690.270603389</v>
      </c>
      <c r="BC39" s="109">
        <v>40399281.338510662</v>
      </c>
      <c r="BD39" s="109">
        <v>40380491.486422166</v>
      </c>
      <c r="BE39" s="109">
        <v>40093092.440828174</v>
      </c>
      <c r="BF39" s="109">
        <v>40205083.940527722</v>
      </c>
      <c r="BG39" s="109">
        <v>39987657.670042276</v>
      </c>
      <c r="BH39" s="109">
        <v>41036344.680111073</v>
      </c>
      <c r="BI39" s="109">
        <v>40703998.950724475</v>
      </c>
      <c r="BJ39" s="109">
        <v>41248328.60344363</v>
      </c>
      <c r="BK39" s="118">
        <v>41253543.120753221</v>
      </c>
      <c r="BL39" s="118">
        <v>41166877.076031767</v>
      </c>
      <c r="BM39" s="118">
        <v>40995103.219772629</v>
      </c>
      <c r="BN39" s="118">
        <v>41761190.152678713</v>
      </c>
      <c r="BO39" s="118">
        <v>41726149.686705276</v>
      </c>
      <c r="BP39" s="118">
        <v>41691794.240578786</v>
      </c>
      <c r="BQ39" s="118">
        <v>41923518.808440939</v>
      </c>
      <c r="BR39" s="118">
        <v>41877850.105404839</v>
      </c>
      <c r="BS39" s="118">
        <v>42475997.276834577</v>
      </c>
      <c r="BT39" s="118">
        <v>41853383.206412971</v>
      </c>
      <c r="BU39" s="118">
        <v>42581471.233455241</v>
      </c>
      <c r="BV39" s="118">
        <v>42776105.707164869</v>
      </c>
      <c r="BW39" s="118">
        <v>42637476.897385933</v>
      </c>
      <c r="BX39" s="118">
        <v>42929711.60821104</v>
      </c>
      <c r="BY39" s="118">
        <v>44967376.757473104</v>
      </c>
      <c r="BZ39" s="118">
        <v>38741417.661359072</v>
      </c>
      <c r="CA39" s="118">
        <v>41381400.491185211</v>
      </c>
      <c r="CB39" s="118">
        <v>42970117.576102547</v>
      </c>
      <c r="CC39" s="118">
        <v>43220052.349392042</v>
      </c>
      <c r="CD39" s="118">
        <v>44545354.938638046</v>
      </c>
      <c r="CE39" s="118">
        <v>43981523.77719368</v>
      </c>
      <c r="CF39" s="118">
        <v>45665582.909535214</v>
      </c>
      <c r="CG39" s="118">
        <v>44904893.761881158</v>
      </c>
      <c r="CH39" s="118">
        <v>45580152.4951085</v>
      </c>
      <c r="CI39" s="118">
        <v>45252018.507968716</v>
      </c>
      <c r="CJ39" s="118">
        <v>44993132.760426074</v>
      </c>
      <c r="CK39" s="118">
        <v>47671830.284298219</v>
      </c>
      <c r="CL39" s="118">
        <v>48102197.159268826</v>
      </c>
      <c r="CM39" s="118">
        <v>47649216.178665541</v>
      </c>
      <c r="CN39" s="118">
        <v>48191172.470943823</v>
      </c>
      <c r="CO39" s="118">
        <v>49680536.536545038</v>
      </c>
      <c r="CP39" s="118">
        <v>53309029.311991863</v>
      </c>
      <c r="CQ39" s="118">
        <v>52030782.874318555</v>
      </c>
      <c r="CR39" s="118">
        <v>49497102.644021608</v>
      </c>
      <c r="CS39" s="118">
        <v>51176232.967989795</v>
      </c>
      <c r="CT39" s="118">
        <v>54693177.011185266</v>
      </c>
      <c r="CU39" s="118">
        <v>64357116.803565368</v>
      </c>
      <c r="CV39" s="118">
        <v>54152643.831698686</v>
      </c>
      <c r="CW39" s="118">
        <v>52707643.274821222</v>
      </c>
      <c r="CX39" s="118">
        <v>52047955.191124581</v>
      </c>
      <c r="CY39" s="118">
        <v>51418252.428363279</v>
      </c>
      <c r="CZ39" s="118">
        <v>52383990.680063166</v>
      </c>
      <c r="DA39" s="118">
        <v>52101340.448631987</v>
      </c>
      <c r="DB39" s="118">
        <v>52140776.074080192</v>
      </c>
      <c r="DC39" s="118">
        <v>52110493.481594838</v>
      </c>
      <c r="DD39" s="118">
        <v>52222005.100725159</v>
      </c>
      <c r="DE39" s="118">
        <v>52831189.989825055</v>
      </c>
      <c r="DF39" s="118">
        <v>51976550.826523058</v>
      </c>
      <c r="DG39" s="118">
        <v>53073211.903728589</v>
      </c>
      <c r="DH39" s="118">
        <v>53064881.662651204</v>
      </c>
      <c r="DI39" s="118">
        <v>53533645.48856426</v>
      </c>
      <c r="DJ39" s="118">
        <v>53359834.189162441</v>
      </c>
      <c r="DK39" s="118">
        <v>54741558.833601825</v>
      </c>
      <c r="DL39" s="118">
        <v>54743890.006612785</v>
      </c>
      <c r="DM39" s="118">
        <v>54755026.862385742</v>
      </c>
      <c r="DN39" s="118">
        <v>55161742.33142557</v>
      </c>
      <c r="DO39" s="118">
        <v>55091881.298593678</v>
      </c>
      <c r="DP39" s="118">
        <v>55438033.952233449</v>
      </c>
      <c r="DQ39" s="118">
        <v>55752306.336503632</v>
      </c>
      <c r="DR39" s="118">
        <v>55538445.12343964</v>
      </c>
      <c r="DS39" s="118">
        <v>56756287.316318467</v>
      </c>
      <c r="DT39" s="118">
        <v>56700198.284389846</v>
      </c>
      <c r="DU39" s="118">
        <v>56576146.96435152</v>
      </c>
      <c r="DV39" s="118">
        <v>56460112.92993746</v>
      </c>
      <c r="DW39" s="118">
        <v>56955282.148914993</v>
      </c>
      <c r="DX39" s="118">
        <v>55970630.722362317</v>
      </c>
      <c r="DY39" s="118">
        <v>56740958.394209325</v>
      </c>
      <c r="DZ39" s="118">
        <v>57691234.260560744</v>
      </c>
      <c r="EA39" s="118">
        <v>58237777.968732558</v>
      </c>
      <c r="EB39" s="118">
        <v>57540611.46447821</v>
      </c>
      <c r="EC39" s="118">
        <v>58760829.935566992</v>
      </c>
      <c r="ED39" s="118">
        <v>59365711.164035007</v>
      </c>
      <c r="EE39" s="118">
        <v>59293239.877091616</v>
      </c>
      <c r="EF39" s="118">
        <v>59949922.934561141</v>
      </c>
      <c r="EG39" s="118">
        <v>60605179.306395441</v>
      </c>
      <c r="EH39" s="118">
        <v>60974949.684389271</v>
      </c>
      <c r="EI39" s="118">
        <v>61599393.538603939</v>
      </c>
      <c r="EJ39" s="118">
        <v>62551778.422350615</v>
      </c>
      <c r="EK39" s="118">
        <v>61525974.100601465</v>
      </c>
      <c r="EL39" s="118">
        <v>62156446.054739982</v>
      </c>
    </row>
    <row r="40" spans="2:142" s="107" customFormat="1" ht="12.75" x14ac:dyDescent="0.2">
      <c r="B40" s="108" t="s">
        <v>43</v>
      </c>
      <c r="C40" s="109">
        <v>2583241.1861031288</v>
      </c>
      <c r="D40" s="109">
        <v>2821593.254113087</v>
      </c>
      <c r="E40" s="109">
        <v>3172796.0812099683</v>
      </c>
      <c r="F40" s="109">
        <v>3362488.2654134124</v>
      </c>
      <c r="G40" s="109">
        <v>3986054.701628671</v>
      </c>
      <c r="H40" s="109">
        <v>4431807.6781075373</v>
      </c>
      <c r="I40" s="109">
        <v>4707136.7079544244</v>
      </c>
      <c r="J40" s="109">
        <v>4926628.3728141775</v>
      </c>
      <c r="K40" s="109">
        <v>5835446.9118013009</v>
      </c>
      <c r="L40" s="109">
        <v>5150525.5147915902</v>
      </c>
      <c r="M40" s="109">
        <v>5736802.597170718</v>
      </c>
      <c r="N40" s="109">
        <v>5090818.7998896791</v>
      </c>
      <c r="O40" s="109">
        <v>4892803.8371430216</v>
      </c>
      <c r="P40" s="109">
        <v>4881397.8268000996</v>
      </c>
      <c r="Q40" s="109">
        <v>4933000.5513508832</v>
      </c>
      <c r="R40" s="109">
        <v>4624203.8777795043</v>
      </c>
      <c r="S40" s="109">
        <v>4416737.8552762903</v>
      </c>
      <c r="T40" s="109">
        <v>4316895.6110716732</v>
      </c>
      <c r="U40" s="109">
        <v>4345002.9588038903</v>
      </c>
      <c r="V40" s="109">
        <v>4189975.0720372605</v>
      </c>
      <c r="W40" s="109">
        <v>4157589.654398229</v>
      </c>
      <c r="X40" s="109">
        <v>4198495.8930506725</v>
      </c>
      <c r="Y40" s="109">
        <v>4202524.1991940225</v>
      </c>
      <c r="Z40" s="109">
        <v>4403686.7901884522</v>
      </c>
      <c r="AA40" s="109">
        <v>4527759.1468412038</v>
      </c>
      <c r="AB40" s="109">
        <v>4733937.6721067233</v>
      </c>
      <c r="AC40" s="109">
        <v>4694782.3750425596</v>
      </c>
      <c r="AD40" s="109">
        <v>4951135.8263631202</v>
      </c>
      <c r="AE40" s="109">
        <v>4983272.2172916252</v>
      </c>
      <c r="AF40" s="109">
        <v>5076026.9484657021</v>
      </c>
      <c r="AG40" s="109">
        <v>5015929.6789947534</v>
      </c>
      <c r="AH40" s="109">
        <v>5171666.1488589803</v>
      </c>
      <c r="AI40" s="109">
        <v>5078891.9229734344</v>
      </c>
      <c r="AJ40" s="109">
        <v>5087890.9234476108</v>
      </c>
      <c r="AK40" s="109">
        <v>5142254.3180441996</v>
      </c>
      <c r="AL40" s="109">
        <v>5159923.2188411886</v>
      </c>
      <c r="AM40" s="109">
        <v>5394977.2879974972</v>
      </c>
      <c r="AN40" s="109">
        <v>5379394.6609664019</v>
      </c>
      <c r="AO40" s="109">
        <v>5334955.4227757202</v>
      </c>
      <c r="AP40" s="109">
        <v>5364246.0826625638</v>
      </c>
      <c r="AQ40" s="109">
        <v>5439383.2214124715</v>
      </c>
      <c r="AR40" s="109">
        <v>5480361.6644309871</v>
      </c>
      <c r="AS40" s="109">
        <v>5473884.8084210614</v>
      </c>
      <c r="AT40" s="109">
        <v>5358070.9575436749</v>
      </c>
      <c r="AU40" s="109">
        <v>5351096.1790700685</v>
      </c>
      <c r="AV40" s="109">
        <v>5510345.0305723781</v>
      </c>
      <c r="AW40" s="109">
        <v>5384302.5046211081</v>
      </c>
      <c r="AX40" s="109">
        <v>5390285.2985688224</v>
      </c>
      <c r="AY40" s="109">
        <v>5503475.7872560462</v>
      </c>
      <c r="AZ40" s="109">
        <v>5271369.7915118774</v>
      </c>
      <c r="BA40" s="109">
        <v>5168972.8801510669</v>
      </c>
      <c r="BB40" s="109">
        <v>4883904.7365952069</v>
      </c>
      <c r="BC40" s="109">
        <v>4881356.5468391431</v>
      </c>
      <c r="BD40" s="109">
        <v>4421618.3520520665</v>
      </c>
      <c r="BE40" s="109">
        <v>4439311.9323126459</v>
      </c>
      <c r="BF40" s="109">
        <v>4669580.9028539434</v>
      </c>
      <c r="BG40" s="109">
        <v>4685494.7375399554</v>
      </c>
      <c r="BH40" s="109">
        <v>4566325.6542258775</v>
      </c>
      <c r="BI40" s="109">
        <v>4647599.7802980635</v>
      </c>
      <c r="BJ40" s="109">
        <v>4641470.4515817082</v>
      </c>
      <c r="BK40" s="109">
        <v>4652761.511817392</v>
      </c>
      <c r="BL40" s="109">
        <v>4440135.3694568938</v>
      </c>
      <c r="BM40" s="109">
        <v>4688680.855268552</v>
      </c>
      <c r="BN40" s="109">
        <v>4541142.7819426907</v>
      </c>
      <c r="BO40" s="109">
        <v>4631176.0969232023</v>
      </c>
      <c r="BP40" s="109">
        <v>4151697.4352757889</v>
      </c>
      <c r="BQ40" s="109">
        <v>4558325.8686709153</v>
      </c>
      <c r="BR40" s="109">
        <v>4754361.8094534688</v>
      </c>
      <c r="BS40" s="109">
        <v>4602178.4413111284</v>
      </c>
      <c r="BT40" s="109">
        <v>4664837.7272109687</v>
      </c>
      <c r="BU40" s="109">
        <v>4650290.5321383486</v>
      </c>
      <c r="BV40" s="109">
        <v>4568938.4496385455</v>
      </c>
      <c r="BW40" s="109">
        <v>4366462.1842921516</v>
      </c>
      <c r="BX40" s="109">
        <v>4449953.177832148</v>
      </c>
      <c r="BY40" s="109">
        <v>4725749.6947145164</v>
      </c>
      <c r="BZ40" s="109">
        <v>4144068.8984067882</v>
      </c>
      <c r="CA40" s="109">
        <v>4259141.7338648066</v>
      </c>
      <c r="CB40" s="109">
        <v>4687928.2739109294</v>
      </c>
      <c r="CC40" s="109">
        <v>4631336.4129219214</v>
      </c>
      <c r="CD40" s="109">
        <v>4513580.3372400999</v>
      </c>
      <c r="CE40" s="109">
        <v>4604075.3552507069</v>
      </c>
      <c r="CF40" s="109">
        <v>4650465.1401898498</v>
      </c>
      <c r="CG40" s="109">
        <v>4620961.3812232465</v>
      </c>
      <c r="CH40" s="109">
        <v>4576283.4258413622</v>
      </c>
      <c r="CI40" s="109">
        <v>4461745.3565775212</v>
      </c>
      <c r="CJ40" s="109">
        <v>4765346.3469870882</v>
      </c>
      <c r="CK40" s="109">
        <v>4822045.1732671037</v>
      </c>
      <c r="CL40" s="109">
        <v>4983086.5850661565</v>
      </c>
      <c r="CM40" s="109">
        <v>4870055.5408305237</v>
      </c>
      <c r="CN40" s="109">
        <v>4937693.3109202608</v>
      </c>
      <c r="CO40" s="109">
        <v>4989806.7618415188</v>
      </c>
      <c r="CP40" s="109">
        <v>4667492.4004944358</v>
      </c>
      <c r="CQ40" s="109">
        <v>5293867.2899754345</v>
      </c>
      <c r="CR40" s="109">
        <v>4756373.7433755631</v>
      </c>
      <c r="CS40" s="109">
        <v>5255095.4481402589</v>
      </c>
      <c r="CT40" s="109">
        <v>4825740.5251972154</v>
      </c>
      <c r="CU40" s="109">
        <v>4718200.6165124904</v>
      </c>
      <c r="CV40" s="109">
        <v>4713471.0686078258</v>
      </c>
      <c r="CW40" s="109">
        <v>4616442.8983044783</v>
      </c>
      <c r="CX40" s="109">
        <v>5106264.53379694</v>
      </c>
      <c r="CY40" s="109">
        <v>4530187.7917805146</v>
      </c>
      <c r="CZ40" s="109">
        <v>4441038.7340224087</v>
      </c>
      <c r="DA40" s="109">
        <v>4508574.8206357248</v>
      </c>
      <c r="DB40" s="109">
        <v>4240979.2750093434</v>
      </c>
      <c r="DC40" s="109">
        <v>4475605.9456758341</v>
      </c>
      <c r="DD40" s="109">
        <v>4420714.946660745</v>
      </c>
      <c r="DE40" s="109">
        <v>4438892.7569706878</v>
      </c>
      <c r="DF40" s="109">
        <v>4351333.6331977043</v>
      </c>
      <c r="DG40" s="109">
        <v>4498459.2249896824</v>
      </c>
      <c r="DH40" s="109">
        <v>4353436.2724061739</v>
      </c>
      <c r="DI40" s="109">
        <v>4240832.5706048962</v>
      </c>
      <c r="DJ40" s="109">
        <v>4059211.2260441869</v>
      </c>
      <c r="DK40" s="109">
        <v>4491629.8843356678</v>
      </c>
      <c r="DL40" s="109">
        <v>4222496.7053212123</v>
      </c>
      <c r="DM40" s="109">
        <v>4287082.1943258699</v>
      </c>
      <c r="DN40" s="109">
        <v>4352994.8852226306</v>
      </c>
      <c r="DO40" s="109">
        <v>4086020.1003561844</v>
      </c>
      <c r="DP40" s="109">
        <v>4328228.0213809945</v>
      </c>
      <c r="DQ40" s="109">
        <v>4164569.5132540297</v>
      </c>
      <c r="DR40" s="109">
        <v>4391466.7556221709</v>
      </c>
      <c r="DS40" s="109">
        <v>4787407.2165204091</v>
      </c>
      <c r="DT40" s="109">
        <v>4328860.0340175712</v>
      </c>
      <c r="DU40" s="109">
        <v>4269360.4714260325</v>
      </c>
      <c r="DV40" s="109">
        <v>4228443.3455103403</v>
      </c>
      <c r="DW40" s="109">
        <v>4275374.0068315659</v>
      </c>
      <c r="DX40" s="109">
        <v>4341821.9252017606</v>
      </c>
      <c r="DY40" s="109">
        <v>4338779.0021894109</v>
      </c>
      <c r="DZ40" s="109">
        <v>4549116.5415881602</v>
      </c>
      <c r="EA40" s="109">
        <v>4293979.3565653311</v>
      </c>
      <c r="EB40" s="109">
        <v>4230145.4897545632</v>
      </c>
      <c r="EC40" s="109">
        <v>4200875.0719051436</v>
      </c>
      <c r="ED40" s="109">
        <v>4340676.7326814868</v>
      </c>
      <c r="EE40" s="109">
        <v>4356239.2754971553</v>
      </c>
      <c r="EF40" s="109">
        <v>4566969.3672041968</v>
      </c>
      <c r="EG40" s="109">
        <v>4689486.8709385479</v>
      </c>
      <c r="EH40" s="109">
        <v>4794368.6221961249</v>
      </c>
      <c r="EI40" s="109">
        <v>4571972.5487711821</v>
      </c>
      <c r="EJ40" s="109">
        <v>4787019.9882891895</v>
      </c>
      <c r="EK40" s="109">
        <v>4689059.125408032</v>
      </c>
      <c r="EL40" s="109">
        <v>5014086.9086594554</v>
      </c>
    </row>
    <row r="41" spans="2:142" s="107" customFormat="1" ht="12.75" x14ac:dyDescent="0.2">
      <c r="B41" s="110" t="s">
        <v>67</v>
      </c>
      <c r="C41" s="111">
        <f t="shared" ref="C41:AL41" si="58">C39+C40</f>
        <v>40822937.871785894</v>
      </c>
      <c r="D41" s="111">
        <f t="shared" si="58"/>
        <v>41118410.17654749</v>
      </c>
      <c r="E41" s="111">
        <f t="shared" si="58"/>
        <v>41440599.151093379</v>
      </c>
      <c r="F41" s="111">
        <f t="shared" si="58"/>
        <v>41960458.098960735</v>
      </c>
      <c r="G41" s="111">
        <f t="shared" si="58"/>
        <v>42599046.794910066</v>
      </c>
      <c r="H41" s="111">
        <f t="shared" si="58"/>
        <v>42884135.204318836</v>
      </c>
      <c r="I41" s="111">
        <f t="shared" si="58"/>
        <v>42906897.799102299</v>
      </c>
      <c r="J41" s="111">
        <f t="shared" si="58"/>
        <v>43268154.206803128</v>
      </c>
      <c r="K41" s="111">
        <f t="shared" si="58"/>
        <v>43867531.447351113</v>
      </c>
      <c r="L41" s="111">
        <f t="shared" si="58"/>
        <v>43875410.191010475</v>
      </c>
      <c r="M41" s="111">
        <f t="shared" si="58"/>
        <v>43639534.834392525</v>
      </c>
      <c r="N41" s="111">
        <f t="shared" si="58"/>
        <v>43700359.782654576</v>
      </c>
      <c r="O41" s="111">
        <f t="shared" si="58"/>
        <v>43391300.883142479</v>
      </c>
      <c r="P41" s="111">
        <f t="shared" si="58"/>
        <v>43192888.313731767</v>
      </c>
      <c r="Q41" s="111">
        <f t="shared" si="58"/>
        <v>42926726.989320152</v>
      </c>
      <c r="R41" s="111">
        <f t="shared" si="58"/>
        <v>42713028.832539357</v>
      </c>
      <c r="S41" s="111">
        <f t="shared" si="58"/>
        <v>42472831.535070673</v>
      </c>
      <c r="T41" s="111">
        <f t="shared" si="58"/>
        <v>42698558.610817932</v>
      </c>
      <c r="U41" s="111">
        <f t="shared" si="58"/>
        <v>42896841.80984389</v>
      </c>
      <c r="V41" s="111">
        <f t="shared" si="58"/>
        <v>41949955.373410568</v>
      </c>
      <c r="W41" s="111">
        <f t="shared" si="58"/>
        <v>42712070.960903466</v>
      </c>
      <c r="X41" s="111">
        <f t="shared" si="58"/>
        <v>42221098.067414574</v>
      </c>
      <c r="Y41" s="111">
        <f t="shared" si="58"/>
        <v>42087625.086049721</v>
      </c>
      <c r="Z41" s="111">
        <f t="shared" si="58"/>
        <v>42490519.793542005</v>
      </c>
      <c r="AA41" s="111">
        <f t="shared" si="58"/>
        <v>42293874.532505237</v>
      </c>
      <c r="AB41" s="111">
        <f t="shared" si="58"/>
        <v>42663060.153485231</v>
      </c>
      <c r="AC41" s="111">
        <f t="shared" si="58"/>
        <v>43043629.284488186</v>
      </c>
      <c r="AD41" s="111">
        <f t="shared" si="58"/>
        <v>43429622.495379463</v>
      </c>
      <c r="AE41" s="111">
        <f t="shared" si="58"/>
        <v>43201037.500926256</v>
      </c>
      <c r="AF41" s="111">
        <f t="shared" si="58"/>
        <v>43231191.419548698</v>
      </c>
      <c r="AG41" s="111">
        <f t="shared" si="58"/>
        <v>43420985.53480228</v>
      </c>
      <c r="AH41" s="111">
        <f t="shared" si="58"/>
        <v>43575175.035261609</v>
      </c>
      <c r="AI41" s="111">
        <f t="shared" si="58"/>
        <v>43441886.737556107</v>
      </c>
      <c r="AJ41" s="111">
        <f t="shared" si="58"/>
        <v>43569826.571005315</v>
      </c>
      <c r="AK41" s="111">
        <f t="shared" si="58"/>
        <v>44278497.444874696</v>
      </c>
      <c r="AL41" s="111">
        <f t="shared" si="58"/>
        <v>43654154.73651161</v>
      </c>
      <c r="AM41" s="111">
        <f t="shared" ref="AM41:BI41" si="59">AM39+AM40</f>
        <v>44201713.808707505</v>
      </c>
      <c r="AN41" s="111">
        <f t="shared" si="59"/>
        <v>43555635.778275408</v>
      </c>
      <c r="AO41" s="111">
        <f t="shared" si="59"/>
        <v>43588990.24658367</v>
      </c>
      <c r="AP41" s="111">
        <f t="shared" si="59"/>
        <v>43478351.750662044</v>
      </c>
      <c r="AQ41" s="111">
        <f t="shared" si="59"/>
        <v>44002043.022378802</v>
      </c>
      <c r="AR41" s="111">
        <f t="shared" si="59"/>
        <v>44330109.458627462</v>
      </c>
      <c r="AS41" s="111">
        <f t="shared" si="59"/>
        <v>44419828.947021574</v>
      </c>
      <c r="AT41" s="111">
        <f t="shared" si="59"/>
        <v>44487122.4545874</v>
      </c>
      <c r="AU41" s="111">
        <f t="shared" si="59"/>
        <v>44905419.627641954</v>
      </c>
      <c r="AV41" s="111">
        <f t="shared" si="59"/>
        <v>44523588.603088327</v>
      </c>
      <c r="AW41" s="111">
        <f t="shared" si="59"/>
        <v>44353150.912225075</v>
      </c>
      <c r="AX41" s="111">
        <f t="shared" si="59"/>
        <v>44631207.206044681</v>
      </c>
      <c r="AY41" s="111">
        <f t="shared" si="59"/>
        <v>44811049.732625455</v>
      </c>
      <c r="AZ41" s="111">
        <f t="shared" si="59"/>
        <v>44861268.796865597</v>
      </c>
      <c r="BA41" s="111">
        <f t="shared" si="59"/>
        <v>45321829.083509684</v>
      </c>
      <c r="BB41" s="111">
        <f t="shared" si="59"/>
        <v>45049595.007198595</v>
      </c>
      <c r="BC41" s="111">
        <f t="shared" si="59"/>
        <v>45280637.885349803</v>
      </c>
      <c r="BD41" s="111">
        <f t="shared" si="59"/>
        <v>44802109.838474229</v>
      </c>
      <c r="BE41" s="111">
        <f t="shared" si="59"/>
        <v>44532404.373140819</v>
      </c>
      <c r="BF41" s="111">
        <f t="shared" si="59"/>
        <v>44874664.843381666</v>
      </c>
      <c r="BG41" s="111">
        <f t="shared" si="59"/>
        <v>44673152.407582231</v>
      </c>
      <c r="BH41" s="111">
        <f t="shared" si="59"/>
        <v>45602670.334336951</v>
      </c>
      <c r="BI41" s="111">
        <f t="shared" si="59"/>
        <v>45351598.731022537</v>
      </c>
      <c r="BJ41" s="111">
        <f t="shared" ref="BJ41:CL41" si="60">BJ39+BJ40</f>
        <v>45889799.055025339</v>
      </c>
      <c r="BK41" s="111">
        <f t="shared" si="60"/>
        <v>45906304.632570609</v>
      </c>
      <c r="BL41" s="111">
        <f t="shared" si="60"/>
        <v>45607012.445488662</v>
      </c>
      <c r="BM41" s="111">
        <f t="shared" si="60"/>
        <v>45683784.075041182</v>
      </c>
      <c r="BN41" s="111">
        <f t="shared" si="60"/>
        <v>46302332.934621401</v>
      </c>
      <c r="BO41" s="111">
        <f t="shared" si="60"/>
        <v>46357325.783628479</v>
      </c>
      <c r="BP41" s="111">
        <f t="shared" si="60"/>
        <v>45843491.675854571</v>
      </c>
      <c r="BQ41" s="111">
        <f t="shared" si="60"/>
        <v>46481844.677111857</v>
      </c>
      <c r="BR41" s="111">
        <f t="shared" si="60"/>
        <v>46632211.914858311</v>
      </c>
      <c r="BS41" s="111">
        <f t="shared" si="60"/>
        <v>47078175.718145706</v>
      </c>
      <c r="BT41" s="111">
        <f t="shared" si="60"/>
        <v>46518220.93362394</v>
      </c>
      <c r="BU41" s="111">
        <f t="shared" si="60"/>
        <v>47231761.765593588</v>
      </c>
      <c r="BV41" s="111">
        <f t="shared" si="60"/>
        <v>47345044.156803414</v>
      </c>
      <c r="BW41" s="111">
        <f t="shared" si="60"/>
        <v>47003939.081678085</v>
      </c>
      <c r="BX41" s="111">
        <f t="shared" si="60"/>
        <v>47379664.786043189</v>
      </c>
      <c r="BY41" s="111">
        <f t="shared" si="60"/>
        <v>49693126.45218762</v>
      </c>
      <c r="BZ41" s="111">
        <f t="shared" si="60"/>
        <v>42885486.55976586</v>
      </c>
      <c r="CA41" s="111">
        <f t="shared" si="60"/>
        <v>45640542.225050017</v>
      </c>
      <c r="CB41" s="111">
        <f t="shared" si="60"/>
        <v>47658045.85001348</v>
      </c>
      <c r="CC41" s="111">
        <f t="shared" si="60"/>
        <v>47851388.762313962</v>
      </c>
      <c r="CD41" s="111">
        <f t="shared" si="60"/>
        <v>49058935.275878146</v>
      </c>
      <c r="CE41" s="111">
        <f t="shared" si="60"/>
        <v>48585599.132444389</v>
      </c>
      <c r="CF41" s="111">
        <f t="shared" si="60"/>
        <v>50316048.049725063</v>
      </c>
      <c r="CG41" s="111">
        <f t="shared" si="60"/>
        <v>49525855.143104404</v>
      </c>
      <c r="CH41" s="111">
        <f t="shared" si="60"/>
        <v>50156435.920949861</v>
      </c>
      <c r="CI41" s="111">
        <f t="shared" si="60"/>
        <v>49713763.864546239</v>
      </c>
      <c r="CJ41" s="111">
        <f t="shared" si="60"/>
        <v>49758479.107413165</v>
      </c>
      <c r="CK41" s="111">
        <f t="shared" si="60"/>
        <v>52493875.457565323</v>
      </c>
      <c r="CL41" s="111">
        <f t="shared" si="60"/>
        <v>53085283.744334981</v>
      </c>
      <c r="CM41" s="111">
        <f t="shared" ref="CM41:CN41" si="61">CM39+CM40</f>
        <v>52519271.719496064</v>
      </c>
      <c r="CN41" s="111">
        <f t="shared" si="61"/>
        <v>53128865.781864084</v>
      </c>
      <c r="CO41" s="111">
        <f t="shared" ref="CO41:CP41" si="62">CO39+CO40</f>
        <v>54670343.298386559</v>
      </c>
      <c r="CP41" s="111">
        <f t="shared" si="62"/>
        <v>57976521.712486297</v>
      </c>
      <c r="CQ41" s="111">
        <f t="shared" ref="CQ41:CR41" si="63">CQ39+CQ40</f>
        <v>57324650.16429399</v>
      </c>
      <c r="CR41" s="111">
        <f t="shared" si="63"/>
        <v>54253476.38739717</v>
      </c>
      <c r="CS41" s="111">
        <f t="shared" ref="CS41:CT41" si="64">CS39+CS40</f>
        <v>56431328.416130051</v>
      </c>
      <c r="CT41" s="111">
        <f t="shared" si="64"/>
        <v>59518917.536382481</v>
      </c>
      <c r="CU41" s="111">
        <f t="shared" ref="CU41:CV41" si="65">CU39+CU40</f>
        <v>69075317.42007786</v>
      </c>
      <c r="CV41" s="111">
        <f t="shared" si="65"/>
        <v>58866114.900306508</v>
      </c>
      <c r="CW41" s="111">
        <f t="shared" ref="CW41:CX41" si="66">CW39+CW40</f>
        <v>57324086.173125699</v>
      </c>
      <c r="CX41" s="111">
        <f t="shared" si="66"/>
        <v>57154219.724921525</v>
      </c>
      <c r="CY41" s="111">
        <f t="shared" ref="CY41:CZ41" si="67">CY39+CY40</f>
        <v>55948440.220143795</v>
      </c>
      <c r="CZ41" s="111">
        <f t="shared" si="67"/>
        <v>56825029.414085574</v>
      </c>
      <c r="DA41" s="111">
        <f t="shared" ref="DA41:DB41" si="68">DA39+DA40</f>
        <v>56609915.269267708</v>
      </c>
      <c r="DB41" s="111">
        <f t="shared" si="68"/>
        <v>56381755.349089533</v>
      </c>
      <c r="DC41" s="111">
        <f t="shared" ref="DC41:DD41" si="69">DC39+DC40</f>
        <v>56586099.427270673</v>
      </c>
      <c r="DD41" s="111">
        <f t="shared" si="69"/>
        <v>56642720.047385901</v>
      </c>
      <c r="DE41" s="111">
        <f t="shared" ref="DE41:DF41" si="70">DE39+DE40</f>
        <v>57270082.746795744</v>
      </c>
      <c r="DF41" s="111">
        <f t="shared" si="70"/>
        <v>56327884.459720761</v>
      </c>
      <c r="DG41" s="111">
        <f t="shared" ref="DG41:DH41" si="71">DG39+DG40</f>
        <v>57571671.128718272</v>
      </c>
      <c r="DH41" s="111">
        <f t="shared" si="71"/>
        <v>57418317.935057379</v>
      </c>
      <c r="DI41" s="111">
        <f t="shared" ref="DI41:DJ41" si="72">DI39+DI40</f>
        <v>57774478.059169158</v>
      </c>
      <c r="DJ41" s="111">
        <f t="shared" si="72"/>
        <v>57419045.415206626</v>
      </c>
      <c r="DK41" s="111">
        <f t="shared" ref="DK41:DL41" si="73">DK39+DK40</f>
        <v>59233188.717937492</v>
      </c>
      <c r="DL41" s="111">
        <f t="shared" si="73"/>
        <v>58966386.711934</v>
      </c>
      <c r="DM41" s="111">
        <f t="shared" ref="DM41:DN41" si="74">DM39+DM40</f>
        <v>59042109.056711614</v>
      </c>
      <c r="DN41" s="111">
        <f t="shared" si="74"/>
        <v>59514737.216648199</v>
      </c>
      <c r="DO41" s="111">
        <f t="shared" ref="DO41:DP41" si="75">DO39+DO40</f>
        <v>59177901.398949862</v>
      </c>
      <c r="DP41" s="111">
        <f t="shared" si="75"/>
        <v>59766261.973614439</v>
      </c>
      <c r="DQ41" s="111">
        <f t="shared" ref="DQ41:DR41" si="76">DQ39+DQ40</f>
        <v>59916875.849757664</v>
      </c>
      <c r="DR41" s="111">
        <f t="shared" si="76"/>
        <v>59929911.879061811</v>
      </c>
      <c r="DS41" s="111">
        <f t="shared" ref="DS41:DT41" si="77">DS39+DS40</f>
        <v>61543694.532838874</v>
      </c>
      <c r="DT41" s="111">
        <f t="shared" si="77"/>
        <v>61029058.318407416</v>
      </c>
      <c r="DU41" s="111">
        <f t="shared" ref="DU41:DV41" si="78">DU39+DU40</f>
        <v>60845507.435777552</v>
      </c>
      <c r="DV41" s="111">
        <f t="shared" si="78"/>
        <v>60688556.275447801</v>
      </c>
      <c r="DW41" s="111">
        <f t="shared" ref="DW41:DX41" si="79">DW39+DW40</f>
        <v>61230656.155746557</v>
      </c>
      <c r="DX41" s="111">
        <f t="shared" si="79"/>
        <v>60312452.647564076</v>
      </c>
      <c r="DY41" s="111">
        <f t="shared" ref="DY41:DZ41" si="80">DY39+DY40</f>
        <v>61079737.396398738</v>
      </c>
      <c r="DZ41" s="111">
        <f t="shared" si="80"/>
        <v>62240350.802148901</v>
      </c>
      <c r="EA41" s="111">
        <f t="shared" ref="EA41:EB41" si="81">EA39+EA40</f>
        <v>62531757.325297892</v>
      </c>
      <c r="EB41" s="111">
        <f t="shared" si="81"/>
        <v>61770756.954232775</v>
      </c>
      <c r="EC41" s="111">
        <f t="shared" ref="EC41:ED41" si="82">EC39+EC40</f>
        <v>62961705.007472135</v>
      </c>
      <c r="ED41" s="111">
        <f t="shared" si="82"/>
        <v>63706387.89671649</v>
      </c>
      <c r="EE41" s="111">
        <f t="shared" ref="EE41:EF41" si="83">EE39+EE40</f>
        <v>63649479.15258877</v>
      </c>
      <c r="EF41" s="111">
        <f t="shared" si="83"/>
        <v>64516892.301765338</v>
      </c>
      <c r="EG41" s="111">
        <f t="shared" ref="EG41:EH41" si="84">EG39+EG40</f>
        <v>65294666.177333988</v>
      </c>
      <c r="EH41" s="111">
        <f t="shared" si="84"/>
        <v>65769318.306585394</v>
      </c>
      <c r="EI41" s="111">
        <f t="shared" ref="EI41:EJ41" si="85">EI39+EI40</f>
        <v>66171366.087375119</v>
      </c>
      <c r="EJ41" s="111">
        <f t="shared" si="85"/>
        <v>67338798.410639808</v>
      </c>
      <c r="EK41" s="111">
        <f t="shared" ref="EK41:EL41" si="86">EK39+EK40</f>
        <v>66215033.226009496</v>
      </c>
      <c r="EL41" s="111">
        <f t="shared" si="86"/>
        <v>67170532.96339944</v>
      </c>
    </row>
    <row r="42" spans="2:142" s="107" customFormat="1" ht="13.5" thickBot="1" x14ac:dyDescent="0.25">
      <c r="B42" s="110" t="s">
        <v>88</v>
      </c>
      <c r="C42" s="109">
        <v>11131586.903888468</v>
      </c>
      <c r="D42" s="109">
        <v>11833096.972049687</v>
      </c>
      <c r="E42" s="109">
        <v>11589110.693275077</v>
      </c>
      <c r="F42" s="109">
        <v>11190628.224123899</v>
      </c>
      <c r="G42" s="109">
        <v>11783895.472717438</v>
      </c>
      <c r="H42" s="109">
        <v>11750087.285441274</v>
      </c>
      <c r="I42" s="109">
        <v>11590398.279545851</v>
      </c>
      <c r="J42" s="109">
        <v>11757308.369856376</v>
      </c>
      <c r="K42" s="109">
        <v>11809076.565345854</v>
      </c>
      <c r="L42" s="109">
        <v>11789955.142498273</v>
      </c>
      <c r="M42" s="109">
        <v>12122136.60879897</v>
      </c>
      <c r="N42" s="109">
        <v>12271543.439312223</v>
      </c>
      <c r="O42" s="109">
        <v>11733230.583991097</v>
      </c>
      <c r="P42" s="109">
        <v>12094225.125097685</v>
      </c>
      <c r="Q42" s="109">
        <v>12157522.663070541</v>
      </c>
      <c r="R42" s="109">
        <v>12198530.375548257</v>
      </c>
      <c r="S42" s="109">
        <v>11829382.923727171</v>
      </c>
      <c r="T42" s="109">
        <v>12752422.341756389</v>
      </c>
      <c r="U42" s="109">
        <v>12091274.546659308</v>
      </c>
      <c r="V42" s="109">
        <v>12588332.09978723</v>
      </c>
      <c r="W42" s="109">
        <v>12322774.549355444</v>
      </c>
      <c r="X42" s="109">
        <v>12859176.201857349</v>
      </c>
      <c r="Y42" s="109">
        <v>12650585.306382688</v>
      </c>
      <c r="Z42" s="109">
        <v>12889028.927330114</v>
      </c>
      <c r="AA42" s="109">
        <v>12669414.277582644</v>
      </c>
      <c r="AB42" s="109">
        <v>12609036.318897551</v>
      </c>
      <c r="AC42" s="109">
        <v>12639954.872578779</v>
      </c>
      <c r="AD42" s="109">
        <v>12805435.706026202</v>
      </c>
      <c r="AE42" s="109">
        <v>13016034.851970997</v>
      </c>
      <c r="AF42" s="109">
        <v>12716271.642927196</v>
      </c>
      <c r="AG42" s="109">
        <v>12908431.241862973</v>
      </c>
      <c r="AH42" s="109">
        <v>13234718.132551178</v>
      </c>
      <c r="AI42" s="109">
        <v>12955772.399681723</v>
      </c>
      <c r="AJ42" s="109">
        <v>12826919.771247413</v>
      </c>
      <c r="AK42" s="109">
        <v>14442582.640494427</v>
      </c>
      <c r="AL42" s="109">
        <v>13451861.062997263</v>
      </c>
      <c r="AM42" s="109">
        <v>13096327.363207951</v>
      </c>
      <c r="AN42" s="109">
        <v>13558619.710342117</v>
      </c>
      <c r="AO42" s="109">
        <v>13100695.18588952</v>
      </c>
      <c r="AP42" s="109">
        <v>13719730.671916757</v>
      </c>
      <c r="AQ42" s="109">
        <v>13687507.149166739</v>
      </c>
      <c r="AR42" s="109">
        <v>13575123.378755517</v>
      </c>
      <c r="AS42" s="109">
        <v>13942999.220063768</v>
      </c>
      <c r="AT42" s="109">
        <v>13313369.985482555</v>
      </c>
      <c r="AU42" s="109">
        <v>14390134.598337062</v>
      </c>
      <c r="AV42" s="109">
        <v>13766166.665597158</v>
      </c>
      <c r="AW42" s="109">
        <v>13694870.148891166</v>
      </c>
      <c r="AX42" s="109">
        <v>13787044.009449303</v>
      </c>
      <c r="AY42" s="109">
        <v>14454852.242436359</v>
      </c>
      <c r="AZ42" s="109">
        <v>13788357.728437871</v>
      </c>
      <c r="BA42" s="109">
        <v>14370990.586386604</v>
      </c>
      <c r="BB42" s="109">
        <v>14001830.37028598</v>
      </c>
      <c r="BC42" s="109">
        <v>13987544.037234792</v>
      </c>
      <c r="BD42" s="109">
        <v>13986575.699770147</v>
      </c>
      <c r="BE42" s="109">
        <v>14244607.889019458</v>
      </c>
      <c r="BF42" s="109">
        <v>14182992.442614213</v>
      </c>
      <c r="BG42" s="109">
        <v>14176322.876092911</v>
      </c>
      <c r="BH42" s="109">
        <v>14451699.907506315</v>
      </c>
      <c r="BI42" s="109">
        <v>14092404.336651055</v>
      </c>
      <c r="BJ42" s="109">
        <v>14443794.46015379</v>
      </c>
      <c r="BK42" s="109">
        <v>15086749.312903211</v>
      </c>
      <c r="BL42" s="109">
        <v>14595488.793021971</v>
      </c>
      <c r="BM42" s="109">
        <v>14602743.669581017</v>
      </c>
      <c r="BN42" s="109">
        <v>14637333.722404949</v>
      </c>
      <c r="BO42" s="109">
        <v>14517199.657338079</v>
      </c>
      <c r="BP42" s="109">
        <v>14559257.200865852</v>
      </c>
      <c r="BQ42" s="109">
        <v>14880107.379805364</v>
      </c>
      <c r="BR42" s="109">
        <v>14744324.050197506</v>
      </c>
      <c r="BS42" s="109">
        <v>14780288.328165827</v>
      </c>
      <c r="BT42" s="109">
        <v>14700942.832950428</v>
      </c>
      <c r="BU42" s="109">
        <v>15048086.765450932</v>
      </c>
      <c r="BV42" s="109">
        <v>14581336.874625908</v>
      </c>
      <c r="BW42" s="109">
        <v>15249210.729086304</v>
      </c>
      <c r="BX42" s="109">
        <v>15182352.358309209</v>
      </c>
      <c r="BY42" s="109">
        <v>13389486.656879541</v>
      </c>
      <c r="BZ42" s="109">
        <v>12239477.310823642</v>
      </c>
      <c r="CA42" s="109">
        <v>13197043.282192849</v>
      </c>
      <c r="CB42" s="109">
        <v>14743622.950986709</v>
      </c>
      <c r="CC42" s="109">
        <v>15448827.716910711</v>
      </c>
      <c r="CD42" s="109">
        <v>15518660.331514737</v>
      </c>
      <c r="CE42" s="109">
        <v>14901317.258445386</v>
      </c>
      <c r="CF42" s="109">
        <v>15668240.729795514</v>
      </c>
      <c r="CG42" s="109">
        <v>15549414.107074868</v>
      </c>
      <c r="CH42" s="109">
        <v>15423250.131742332</v>
      </c>
      <c r="CI42" s="109">
        <v>15335761.080461526</v>
      </c>
      <c r="CJ42" s="109">
        <v>15931636.188957164</v>
      </c>
      <c r="CK42" s="109">
        <v>15681618.028321035</v>
      </c>
      <c r="CL42" s="109">
        <v>15889001.283294944</v>
      </c>
      <c r="CM42" s="109">
        <v>16115664.909491422</v>
      </c>
      <c r="CN42" s="109">
        <v>16057020.757390751</v>
      </c>
      <c r="CO42" s="109">
        <v>16140285.748176305</v>
      </c>
      <c r="CP42" s="109">
        <v>14999641.710453646</v>
      </c>
      <c r="CQ42" s="109">
        <v>16699740.79707502</v>
      </c>
      <c r="CR42" s="109">
        <v>16099086.576125881</v>
      </c>
      <c r="CS42" s="109">
        <v>16067803.621400654</v>
      </c>
      <c r="CT42" s="109">
        <v>15751114.624989355</v>
      </c>
      <c r="CU42" s="109">
        <v>15565083.720665693</v>
      </c>
      <c r="CV42" s="109">
        <v>15197724.618989903</v>
      </c>
      <c r="CW42" s="109">
        <v>17140857.40642352</v>
      </c>
      <c r="CX42" s="109">
        <v>16215463.468984248</v>
      </c>
      <c r="CY42" s="109">
        <v>16447018.588888295</v>
      </c>
      <c r="CZ42" s="109">
        <v>16314789.410706602</v>
      </c>
      <c r="DA42" s="109">
        <v>16522577.767784875</v>
      </c>
      <c r="DB42" s="109">
        <v>16743218.022961032</v>
      </c>
      <c r="DC42" s="109">
        <v>16461929.687038202</v>
      </c>
      <c r="DD42" s="109">
        <v>16921157.593160596</v>
      </c>
      <c r="DE42" s="109">
        <v>16795393.12137476</v>
      </c>
      <c r="DF42" s="109">
        <v>16686418.934605187</v>
      </c>
      <c r="DG42" s="109">
        <v>17059816.186351702</v>
      </c>
      <c r="DH42" s="109">
        <v>16942459.434928834</v>
      </c>
      <c r="DI42" s="109">
        <v>16834435.496947475</v>
      </c>
      <c r="DJ42" s="109">
        <v>16878518.037426434</v>
      </c>
      <c r="DK42" s="109">
        <v>16899522.119527951</v>
      </c>
      <c r="DL42" s="109">
        <v>17269876.071126781</v>
      </c>
      <c r="DM42" s="109">
        <v>17343942.965255536</v>
      </c>
      <c r="DN42" s="109">
        <v>17292130.663164072</v>
      </c>
      <c r="DO42" s="109">
        <v>17340764.314627763</v>
      </c>
      <c r="DP42" s="109">
        <v>17209900.979359791</v>
      </c>
      <c r="DQ42" s="109">
        <v>17254910.758591253</v>
      </c>
      <c r="DR42" s="109">
        <v>17530376.513933714</v>
      </c>
      <c r="DS42" s="109">
        <v>17793011.717942126</v>
      </c>
      <c r="DT42" s="109">
        <v>17830786.468959577</v>
      </c>
      <c r="DU42" s="109">
        <v>18016421.461379789</v>
      </c>
      <c r="DV42" s="109">
        <v>17863998.44553731</v>
      </c>
      <c r="DW42" s="109">
        <v>18381409.431875255</v>
      </c>
      <c r="DX42" s="109">
        <v>18211685.122349408</v>
      </c>
      <c r="DY42" s="109">
        <v>17914887.938813172</v>
      </c>
      <c r="DZ42" s="109">
        <v>18746574.5083501</v>
      </c>
      <c r="EA42" s="109">
        <v>18255174.193035081</v>
      </c>
      <c r="EB42" s="109">
        <v>18397849.454876579</v>
      </c>
      <c r="EC42" s="109">
        <v>18848623.650577776</v>
      </c>
      <c r="ED42" s="109">
        <v>19034617.079967417</v>
      </c>
      <c r="EE42" s="109">
        <v>19103105.310088839</v>
      </c>
      <c r="EF42" s="109">
        <v>19095580.156210247</v>
      </c>
      <c r="EG42" s="109">
        <v>18147824.831841413</v>
      </c>
      <c r="EH42" s="109">
        <v>19800247.964433365</v>
      </c>
      <c r="EI42" s="109">
        <v>19005558.166743409</v>
      </c>
      <c r="EJ42" s="109">
        <v>19591948.191637468</v>
      </c>
      <c r="EK42" s="109">
        <v>19173790.929988019</v>
      </c>
      <c r="EL42" s="109">
        <v>19936715.354725409</v>
      </c>
    </row>
    <row r="43" spans="2:142" s="107" customFormat="1" ht="13.5" thickBot="1" x14ac:dyDescent="0.25">
      <c r="B43" s="104" t="s">
        <v>89</v>
      </c>
      <c r="C43" s="119">
        <v>160770967.35010588</v>
      </c>
      <c r="D43" s="119">
        <v>163368334.1828678</v>
      </c>
      <c r="E43" s="119">
        <v>160960343.38301682</v>
      </c>
      <c r="F43" s="119">
        <v>163205424.05341995</v>
      </c>
      <c r="G43" s="119">
        <v>163222566.09318894</v>
      </c>
      <c r="H43" s="119">
        <v>164621434.75265548</v>
      </c>
      <c r="I43" s="119">
        <v>164099516.81594661</v>
      </c>
      <c r="J43" s="119">
        <v>164949407.80997008</v>
      </c>
      <c r="K43" s="119">
        <v>166305799.87346309</v>
      </c>
      <c r="L43" s="119">
        <v>166786074.40041465</v>
      </c>
      <c r="M43" s="119">
        <v>167080340.94733918</v>
      </c>
      <c r="N43" s="119">
        <v>167654541.92120209</v>
      </c>
      <c r="O43" s="119">
        <v>167324755.45595172</v>
      </c>
      <c r="P43" s="119">
        <v>168346919.70032221</v>
      </c>
      <c r="Q43" s="119">
        <v>167460172.89194569</v>
      </c>
      <c r="R43" s="119">
        <v>168520881.05102456</v>
      </c>
      <c r="S43" s="119">
        <v>166938682.98247737</v>
      </c>
      <c r="T43" s="119">
        <v>169356138.62764958</v>
      </c>
      <c r="U43" s="119">
        <v>168322327.78019643</v>
      </c>
      <c r="V43" s="119">
        <v>167880777.28573492</v>
      </c>
      <c r="W43" s="119">
        <v>169184865.54002529</v>
      </c>
      <c r="X43" s="119">
        <v>169282771.58952624</v>
      </c>
      <c r="Y43" s="119">
        <v>169520948.94806817</v>
      </c>
      <c r="Z43" s="119">
        <v>170392684.06013259</v>
      </c>
      <c r="AA43" s="119">
        <v>170970490.76721889</v>
      </c>
      <c r="AB43" s="119">
        <v>170965710.58571631</v>
      </c>
      <c r="AC43" s="119">
        <v>173026782.80350435</v>
      </c>
      <c r="AD43" s="119">
        <v>173090840.96118522</v>
      </c>
      <c r="AE43" s="119">
        <v>174316825.42490175</v>
      </c>
      <c r="AF43" s="119">
        <v>173873111.82974699</v>
      </c>
      <c r="AG43" s="119">
        <v>173127061.92732835</v>
      </c>
      <c r="AH43" s="119">
        <v>175002524.59720376</v>
      </c>
      <c r="AI43" s="119">
        <v>174561546.7404407</v>
      </c>
      <c r="AJ43" s="119">
        <v>174618006.851163</v>
      </c>
      <c r="AK43" s="119">
        <v>177971356.60491279</v>
      </c>
      <c r="AL43" s="119">
        <v>175635779.16740367</v>
      </c>
      <c r="AM43" s="119">
        <v>177949444.51268762</v>
      </c>
      <c r="AN43" s="119">
        <v>176641280.72973195</v>
      </c>
      <c r="AO43" s="119">
        <v>177321343.33155653</v>
      </c>
      <c r="AP43" s="119">
        <v>176343352.08533272</v>
      </c>
      <c r="AQ43" s="119">
        <v>180148222.35616398</v>
      </c>
      <c r="AR43" s="119">
        <v>179502817.05943123</v>
      </c>
      <c r="AS43" s="119">
        <v>181982471.93026367</v>
      </c>
      <c r="AT43" s="119">
        <v>180770253.84977943</v>
      </c>
      <c r="AU43" s="119">
        <v>182885420.78618273</v>
      </c>
      <c r="AV43" s="119">
        <v>182372355.10284191</v>
      </c>
      <c r="AW43" s="119">
        <v>181206406.48006842</v>
      </c>
      <c r="AX43" s="119">
        <v>184946226.10633913</v>
      </c>
      <c r="AY43" s="119">
        <v>181802766.95705578</v>
      </c>
      <c r="AZ43" s="119">
        <v>182148388.32857329</v>
      </c>
      <c r="BA43" s="119">
        <v>183759290.83446419</v>
      </c>
      <c r="BB43" s="119">
        <v>183962268.66187808</v>
      </c>
      <c r="BC43" s="119">
        <v>182585753.24933541</v>
      </c>
      <c r="BD43" s="119">
        <v>184177169.55112836</v>
      </c>
      <c r="BE43" s="119">
        <v>183618928.35683194</v>
      </c>
      <c r="BF43" s="119">
        <v>183979704.527536</v>
      </c>
      <c r="BG43" s="119">
        <v>184025994.755824</v>
      </c>
      <c r="BH43" s="119">
        <v>185640524.79384583</v>
      </c>
      <c r="BI43" s="119">
        <v>183705722.50829861</v>
      </c>
      <c r="BJ43" s="119">
        <v>186828081.98541257</v>
      </c>
      <c r="BK43" s="119">
        <v>186907048.31021565</v>
      </c>
      <c r="BL43" s="119">
        <v>186846098.40837094</v>
      </c>
      <c r="BM43" s="119">
        <v>187093663.46184251</v>
      </c>
      <c r="BN43" s="119">
        <v>188626396.39381668</v>
      </c>
      <c r="BO43" s="119">
        <v>189843899.7089282</v>
      </c>
      <c r="BP43" s="119">
        <v>187978432.90173447</v>
      </c>
      <c r="BQ43" s="119">
        <v>190138009.93033516</v>
      </c>
      <c r="BR43" s="119">
        <v>189943985.40924761</v>
      </c>
      <c r="BS43" s="119">
        <v>191532972.80255684</v>
      </c>
      <c r="BT43" s="119">
        <v>190737532.05411667</v>
      </c>
      <c r="BU43" s="119">
        <v>193153846.27507547</v>
      </c>
      <c r="BV43" s="119">
        <v>192396251.99600497</v>
      </c>
      <c r="BW43" s="119">
        <v>192576160.47073069</v>
      </c>
      <c r="BX43" s="119">
        <v>194097622.82543549</v>
      </c>
      <c r="BY43" s="119">
        <v>198135055.34111592</v>
      </c>
      <c r="BZ43" s="119">
        <v>177112676.97705713</v>
      </c>
      <c r="CA43" s="119">
        <v>178973433.6982384</v>
      </c>
      <c r="CB43" s="119">
        <v>195550927.62349662</v>
      </c>
      <c r="CC43" s="119">
        <v>200657350.71107185</v>
      </c>
      <c r="CD43" s="119">
        <v>206363770.24821228</v>
      </c>
      <c r="CE43" s="119">
        <v>205424043.66374853</v>
      </c>
      <c r="CF43" s="119">
        <v>210017363.69133437</v>
      </c>
      <c r="CG43" s="119">
        <v>210823977.09532273</v>
      </c>
      <c r="CH43" s="119">
        <v>207098447.4863708</v>
      </c>
      <c r="CI43" s="119">
        <v>209129109.40130427</v>
      </c>
      <c r="CJ43" s="119">
        <v>210530000.82138962</v>
      </c>
      <c r="CK43" s="119">
        <v>216591136.33346951</v>
      </c>
      <c r="CL43" s="119">
        <v>218086835.04097164</v>
      </c>
      <c r="CM43" s="119">
        <v>215961746.5359121</v>
      </c>
      <c r="CN43" s="119">
        <v>213731981.81501025</v>
      </c>
      <c r="CO43" s="119">
        <v>216685469.80484927</v>
      </c>
      <c r="CP43" s="119">
        <v>219603254.3652823</v>
      </c>
      <c r="CQ43" s="119">
        <v>217986111.82710215</v>
      </c>
      <c r="CR43" s="119">
        <v>213959602.73003131</v>
      </c>
      <c r="CS43" s="119">
        <v>216585645.53694126</v>
      </c>
      <c r="CT43" s="119">
        <v>227360300.92071271</v>
      </c>
      <c r="CU43" s="119">
        <v>250453375.51025769</v>
      </c>
      <c r="CV43" s="119">
        <v>224501953.36353832</v>
      </c>
      <c r="CW43" s="119">
        <v>223744546.82923079</v>
      </c>
      <c r="CX43" s="119">
        <v>223317268.34312183</v>
      </c>
      <c r="CY43" s="119">
        <v>220312154.79843697</v>
      </c>
      <c r="CZ43" s="119">
        <v>220330319.42489037</v>
      </c>
      <c r="DA43" s="119">
        <v>223294902.34921479</v>
      </c>
      <c r="DB43" s="119">
        <v>219281443.47096294</v>
      </c>
      <c r="DC43" s="119">
        <v>220016595.0555962</v>
      </c>
      <c r="DD43" s="119">
        <v>222805447.30523688</v>
      </c>
      <c r="DE43" s="119">
        <v>221363521.5807741</v>
      </c>
      <c r="DF43" s="119">
        <v>220597229.40587917</v>
      </c>
      <c r="DG43" s="119">
        <v>221006438.399436</v>
      </c>
      <c r="DH43" s="119">
        <v>218898849.46349445</v>
      </c>
      <c r="DI43" s="119">
        <v>221778898.20101917</v>
      </c>
      <c r="DJ43" s="119">
        <v>219890426.70827165</v>
      </c>
      <c r="DK43" s="119">
        <v>224068356.33028489</v>
      </c>
      <c r="DL43" s="119">
        <v>224863334.5578804</v>
      </c>
      <c r="DM43" s="119">
        <v>224926008.14462426</v>
      </c>
      <c r="DN43" s="119">
        <v>225995030.73328817</v>
      </c>
      <c r="DO43" s="119">
        <v>225500105.45288962</v>
      </c>
      <c r="DP43" s="119">
        <v>225975090.67379555</v>
      </c>
      <c r="DQ43" s="119">
        <v>227388231.21743962</v>
      </c>
      <c r="DR43" s="119">
        <v>230208861.85507259</v>
      </c>
      <c r="DS43" s="119">
        <v>228848974.33114949</v>
      </c>
      <c r="DT43" s="119">
        <v>230931618.67941231</v>
      </c>
      <c r="DU43" s="119">
        <v>229494080.04281259</v>
      </c>
      <c r="DV43" s="119">
        <v>231625449.44854271</v>
      </c>
      <c r="DW43" s="119">
        <v>230785108.125866</v>
      </c>
      <c r="DX43" s="119">
        <v>229701880.18361968</v>
      </c>
      <c r="DY43" s="119">
        <v>232908370.84950665</v>
      </c>
      <c r="DZ43" s="119">
        <v>234638068.31165543</v>
      </c>
      <c r="EA43" s="119">
        <v>234428964.54727405</v>
      </c>
      <c r="EB43" s="119">
        <v>233471022.74973297</v>
      </c>
      <c r="EC43" s="119">
        <v>236668518.00841057</v>
      </c>
      <c r="ED43" s="119">
        <v>238209959.69778502</v>
      </c>
      <c r="EE43" s="119">
        <v>241079969.77756765</v>
      </c>
      <c r="EF43" s="119">
        <v>242308008.60643783</v>
      </c>
      <c r="EG43" s="119">
        <v>242733244.92555013</v>
      </c>
      <c r="EH43" s="119">
        <v>244746841.67989656</v>
      </c>
      <c r="EI43" s="119">
        <v>244756011.7537533</v>
      </c>
      <c r="EJ43" s="119">
        <v>246801833.62156263</v>
      </c>
      <c r="EK43" s="119">
        <v>246369131.98788226</v>
      </c>
      <c r="EL43" s="119">
        <v>247315064.09293547</v>
      </c>
    </row>
    <row r="44" spans="2:142" s="121" customFormat="1" ht="25.5" x14ac:dyDescent="0.2">
      <c r="B44" s="120" t="s">
        <v>1960</v>
      </c>
    </row>
    <row r="45" spans="2:142" s="121" customFormat="1" x14ac:dyDescent="0.2">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D36"/>
  <sheetViews>
    <sheetView showGridLines="0" zoomScale="80" zoomScaleNormal="80" workbookViewId="0">
      <pane xSplit="2" ySplit="5" topLeftCell="BO24" activePane="bottomRight" state="frozen"/>
      <selection activeCell="CF37" sqref="CF37"/>
      <selection pane="topRight" activeCell="CF37" sqref="CF37"/>
      <selection pane="bottomLeft" activeCell="CF37" sqref="CF37"/>
      <selection pane="bottomRight" activeCell="B3" sqref="B3"/>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0" width="9.42578125" style="69" bestFit="1" customWidth="1"/>
    <col min="61" max="63" width="9.28515625" style="69" customWidth="1"/>
    <col min="64" max="82" width="10.42578125" style="69" customWidth="1"/>
    <col min="83" max="16384" width="11.42578125" style="69"/>
  </cols>
  <sheetData>
    <row r="1" spans="2:82" s="77" customFormat="1" ht="68.25" customHeight="1" x14ac:dyDescent="0.25">
      <c r="B1" s="49" t="s">
        <v>1958</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row>
    <row r="2" spans="2:82" s="78" customFormat="1" ht="18" x14ac:dyDescent="0.25">
      <c r="B2" s="51" t="s">
        <v>2512</v>
      </c>
    </row>
    <row r="3" spans="2:82" s="78" customFormat="1" ht="18" x14ac:dyDescent="0.25">
      <c r="B3" s="53" t="s">
        <v>1827</v>
      </c>
    </row>
    <row r="5" spans="2:82"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D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row>
    <row r="6" spans="2:82"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1.9966565864004693E-5</v>
      </c>
      <c r="BH6" s="64">
        <v>4.2207131681459842E-5</v>
      </c>
      <c r="BI6" s="64">
        <v>7.9648399852860763E-5</v>
      </c>
      <c r="BJ6" s="64">
        <v>4.4688656777536195E-5</v>
      </c>
      <c r="BK6" s="64">
        <v>1.3749451143474367E-4</v>
      </c>
      <c r="BL6" s="64">
        <v>1.7047552082471995E-4</v>
      </c>
      <c r="BM6" s="64">
        <v>2.0892110215897652E-4</v>
      </c>
      <c r="BN6" s="64">
        <v>2.6904290418938714E-4</v>
      </c>
      <c r="BO6" s="64">
        <v>3.4980806070472603E-4</v>
      </c>
      <c r="BP6" s="64">
        <v>3.1481100598562684E-4</v>
      </c>
      <c r="BQ6" s="64">
        <v>4.7645808269769496E-4</v>
      </c>
      <c r="BR6" s="64">
        <v>4.7079983609754628E-4</v>
      </c>
      <c r="BS6" s="64">
        <v>7.0032604385117381E-4</v>
      </c>
      <c r="BT6" s="64">
        <v>7.502996577921639E-4</v>
      </c>
      <c r="BU6" s="64">
        <v>8.7084973817819211E-4</v>
      </c>
      <c r="BV6" s="64">
        <v>9.3696928452757788E-4</v>
      </c>
      <c r="BW6" s="64">
        <v>1.8861785594523894E-3</v>
      </c>
      <c r="BX6" s="64">
        <v>1.838136504688892E-3</v>
      </c>
      <c r="BY6" s="64">
        <v>1.9234696607801638E-3</v>
      </c>
      <c r="BZ6" s="64">
        <v>2.700359000251451E-3</v>
      </c>
      <c r="CA6" s="64">
        <v>3.1876687592200526E-3</v>
      </c>
      <c r="CB6" s="64">
        <v>3.700347974634699E-3</v>
      </c>
      <c r="CC6" s="64">
        <v>5.6270609403454852E-3</v>
      </c>
      <c r="CD6" s="64">
        <v>8.8790531072870937E-3</v>
      </c>
    </row>
    <row r="7" spans="2:82"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1.2310388665892624E-4</v>
      </c>
      <c r="BH7" s="64">
        <v>2.5831289187872031E-4</v>
      </c>
      <c r="BI7" s="64">
        <v>3.007376910242332E-4</v>
      </c>
      <c r="BJ7" s="64">
        <v>1.7823222669632877E-4</v>
      </c>
      <c r="BK7" s="64">
        <v>7.1874637185675994E-4</v>
      </c>
      <c r="BL7" s="64">
        <v>5.4519781294803948E-4</v>
      </c>
      <c r="BM7" s="64">
        <v>6.7054617418782492E-4</v>
      </c>
      <c r="BN7" s="64">
        <v>7.6541929892082194E-4</v>
      </c>
      <c r="BO7" s="64">
        <v>1.0322524638122221E-3</v>
      </c>
      <c r="BP7" s="64">
        <v>1.1694997975284505E-3</v>
      </c>
      <c r="BQ7" s="64">
        <v>1.3541410968251899E-3</v>
      </c>
      <c r="BR7" s="64">
        <v>1.6385444457469589E-3</v>
      </c>
      <c r="BS7" s="64">
        <v>1.8344509354815131E-3</v>
      </c>
      <c r="BT7" s="64">
        <v>2.3641725926359936E-3</v>
      </c>
      <c r="BU7" s="64">
        <v>2.7687956435900052E-3</v>
      </c>
      <c r="BV7" s="64">
        <v>3.4429145306864584E-3</v>
      </c>
      <c r="BW7" s="64">
        <v>6.0349628955851387E-3</v>
      </c>
      <c r="BX7" s="64">
        <v>6.6003486526642341E-3</v>
      </c>
      <c r="BY7" s="64">
        <v>6.3780599428593376E-3</v>
      </c>
      <c r="BZ7" s="64">
        <v>7.6963353078303154E-3</v>
      </c>
      <c r="CA7" s="64">
        <v>9.6515683993199097E-3</v>
      </c>
      <c r="CB7" s="64">
        <v>1.3561403462130084E-2</v>
      </c>
      <c r="CC7" s="64">
        <v>2.0381946198744227E-2</v>
      </c>
      <c r="CD7" s="64">
        <v>3.2702722237140991E-2</v>
      </c>
    </row>
    <row r="8" spans="2:82"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7.7984429649458065E-5</v>
      </c>
      <c r="BH8" s="82">
        <v>0</v>
      </c>
      <c r="BI8" s="82">
        <v>6.5682458594507054E-5</v>
      </c>
      <c r="BJ8" s="82">
        <v>2.1941573717931817E-5</v>
      </c>
      <c r="BK8" s="82">
        <v>3.3332044629452717E-4</v>
      </c>
      <c r="BL8" s="82">
        <v>3.3257608967218744E-4</v>
      </c>
      <c r="BM8" s="82">
        <v>1.5106942534148793E-4</v>
      </c>
      <c r="BN8" s="82">
        <v>7.2440354562108844E-4</v>
      </c>
      <c r="BO8" s="82">
        <v>7.1392460430308446E-4</v>
      </c>
      <c r="BP8" s="82">
        <v>3.9235577875729177E-4</v>
      </c>
      <c r="BQ8" s="82">
        <v>9.1738457799439566E-4</v>
      </c>
      <c r="BR8" s="82">
        <v>1.0014353714971058E-3</v>
      </c>
      <c r="BS8" s="82">
        <v>6.2239973295863393E-4</v>
      </c>
      <c r="BT8" s="82">
        <v>1.3060643481455081E-3</v>
      </c>
      <c r="BU8" s="82">
        <v>2.2784322660651668E-3</v>
      </c>
      <c r="BV8" s="82">
        <v>1.2314267997211026E-3</v>
      </c>
      <c r="BW8" s="82">
        <v>5.1310901863836911E-3</v>
      </c>
      <c r="BX8" s="82">
        <v>5.6630421017147548E-3</v>
      </c>
      <c r="BY8" s="82">
        <v>4.9649770567543605E-3</v>
      </c>
      <c r="BZ8" s="82">
        <v>7.2344762486000747E-3</v>
      </c>
      <c r="CA8" s="82">
        <v>1.2459962952001691E-2</v>
      </c>
      <c r="CB8" s="82">
        <v>1.3495283709160422E-2</v>
      </c>
      <c r="CC8" s="82">
        <v>2.3297543547565969E-2</v>
      </c>
      <c r="CD8" s="82">
        <v>5.0197957714631425E-2</v>
      </c>
    </row>
    <row r="9" spans="2:82"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5.6903399679342215E-5</v>
      </c>
      <c r="BH9" s="84">
        <v>1.070109605540992E-4</v>
      </c>
      <c r="BI9" s="84">
        <v>1.4473880408294448E-4</v>
      </c>
      <c r="BJ9" s="84">
        <v>8.325010000298505E-5</v>
      </c>
      <c r="BK9" s="84">
        <v>3.3527716566617016E-4</v>
      </c>
      <c r="BL9" s="84">
        <v>2.9325683190273288E-4</v>
      </c>
      <c r="BM9" s="84">
        <v>3.3915115919280758E-4</v>
      </c>
      <c r="BN9" s="84">
        <v>4.5340263351834054E-4</v>
      </c>
      <c r="BO9" s="84">
        <v>5.7569576016058832E-4</v>
      </c>
      <c r="BP9" s="84">
        <v>5.737796163138853E-4</v>
      </c>
      <c r="BQ9" s="84">
        <v>7.7140888928584062E-4</v>
      </c>
      <c r="BR9" s="84">
        <v>8.5562781802872578E-4</v>
      </c>
      <c r="BS9" s="84">
        <v>1.0272287802086666E-3</v>
      </c>
      <c r="BT9" s="84">
        <v>1.2659475186105329E-3</v>
      </c>
      <c r="BU9" s="84">
        <v>1.5048639247672302E-3</v>
      </c>
      <c r="BV9" s="84">
        <v>1.6469026599206238E-3</v>
      </c>
      <c r="BW9" s="84">
        <v>3.1929797240510815E-3</v>
      </c>
      <c r="BX9" s="84">
        <v>3.2738080871455022E-3</v>
      </c>
      <c r="BY9" s="84">
        <v>3.2384682432518019E-3</v>
      </c>
      <c r="BZ9" s="84">
        <v>4.3042979041454377E-3</v>
      </c>
      <c r="CA9" s="84">
        <v>5.3100686709872669E-3</v>
      </c>
      <c r="CB9" s="84">
        <v>6.7386364819033151E-3</v>
      </c>
      <c r="CC9" s="84">
        <v>1.0412090815650643E-2</v>
      </c>
      <c r="CD9" s="84">
        <v>1.6770510884696943E-2</v>
      </c>
    </row>
    <row r="10" spans="2:82"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2.8207227653842537E-5</v>
      </c>
      <c r="BH10" s="82">
        <v>5.9038961232493747E-5</v>
      </c>
      <c r="BI10" s="82">
        <v>8.6822279992126994E-5</v>
      </c>
      <c r="BJ10" s="82">
        <v>9.134050431591767E-5</v>
      </c>
      <c r="BK10" s="82">
        <v>3.0240625119337672E-4</v>
      </c>
      <c r="BL10" s="82">
        <v>2.1229918679233073E-4</v>
      </c>
      <c r="BM10" s="82">
        <v>2.7008836005237846E-4</v>
      </c>
      <c r="BN10" s="82">
        <v>5.3292310870767245E-4</v>
      </c>
      <c r="BO10" s="82">
        <v>6.7456670294530063E-4</v>
      </c>
      <c r="BP10" s="82">
        <v>4.4247569832078781E-4</v>
      </c>
      <c r="BQ10" s="82">
        <v>5.7539647644166969E-4</v>
      </c>
      <c r="BR10" s="82">
        <v>6.5208668374494572E-4</v>
      </c>
      <c r="BS10" s="82">
        <v>7.7525616677309728E-4</v>
      </c>
      <c r="BT10" s="82">
        <v>1.2110886173222202E-3</v>
      </c>
      <c r="BU10" s="82">
        <v>1.1493103320598941E-3</v>
      </c>
      <c r="BV10" s="82">
        <v>1.3655848782492264E-3</v>
      </c>
      <c r="BW10" s="82">
        <v>3.024845281212718E-3</v>
      </c>
      <c r="BX10" s="82">
        <v>3.1827720083072997E-3</v>
      </c>
      <c r="BY10" s="82">
        <v>3.7080598958372235E-3</v>
      </c>
      <c r="BZ10" s="82">
        <v>5.089404673967346E-3</v>
      </c>
      <c r="CA10" s="82">
        <v>4.9895928875509643E-3</v>
      </c>
      <c r="CB10" s="82">
        <v>6.1977811945506112E-3</v>
      </c>
      <c r="CC10" s="82">
        <v>8.1978114399201552E-3</v>
      </c>
      <c r="CD10" s="82">
        <v>1.9362199701466576E-2</v>
      </c>
    </row>
    <row r="11" spans="2:82"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1.3025877454664325E-5</v>
      </c>
      <c r="BI11" s="82">
        <v>4.4068708998956652E-4</v>
      </c>
      <c r="BJ11" s="82">
        <v>5.2744546966354555E-4</v>
      </c>
      <c r="BK11" s="82">
        <v>5.7813598002653954E-4</v>
      </c>
      <c r="BL11" s="82">
        <v>6.3863294723343067E-4</v>
      </c>
      <c r="BM11" s="82">
        <v>5.473336538317497E-4</v>
      </c>
      <c r="BN11" s="82">
        <v>7.0472528452647509E-4</v>
      </c>
      <c r="BO11" s="82">
        <v>1.5249359597020451E-3</v>
      </c>
      <c r="BP11" s="82">
        <v>5.5883005829393539E-4</v>
      </c>
      <c r="BQ11" s="82">
        <v>6.8613136336392877E-4</v>
      </c>
      <c r="BR11" s="82">
        <v>1.0165001854565148E-3</v>
      </c>
      <c r="BS11" s="82">
        <v>2.4570823727130264E-3</v>
      </c>
      <c r="BT11" s="82">
        <v>3.3540582757629611E-3</v>
      </c>
      <c r="BU11" s="82">
        <v>3.200117218633558E-3</v>
      </c>
      <c r="BV11" s="82">
        <v>1.5713551947322824E-3</v>
      </c>
      <c r="BW11" s="82">
        <v>5.0895308936578232E-3</v>
      </c>
      <c r="BX11" s="82">
        <v>3.9133181026840269E-3</v>
      </c>
      <c r="BY11" s="82">
        <v>6.8572106911810593E-3</v>
      </c>
      <c r="BZ11" s="82">
        <v>7.6681144294972192E-3</v>
      </c>
      <c r="CA11" s="82">
        <v>8.4130222114178199E-3</v>
      </c>
      <c r="CB11" s="82">
        <v>1.2666356637935028E-2</v>
      </c>
      <c r="CC11" s="82">
        <v>2.1555155077316313E-2</v>
      </c>
      <c r="CD11" s="82">
        <v>5.6320572627771348E-2</v>
      </c>
    </row>
    <row r="12" spans="2:82"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8.7611867011005984E-5</v>
      </c>
      <c r="BH12" s="82">
        <v>2.4711243840047636E-4</v>
      </c>
      <c r="BI12" s="82">
        <v>9.0385129725589763E-5</v>
      </c>
      <c r="BJ12" s="82">
        <v>2.0672605142380007E-4</v>
      </c>
      <c r="BK12" s="82">
        <v>9.5586216667831181E-5</v>
      </c>
      <c r="BL12" s="82">
        <v>3.2172788980067146E-4</v>
      </c>
      <c r="BM12" s="82">
        <v>2.6865957294908149E-4</v>
      </c>
      <c r="BN12" s="82">
        <v>3.9958745068657819E-4</v>
      </c>
      <c r="BO12" s="82">
        <v>7.1316740927662714E-4</v>
      </c>
      <c r="BP12" s="82">
        <v>4.4781481364708497E-4</v>
      </c>
      <c r="BQ12" s="82">
        <v>8.4062366143644596E-4</v>
      </c>
      <c r="BR12" s="82">
        <v>1.323240549440774E-3</v>
      </c>
      <c r="BS12" s="82">
        <v>1.6664562051733611E-3</v>
      </c>
      <c r="BT12" s="82">
        <v>1.8284231485188318E-3</v>
      </c>
      <c r="BU12" s="82">
        <v>1.4790945369953512E-3</v>
      </c>
      <c r="BV12" s="82">
        <v>1.6433726209881261E-3</v>
      </c>
      <c r="BW12" s="82">
        <v>3.376858742390132E-3</v>
      </c>
      <c r="BX12" s="82">
        <v>4.1389827905051746E-3</v>
      </c>
      <c r="BY12" s="82">
        <v>4.5829796286762647E-3</v>
      </c>
      <c r="BZ12" s="82">
        <v>4.7786595109162722E-3</v>
      </c>
      <c r="CA12" s="82">
        <v>7.381921119375745E-3</v>
      </c>
      <c r="CB12" s="82">
        <v>6.6095955658060923E-3</v>
      </c>
      <c r="CC12" s="82">
        <v>1.1042074261127466E-2</v>
      </c>
      <c r="CD12" s="82">
        <v>2.1633327651041645E-2</v>
      </c>
    </row>
    <row r="13" spans="2:82"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5.1402179412241011E-5</v>
      </c>
      <c r="BK13" s="82">
        <v>5.3658991209903917E-5</v>
      </c>
      <c r="BL13" s="82">
        <v>9.6378553607223694E-5</v>
      </c>
      <c r="BM13" s="82">
        <v>3.0243633126625369E-4</v>
      </c>
      <c r="BN13" s="82">
        <v>4.7837774086589846E-4</v>
      </c>
      <c r="BO13" s="82">
        <v>3.4050597892854029E-4</v>
      </c>
      <c r="BP13" s="82">
        <v>6.0551548665199739E-4</v>
      </c>
      <c r="BQ13" s="82">
        <v>5.9994036125199379E-4</v>
      </c>
      <c r="BR13" s="82">
        <v>6.428939791487398E-4</v>
      </c>
      <c r="BS13" s="82">
        <v>6.6571523189251636E-4</v>
      </c>
      <c r="BT13" s="82">
        <v>1.6834154515783517E-3</v>
      </c>
      <c r="BU13" s="82">
        <v>2.7429061902826124E-3</v>
      </c>
      <c r="BV13" s="82">
        <v>3.5735925057607254E-3</v>
      </c>
      <c r="BW13" s="82">
        <v>2.792046293788486E-3</v>
      </c>
      <c r="BX13" s="82">
        <v>3.193771007300672E-3</v>
      </c>
      <c r="BY13" s="82">
        <v>4.9265674685432526E-3</v>
      </c>
      <c r="BZ13" s="82">
        <v>7.8280347648505E-3</v>
      </c>
      <c r="CA13" s="82">
        <v>9.9053886866342644E-3</v>
      </c>
      <c r="CB13" s="82">
        <v>1.3897806971953974E-2</v>
      </c>
      <c r="CC13" s="82">
        <v>2.0225441494205576E-2</v>
      </c>
      <c r="CD13" s="82">
        <v>3.524881600187868E-2</v>
      </c>
    </row>
    <row r="14" spans="2:82" s="92" customFormat="1" ht="20.25" customHeight="1" x14ac:dyDescent="0.2">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1.5745664238453472E-5</v>
      </c>
      <c r="BH14" s="84">
        <v>5.0924927788686958E-5</v>
      </c>
      <c r="BI14" s="84">
        <v>3.1544651445924998E-4</v>
      </c>
      <c r="BJ14" s="84">
        <v>3.8834418076838517E-4</v>
      </c>
      <c r="BK14" s="84">
        <v>4.1588036679196527E-4</v>
      </c>
      <c r="BL14" s="84">
        <v>4.7649319477871543E-4</v>
      </c>
      <c r="BM14" s="84">
        <v>4.4265825457490138E-4</v>
      </c>
      <c r="BN14" s="84">
        <v>6.1637601561059796E-4</v>
      </c>
      <c r="BO14" s="84">
        <v>1.1853753762716135E-3</v>
      </c>
      <c r="BP14" s="84">
        <v>5.304570648791973E-4</v>
      </c>
      <c r="BQ14" s="84">
        <v>6.846327340475078E-4</v>
      </c>
      <c r="BR14" s="84">
        <v>9.7724346548488938E-4</v>
      </c>
      <c r="BS14" s="84">
        <v>1.9814754758060715E-3</v>
      </c>
      <c r="BT14" s="84">
        <v>2.7250298186400901E-3</v>
      </c>
      <c r="BU14" s="84">
        <v>2.6660348674558687E-3</v>
      </c>
      <c r="BV14" s="84">
        <v>1.693723465839625E-3</v>
      </c>
      <c r="BW14" s="84">
        <v>4.3304249988334043E-3</v>
      </c>
      <c r="BX14" s="84">
        <v>3.7624753415159695E-3</v>
      </c>
      <c r="BY14" s="84">
        <v>5.9331864063398854E-3</v>
      </c>
      <c r="BZ14" s="84">
        <v>6.9610224969878232E-3</v>
      </c>
      <c r="CA14" s="84">
        <v>7.9682928261157748E-3</v>
      </c>
      <c r="CB14" s="84">
        <v>1.1098615051829075E-2</v>
      </c>
      <c r="CC14" s="84">
        <v>1.8245596065306513E-2</v>
      </c>
      <c r="CD14" s="84">
        <v>4.3862211515100391E-2</v>
      </c>
    </row>
    <row r="15" spans="2:82" ht="20.25" customHeight="1" x14ac:dyDescent="0.2">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1.1619182938993333E-4</v>
      </c>
      <c r="BJ15" s="86">
        <v>2.9787942612102825E-5</v>
      </c>
      <c r="BK15" s="86">
        <v>0</v>
      </c>
      <c r="BL15" s="86">
        <v>3.2433374539730941E-4</v>
      </c>
      <c r="BM15" s="86">
        <v>1.0121863183965019E-4</v>
      </c>
      <c r="BN15" s="86">
        <v>0</v>
      </c>
      <c r="BO15" s="86">
        <v>0</v>
      </c>
      <c r="BP15" s="86">
        <v>9.7884439141160406E-4</v>
      </c>
      <c r="BQ15" s="86">
        <v>1.3827021239298798E-3</v>
      </c>
      <c r="BR15" s="86">
        <v>7.9318698984942593E-4</v>
      </c>
      <c r="BS15" s="86">
        <v>7.1390441398544446E-4</v>
      </c>
      <c r="BT15" s="86">
        <v>9.9218941343082179E-4</v>
      </c>
      <c r="BU15" s="86">
        <v>6.1629704472832003E-4</v>
      </c>
      <c r="BV15" s="86">
        <v>1.8214974446189025E-3</v>
      </c>
      <c r="BW15" s="86">
        <v>3.2464567555472446E-3</v>
      </c>
      <c r="BX15" s="86">
        <v>1.8769847976705112E-3</v>
      </c>
      <c r="BY15" s="86">
        <v>5.8169944353669845E-3</v>
      </c>
      <c r="BZ15" s="86">
        <v>3.5288946928671017E-3</v>
      </c>
      <c r="CA15" s="86">
        <v>4.1784644095921308E-3</v>
      </c>
      <c r="CB15" s="86">
        <v>7.5634881909965035E-3</v>
      </c>
      <c r="CC15" s="86">
        <v>1.2184775697915651E-2</v>
      </c>
      <c r="CD15" s="86">
        <v>1.0962166143086316E-2</v>
      </c>
    </row>
    <row r="16" spans="2:82"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4.3070654644816742E-5</v>
      </c>
      <c r="BI16" s="86">
        <v>5.9022189691670945E-5</v>
      </c>
      <c r="BJ16" s="86">
        <v>1.4596057710636323E-4</v>
      </c>
      <c r="BK16" s="86">
        <v>4.1554426922507659E-4</v>
      </c>
      <c r="BL16" s="86">
        <v>3.7942095205045767E-4</v>
      </c>
      <c r="BM16" s="86">
        <v>4.6312615858123962E-4</v>
      </c>
      <c r="BN16" s="86">
        <v>2.5858306011672383E-4</v>
      </c>
      <c r="BO16" s="86">
        <v>6.5418876365153089E-4</v>
      </c>
      <c r="BP16" s="86">
        <v>4.2877084902492868E-4</v>
      </c>
      <c r="BQ16" s="86">
        <v>7.0579427748729273E-4</v>
      </c>
      <c r="BR16" s="86">
        <v>9.4610725955868169E-4</v>
      </c>
      <c r="BS16" s="86">
        <v>1.5328493825537137E-3</v>
      </c>
      <c r="BT16" s="86">
        <v>1.2689576208133602E-3</v>
      </c>
      <c r="BU16" s="86">
        <v>1.9608923280398649E-3</v>
      </c>
      <c r="BV16" s="86">
        <v>2.418754677744106E-3</v>
      </c>
      <c r="BW16" s="86">
        <v>3.7353675459665947E-3</v>
      </c>
      <c r="BX16" s="86">
        <v>3.5505556101524949E-3</v>
      </c>
      <c r="BY16" s="86">
        <v>5.2481607672598685E-3</v>
      </c>
      <c r="BZ16" s="86">
        <v>7.3879786450041784E-3</v>
      </c>
      <c r="CA16" s="86">
        <v>1.1156183215684568E-2</v>
      </c>
      <c r="CB16" s="86">
        <v>1.3005410052759681E-2</v>
      </c>
      <c r="CC16" s="86">
        <v>1.7875459206893263E-2</v>
      </c>
      <c r="CD16" s="86">
        <v>3.2936150885864324E-2</v>
      </c>
    </row>
    <row r="17" spans="2:82"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4.3773021758508612E-4</v>
      </c>
      <c r="BI17" s="86">
        <v>7.6160431662408712E-4</v>
      </c>
      <c r="BJ17" s="86">
        <v>1.3392377596699312E-3</v>
      </c>
      <c r="BK17" s="86">
        <v>2.6833938076880059E-3</v>
      </c>
      <c r="BL17" s="86">
        <v>3.1062550693476965E-3</v>
      </c>
      <c r="BM17" s="86">
        <v>3.2081864666007043E-3</v>
      </c>
      <c r="BN17" s="86">
        <v>4.0156785943084028E-3</v>
      </c>
      <c r="BO17" s="86">
        <v>4.3735343763509071E-3</v>
      </c>
      <c r="BP17" s="86">
        <v>4.3761214137274518E-3</v>
      </c>
      <c r="BQ17" s="86">
        <v>5.4704816085895391E-3</v>
      </c>
      <c r="BR17" s="86">
        <v>5.8411008321552771E-3</v>
      </c>
      <c r="BS17" s="86">
        <v>6.1257597069932501E-3</v>
      </c>
      <c r="BT17" s="86">
        <v>6.7259036931064387E-3</v>
      </c>
      <c r="BU17" s="86">
        <v>7.1416175622081024E-3</v>
      </c>
      <c r="BV17" s="86">
        <v>8.060354459425545E-3</v>
      </c>
      <c r="BW17" s="86">
        <v>1.0263224499142742E-2</v>
      </c>
      <c r="BX17" s="86">
        <v>1.1141544388695301E-2</v>
      </c>
      <c r="BY17" s="86">
        <v>1.3253039603388306E-2</v>
      </c>
      <c r="BZ17" s="86">
        <v>1.6718420376977683E-2</v>
      </c>
      <c r="CA17" s="86">
        <v>2.1027048362512124E-2</v>
      </c>
      <c r="CB17" s="86">
        <v>2.7970601318191735E-2</v>
      </c>
      <c r="CC17" s="86">
        <v>4.0177584302020453E-2</v>
      </c>
      <c r="CD17" s="86">
        <v>6.0589233009178178E-2</v>
      </c>
    </row>
    <row r="18" spans="2:82"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1.0055617115889426E-4</v>
      </c>
      <c r="BI18" s="86">
        <v>4.8872374522890283E-4</v>
      </c>
      <c r="BJ18" s="86">
        <v>7.5531896495917294E-4</v>
      </c>
      <c r="BK18" s="86">
        <v>1.657508451073042E-3</v>
      </c>
      <c r="BL18" s="86">
        <v>1.9897344349588675E-3</v>
      </c>
      <c r="BM18" s="86">
        <v>2.6535029726564296E-3</v>
      </c>
      <c r="BN18" s="86">
        <v>2.8033791588297774E-3</v>
      </c>
      <c r="BO18" s="86">
        <v>3.5492897324245209E-3</v>
      </c>
      <c r="BP18" s="86">
        <v>4.1218196028869336E-3</v>
      </c>
      <c r="BQ18" s="86">
        <v>4.7540833354919876E-3</v>
      </c>
      <c r="BR18" s="86">
        <v>5.7640800426674854E-3</v>
      </c>
      <c r="BS18" s="86">
        <v>5.4924984888045092E-3</v>
      </c>
      <c r="BT18" s="86">
        <v>7.0467412631691762E-3</v>
      </c>
      <c r="BU18" s="86">
        <v>7.6035774557972058E-3</v>
      </c>
      <c r="BV18" s="86">
        <v>9.318317586606506E-3</v>
      </c>
      <c r="BW18" s="86">
        <v>1.3160182585699287E-2</v>
      </c>
      <c r="BX18" s="86">
        <v>1.6168824543514093E-2</v>
      </c>
      <c r="BY18" s="86">
        <v>2.2066133111251274E-2</v>
      </c>
      <c r="BZ18" s="86">
        <v>2.7805531781087245E-2</v>
      </c>
      <c r="CA18" s="86">
        <v>3.7492546225697199E-2</v>
      </c>
      <c r="CB18" s="86">
        <v>5.4529113232324455E-2</v>
      </c>
      <c r="CC18" s="86">
        <v>8.1473325079649994E-2</v>
      </c>
      <c r="CD18" s="86">
        <v>0.14057209154552575</v>
      </c>
    </row>
    <row r="19" spans="2:82"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1.1000020327056603E-5</v>
      </c>
      <c r="BH19" s="86">
        <v>1.8319783261566691E-4</v>
      </c>
      <c r="BI19" s="86">
        <v>2.6619649141479407E-4</v>
      </c>
      <c r="BJ19" s="86">
        <v>3.9748370662096022E-4</v>
      </c>
      <c r="BK19" s="86">
        <v>5.7342781367486495E-4</v>
      </c>
      <c r="BL19" s="86">
        <v>5.2111009225574989E-4</v>
      </c>
      <c r="BM19" s="86">
        <v>1.0203889532280908E-3</v>
      </c>
      <c r="BN19" s="86">
        <v>7.9545736479591511E-4</v>
      </c>
      <c r="BO19" s="86">
        <v>4.892864483163617E-4</v>
      </c>
      <c r="BP19" s="86">
        <v>9.9365679382246164E-4</v>
      </c>
      <c r="BQ19" s="86">
        <v>1.2032736994500581E-3</v>
      </c>
      <c r="BR19" s="86">
        <v>1.6737660145831335E-3</v>
      </c>
      <c r="BS19" s="86">
        <v>1.5942321920441316E-3</v>
      </c>
      <c r="BT19" s="86">
        <v>1.9555744764736538E-3</v>
      </c>
      <c r="BU19" s="86">
        <v>3.4533494493458328E-3</v>
      </c>
      <c r="BV19" s="86">
        <v>3.1482790485326539E-3</v>
      </c>
      <c r="BW19" s="86">
        <v>7.1197970219396556E-3</v>
      </c>
      <c r="BX19" s="86">
        <v>8.0553091154029755E-3</v>
      </c>
      <c r="BY19" s="86">
        <v>1.1568088029394463E-2</v>
      </c>
      <c r="BZ19" s="86">
        <v>1.3571499215630611E-2</v>
      </c>
      <c r="CA19" s="86">
        <v>1.9217049929824093E-2</v>
      </c>
      <c r="CB19" s="86">
        <v>2.9094357073062183E-2</v>
      </c>
      <c r="CC19" s="86">
        <v>4.1430370880126244E-2</v>
      </c>
      <c r="CD19" s="86">
        <v>7.0937602617282103E-2</v>
      </c>
    </row>
    <row r="20" spans="2:82"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3.0980204144714918E-5</v>
      </c>
      <c r="BH20" s="87">
        <v>1.4647809850831806E-5</v>
      </c>
      <c r="BI20" s="87">
        <v>7.6457147042630069E-5</v>
      </c>
      <c r="BJ20" s="87">
        <v>5.7512932638337233E-5</v>
      </c>
      <c r="BK20" s="87">
        <v>4.1238271467025633E-4</v>
      </c>
      <c r="BL20" s="87">
        <v>3.9884644444510009E-4</v>
      </c>
      <c r="BM20" s="87">
        <v>4.337391049231698E-4</v>
      </c>
      <c r="BN20" s="87">
        <v>5.7470729335218351E-4</v>
      </c>
      <c r="BO20" s="87">
        <v>5.4355650397774902E-4</v>
      </c>
      <c r="BP20" s="87">
        <v>6.0540954078103226E-4</v>
      </c>
      <c r="BQ20" s="87">
        <v>6.9746572925422079E-4</v>
      </c>
      <c r="BR20" s="87">
        <v>5.9228716390946623E-4</v>
      </c>
      <c r="BS20" s="87">
        <v>1.0275570516384835E-3</v>
      </c>
      <c r="BT20" s="87">
        <v>1.6560538486527498E-3</v>
      </c>
      <c r="BU20" s="87">
        <v>1.2118435667001215E-3</v>
      </c>
      <c r="BV20" s="87">
        <v>1.4416182852494686E-3</v>
      </c>
      <c r="BW20" s="87">
        <v>4.0494893056770564E-3</v>
      </c>
      <c r="BX20" s="87">
        <v>3.540521129489882E-3</v>
      </c>
      <c r="BY20" s="87">
        <v>3.9965953430118883E-3</v>
      </c>
      <c r="BZ20" s="87">
        <v>5.5490774158710732E-3</v>
      </c>
      <c r="CA20" s="87">
        <v>9.3531888426932053E-3</v>
      </c>
      <c r="CB20" s="87">
        <v>1.2073577490656184E-2</v>
      </c>
      <c r="CC20" s="87">
        <v>2.587752875949656E-2</v>
      </c>
      <c r="CD20" s="87">
        <v>4.4072644259082638E-2</v>
      </c>
    </row>
    <row r="21" spans="2:82"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1.2704304962452007E-4</v>
      </c>
      <c r="BI21" s="64">
        <v>4.1639674834725859E-4</v>
      </c>
      <c r="BJ21" s="64">
        <v>6.3438016922456875E-4</v>
      </c>
      <c r="BK21" s="64">
        <v>1.2732047084333953E-3</v>
      </c>
      <c r="BL21" s="64">
        <v>9.4741720948343655E-4</v>
      </c>
      <c r="BM21" s="64">
        <v>1.2612991277205499E-3</v>
      </c>
      <c r="BN21" s="64">
        <v>1.6147905092989134E-3</v>
      </c>
      <c r="BO21" s="64">
        <v>1.8777770543569883E-3</v>
      </c>
      <c r="BP21" s="64">
        <v>2.0801417336324679E-3</v>
      </c>
      <c r="BQ21" s="64">
        <v>2.3507840243834899E-3</v>
      </c>
      <c r="BR21" s="64">
        <v>1.609041736000183E-3</v>
      </c>
      <c r="BS21" s="64">
        <v>2.7107745179233422E-3</v>
      </c>
      <c r="BT21" s="64">
        <v>2.5074309421095897E-3</v>
      </c>
      <c r="BU21" s="64">
        <v>3.6443848899809783E-3</v>
      </c>
      <c r="BV21" s="64">
        <v>6.1887413252681434E-3</v>
      </c>
      <c r="BW21" s="64">
        <v>7.8312445968879985E-3</v>
      </c>
      <c r="BX21" s="64">
        <v>9.2455432809557259E-3</v>
      </c>
      <c r="BY21" s="64">
        <v>9.6616866103906851E-3</v>
      </c>
      <c r="BZ21" s="64">
        <v>1.3364585404486151E-2</v>
      </c>
      <c r="CA21" s="64">
        <v>1.7678788239632759E-2</v>
      </c>
      <c r="CB21" s="64">
        <v>2.0663921049132838E-2</v>
      </c>
      <c r="CC21" s="64">
        <v>3.0472763254933977E-2</v>
      </c>
      <c r="CD21" s="64">
        <v>5.2302622879237815E-2</v>
      </c>
    </row>
    <row r="22" spans="2:82"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1.0218929868670568E-3</v>
      </c>
      <c r="BI22" s="64">
        <v>2.2707436465407849E-3</v>
      </c>
      <c r="BJ22" s="64">
        <v>1.3648916985511406E-3</v>
      </c>
      <c r="BK22" s="64">
        <v>4.9238736922876392E-3</v>
      </c>
      <c r="BL22" s="64">
        <v>4.3157831721962747E-3</v>
      </c>
      <c r="BM22" s="64">
        <v>5.5879112805079512E-3</v>
      </c>
      <c r="BN22" s="64">
        <v>3.9672539813708774E-3</v>
      </c>
      <c r="BO22" s="64">
        <v>8.0575606293644686E-3</v>
      </c>
      <c r="BP22" s="64">
        <v>1.0129679959476112E-2</v>
      </c>
      <c r="BQ22" s="64">
        <v>9.6905420877855253E-3</v>
      </c>
      <c r="BR22" s="64">
        <v>5.7330060565712326E-3</v>
      </c>
      <c r="BS22" s="64">
        <v>7.4112497958862544E-3</v>
      </c>
      <c r="BT22" s="64">
        <v>1.0755636368659394E-2</v>
      </c>
      <c r="BU22" s="64">
        <v>9.0374565314077504E-3</v>
      </c>
      <c r="BV22" s="64">
        <v>1.5762035909208549E-2</v>
      </c>
      <c r="BW22" s="64">
        <v>2.2173529540294279E-2</v>
      </c>
      <c r="BX22" s="64">
        <v>2.3498792823280823E-2</v>
      </c>
      <c r="BY22" s="64">
        <v>3.0427822020151707E-2</v>
      </c>
      <c r="BZ22" s="64">
        <v>3.8944770531509354E-2</v>
      </c>
      <c r="CA22" s="64">
        <v>4.1121258688699092E-2</v>
      </c>
      <c r="CB22" s="64">
        <v>5.4246839984090078E-2</v>
      </c>
      <c r="CC22" s="64">
        <v>8.1393345740229606E-2</v>
      </c>
      <c r="CD22" s="64">
        <v>0.122992947249289</v>
      </c>
    </row>
    <row r="23" spans="2:82"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5.8612036011562729E-4</v>
      </c>
      <c r="BI23" s="64">
        <v>1.3489449425403421E-3</v>
      </c>
      <c r="BJ23" s="64">
        <v>1.0032993415867164E-3</v>
      </c>
      <c r="BK23" s="64">
        <v>3.2894978419608645E-3</v>
      </c>
      <c r="BL23" s="64">
        <v>2.7397472158279257E-3</v>
      </c>
      <c r="BM23" s="64">
        <v>3.5578421970521301E-3</v>
      </c>
      <c r="BN23" s="64">
        <v>2.8298979092500343E-3</v>
      </c>
      <c r="BO23" s="64">
        <v>5.0346875687066195E-3</v>
      </c>
      <c r="BP23" s="64">
        <v>6.1347275451653083E-3</v>
      </c>
      <c r="BQ23" s="64">
        <v>6.0196605457278896E-3</v>
      </c>
      <c r="BR23" s="64">
        <v>3.6072302877669937E-3</v>
      </c>
      <c r="BS23" s="64">
        <v>5.1222398111743228E-3</v>
      </c>
      <c r="BT23" s="64">
        <v>6.6765992663513352E-3</v>
      </c>
      <c r="BU23" s="64">
        <v>6.4040047312479143E-3</v>
      </c>
      <c r="BV23" s="64">
        <v>1.1099041297866874E-2</v>
      </c>
      <c r="BW23" s="64">
        <v>1.5501694789260112E-2</v>
      </c>
      <c r="BX23" s="64">
        <v>1.6645457888570192E-2</v>
      </c>
      <c r="BY23" s="64">
        <v>2.0284858409118645E-2</v>
      </c>
      <c r="BZ23" s="64">
        <v>2.6264924238760257E-2</v>
      </c>
      <c r="CA23" s="64">
        <v>2.9345393097969241E-2</v>
      </c>
      <c r="CB23" s="64">
        <v>3.7525841080100486E-2</v>
      </c>
      <c r="CC23" s="64">
        <v>5.5436611809311476E-2</v>
      </c>
      <c r="CD23" s="64">
        <v>8.513001077294402E-2</v>
      </c>
    </row>
    <row r="24" spans="2:82"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2.077469113832775E-3</v>
      </c>
      <c r="BO24" s="88">
        <v>0</v>
      </c>
      <c r="BP24" s="88">
        <v>0</v>
      </c>
      <c r="BQ24" s="88">
        <v>9.2336053681356667E-3</v>
      </c>
      <c r="BR24" s="88">
        <v>0</v>
      </c>
      <c r="BS24" s="88">
        <v>0</v>
      </c>
      <c r="BT24" s="88">
        <v>0</v>
      </c>
      <c r="BU24" s="88">
        <v>0</v>
      </c>
      <c r="BV24" s="88">
        <v>0</v>
      </c>
      <c r="BW24" s="88">
        <v>4.6586220115607535E-3</v>
      </c>
      <c r="BX24" s="88">
        <v>0</v>
      </c>
      <c r="BY24" s="88">
        <v>0</v>
      </c>
      <c r="BZ24" s="88">
        <v>3.8851486634577492E-2</v>
      </c>
      <c r="CA24" s="88">
        <v>5.6337802591561736E-3</v>
      </c>
      <c r="CB24" s="88">
        <v>2.1636305333676553E-3</v>
      </c>
      <c r="CC24" s="88">
        <v>4.4421962803840032E-3</v>
      </c>
      <c r="CD24" s="88">
        <v>2.7458251455970695E-2</v>
      </c>
    </row>
    <row r="25" spans="2:82"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1.3475492569352543E-3</v>
      </c>
      <c r="BH25" s="64">
        <v>2.0037754190562751E-3</v>
      </c>
      <c r="BI25" s="64">
        <v>1.2970508885834509E-3</v>
      </c>
      <c r="BJ25" s="64">
        <v>1.6847247704898649E-5</v>
      </c>
      <c r="BK25" s="64">
        <v>4.878642286656687E-3</v>
      </c>
      <c r="BL25" s="64">
        <v>9.0740522352517061E-4</v>
      </c>
      <c r="BM25" s="64">
        <v>5.2069658668907337E-4</v>
      </c>
      <c r="BN25" s="64">
        <v>8.121956516939477E-3</v>
      </c>
      <c r="BO25" s="64">
        <v>3.6437554806356687E-3</v>
      </c>
      <c r="BP25" s="64">
        <v>3.1551722305724894E-3</v>
      </c>
      <c r="BQ25" s="64">
        <v>1.6772257736861862E-2</v>
      </c>
      <c r="BR25" s="64">
        <v>6.0996187693713733E-3</v>
      </c>
      <c r="BS25" s="64">
        <v>1.1365004377845933E-2</v>
      </c>
      <c r="BT25" s="64">
        <v>8.6700970242525877E-3</v>
      </c>
      <c r="BU25" s="64">
        <v>4.0716217113654363E-3</v>
      </c>
      <c r="BV25" s="64">
        <v>2.1020091077670333E-3</v>
      </c>
      <c r="BW25" s="64">
        <v>2.6203521054596335E-2</v>
      </c>
      <c r="BX25" s="64">
        <v>1.0670588241606049E-2</v>
      </c>
      <c r="BY25" s="64">
        <v>5.7859643012638795E-3</v>
      </c>
      <c r="BZ25" s="64">
        <v>0.10716146003513183</v>
      </c>
      <c r="CA25" s="64">
        <v>5.5390242712010984E-2</v>
      </c>
      <c r="CB25" s="64">
        <v>7.9945764175800793E-2</v>
      </c>
      <c r="CC25" s="64">
        <v>9.2013615571318486E-2</v>
      </c>
      <c r="CD25" s="64">
        <v>9.6860836896922597E-2</v>
      </c>
    </row>
    <row r="26" spans="2:82"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4.7790673013037299E-4</v>
      </c>
      <c r="BH26" s="67">
        <v>7.3825131529825505E-4</v>
      </c>
      <c r="BI26" s="67">
        <v>4.4877848591862168E-4</v>
      </c>
      <c r="BJ26" s="67">
        <v>5.4938009594884818E-6</v>
      </c>
      <c r="BK26" s="67">
        <v>1.7724344974965334E-3</v>
      </c>
      <c r="BL26" s="67">
        <v>3.0796047781733726E-4</v>
      </c>
      <c r="BM26" s="67">
        <v>1.7560024879181846E-4</v>
      </c>
      <c r="BN26" s="67">
        <v>4.3725854421086119E-3</v>
      </c>
      <c r="BO26" s="67">
        <v>1.2688637467925812E-3</v>
      </c>
      <c r="BP26" s="67">
        <v>1.0922016988850203E-3</v>
      </c>
      <c r="BQ26" s="67">
        <v>1.1869469320495485E-2</v>
      </c>
      <c r="BR26" s="67">
        <v>2.096355810588868E-3</v>
      </c>
      <c r="BS26" s="67">
        <v>3.9075538880566363E-3</v>
      </c>
      <c r="BT26" s="67">
        <v>3.0119568233277771E-3</v>
      </c>
      <c r="BU26" s="67">
        <v>1.3456881094360273E-3</v>
      </c>
      <c r="BV26" s="67">
        <v>6.6024467001590814E-4</v>
      </c>
      <c r="BW26" s="67">
        <v>1.2196621110762473E-2</v>
      </c>
      <c r="BX26" s="67">
        <v>3.4761245599446156E-3</v>
      </c>
      <c r="BY26" s="67">
        <v>1.865251583453631E-3</v>
      </c>
      <c r="BZ26" s="67">
        <v>6.2899821664369471E-2</v>
      </c>
      <c r="CA26" s="67">
        <v>2.1921159700732717E-2</v>
      </c>
      <c r="CB26" s="67">
        <v>2.7393996309229784E-2</v>
      </c>
      <c r="CC26" s="67">
        <v>3.3205468649476044E-2</v>
      </c>
      <c r="CD26" s="67">
        <v>4.9428318228217361E-2</v>
      </c>
    </row>
    <row r="27" spans="2:82"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5.9351441552379924E-4</v>
      </c>
      <c r="BH27" s="87">
        <v>6.588603708270746E-4</v>
      </c>
      <c r="BI27" s="87">
        <v>1.1758525259726316E-3</v>
      </c>
      <c r="BJ27" s="87">
        <v>1.1127783248803258E-3</v>
      </c>
      <c r="BK27" s="87">
        <v>2.3135776380711626E-4</v>
      </c>
      <c r="BL27" s="87">
        <v>1.2073570826383051E-3</v>
      </c>
      <c r="BM27" s="87">
        <v>3.0573626281715782E-4</v>
      </c>
      <c r="BN27" s="87">
        <v>3.0483668969849553E-4</v>
      </c>
      <c r="BO27" s="87">
        <v>1.7984866411917544E-3</v>
      </c>
      <c r="BP27" s="87">
        <v>4.5683005400398713E-4</v>
      </c>
      <c r="BQ27" s="87">
        <v>1.5465364793446623E-2</v>
      </c>
      <c r="BR27" s="87">
        <v>1.4423333293318574E-3</v>
      </c>
      <c r="BS27" s="87">
        <v>2.153674336015543E-3</v>
      </c>
      <c r="BT27" s="87">
        <v>1.1552760982174171E-3</v>
      </c>
      <c r="BU27" s="87">
        <v>2.2149052404096814E-3</v>
      </c>
      <c r="BV27" s="87">
        <v>1.44855433390223E-3</v>
      </c>
      <c r="BW27" s="87">
        <v>2.8280199239556492E-3</v>
      </c>
      <c r="BX27" s="87">
        <v>4.8127486031852573E-3</v>
      </c>
      <c r="BY27" s="87">
        <v>7.9278200746870642E-3</v>
      </c>
      <c r="BZ27" s="87">
        <v>1.1442760784301065E-2</v>
      </c>
      <c r="CA27" s="87">
        <v>9.6736887289019524E-3</v>
      </c>
      <c r="CB27" s="87">
        <v>1.3865043445729031E-2</v>
      </c>
      <c r="CC27" s="87">
        <v>2.2194397336040561E-2</v>
      </c>
      <c r="CD27" s="87">
        <v>5.3658565950955195E-2</v>
      </c>
    </row>
    <row r="28" spans="2:82"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4.3982970083789041E-6</v>
      </c>
      <c r="BH28" s="64">
        <v>0</v>
      </c>
      <c r="BI28" s="64">
        <v>0</v>
      </c>
      <c r="BJ28" s="64">
        <v>0</v>
      </c>
      <c r="BK28" s="64">
        <v>3.0881135035798479E-6</v>
      </c>
      <c r="BL28" s="64">
        <v>9.7315066998060473E-6</v>
      </c>
      <c r="BM28" s="64">
        <v>1.5450411823270116E-6</v>
      </c>
      <c r="BN28" s="64">
        <v>1.3602424115743972E-5</v>
      </c>
      <c r="BO28" s="64">
        <v>1.0453379521990769E-5</v>
      </c>
      <c r="BP28" s="64">
        <v>0</v>
      </c>
      <c r="BQ28" s="64">
        <v>1.2078870192500091E-5</v>
      </c>
      <c r="BR28" s="64">
        <v>0</v>
      </c>
      <c r="BS28" s="64">
        <v>3.8479355919385227E-5</v>
      </c>
      <c r="BT28" s="64">
        <v>6.8752187867060499E-5</v>
      </c>
      <c r="BU28" s="64">
        <v>4.0179345822677348E-5</v>
      </c>
      <c r="BV28" s="64">
        <v>3.7630542416122736E-5</v>
      </c>
      <c r="BW28" s="64">
        <v>7.5099313372239962E-5</v>
      </c>
      <c r="BX28" s="64">
        <v>1.3825194542693708E-4</v>
      </c>
      <c r="BY28" s="64">
        <v>3.147442171100856E-4</v>
      </c>
      <c r="BZ28" s="64">
        <v>3.46029714180629E-4</v>
      </c>
      <c r="CA28" s="64">
        <v>2.5464564474453333E-4</v>
      </c>
      <c r="CB28" s="64">
        <v>6.0274883261279832E-4</v>
      </c>
      <c r="CC28" s="64">
        <v>7.6352122297440594E-4</v>
      </c>
      <c r="CD28" s="64">
        <v>1.2636622943622555E-3</v>
      </c>
    </row>
    <row r="29" spans="2:82"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-3.5092446668549826E-6</v>
      </c>
      <c r="BH29" s="64">
        <v>0</v>
      </c>
      <c r="BI29" s="64">
        <v>6.0905599319038828E-5</v>
      </c>
      <c r="BJ29" s="64">
        <v>2.6698257421076121E-5</v>
      </c>
      <c r="BK29" s="64">
        <v>4.2253280197801502E-5</v>
      </c>
      <c r="BL29" s="64">
        <v>9.6715995328011672E-6</v>
      </c>
      <c r="BM29" s="64">
        <v>1.7380014486922946E-5</v>
      </c>
      <c r="BN29" s="64">
        <v>-7.543726497694081E-6</v>
      </c>
      <c r="BO29" s="64">
        <v>5.1444275311673948E-5</v>
      </c>
      <c r="BP29" s="64">
        <v>7.2426014273707651E-5</v>
      </c>
      <c r="BQ29" s="64">
        <v>7.027605599119191E-5</v>
      </c>
      <c r="BR29" s="64">
        <v>7.9265462381128415E-5</v>
      </c>
      <c r="BS29" s="64">
        <v>8.5296043267124588E-5</v>
      </c>
      <c r="BT29" s="64">
        <v>-1.2865600874989447E-5</v>
      </c>
      <c r="BU29" s="64">
        <v>7.5157038621043171E-5</v>
      </c>
      <c r="BV29" s="64">
        <v>1.6094756316209491E-4</v>
      </c>
      <c r="BW29" s="64">
        <v>8.9135932986006416E-4</v>
      </c>
      <c r="BX29" s="64">
        <v>2.3670683872567544E-4</v>
      </c>
      <c r="BY29" s="64">
        <v>-2.3881459792540749E-4</v>
      </c>
      <c r="BZ29" s="64">
        <v>-2.2239213336772146E-4</v>
      </c>
      <c r="CA29" s="64">
        <v>4.8260744858907856E-4</v>
      </c>
      <c r="CB29" s="64">
        <v>2.4049811815562983E-4</v>
      </c>
      <c r="CC29" s="64">
        <v>1.0489353335265683E-3</v>
      </c>
      <c r="CD29" s="64">
        <v>1.8316542852780948E-4</v>
      </c>
    </row>
    <row r="30" spans="2:82"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3.0722933153093379E-6</v>
      </c>
      <c r="BH30" s="64">
        <v>0</v>
      </c>
      <c r="BI30" s="64">
        <v>1.3050342731357745E-5</v>
      </c>
      <c r="BJ30" s="64">
        <v>5.0010852816750884E-6</v>
      </c>
      <c r="BK30" s="64">
        <v>9.1226951386413901E-6</v>
      </c>
      <c r="BL30" s="64">
        <v>9.7222737396318593E-6</v>
      </c>
      <c r="BM30" s="64">
        <v>3.9362753292415675E-6</v>
      </c>
      <c r="BN30" s="64">
        <v>1.0927395933890693E-5</v>
      </c>
      <c r="BO30" s="64">
        <v>1.592075655332259E-5</v>
      </c>
      <c r="BP30" s="64">
        <v>1.0517283697275559E-5</v>
      </c>
      <c r="BQ30" s="64">
        <v>2.0480879850515166E-5</v>
      </c>
      <c r="BR30" s="64">
        <v>1.1402477523070331E-5</v>
      </c>
      <c r="BS30" s="64">
        <v>4.5776165586319806E-5</v>
      </c>
      <c r="BT30" s="64">
        <v>5.4533018384539389E-5</v>
      </c>
      <c r="BU30" s="64">
        <v>4.689100365862231E-5</v>
      </c>
      <c r="BV30" s="64">
        <v>5.8745902912882286E-5</v>
      </c>
      <c r="BW30" s="64">
        <v>1.748784144919302E-4</v>
      </c>
      <c r="BX30" s="64">
        <v>1.507699418283881E-4</v>
      </c>
      <c r="BY30" s="64">
        <v>2.3880023071898293E-4</v>
      </c>
      <c r="BZ30" s="64">
        <v>2.6561244065992362E-4</v>
      </c>
      <c r="CA30" s="64">
        <v>2.8845785825892811E-4</v>
      </c>
      <c r="CB30" s="64">
        <v>5.4747903967444778E-4</v>
      </c>
      <c r="CC30" s="64">
        <v>8.0712951540995448E-4</v>
      </c>
      <c r="CD30" s="64">
        <v>1.0999030266913845E-3</v>
      </c>
    </row>
    <row r="31" spans="2:82"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3.233656050660727E-5</v>
      </c>
      <c r="BH31" s="64">
        <v>0</v>
      </c>
      <c r="BI31" s="64">
        <v>2.2329986169311589E-4</v>
      </c>
      <c r="BJ31" s="64">
        <v>-1.0321568319693331E-4</v>
      </c>
      <c r="BK31" s="64">
        <v>-1.6761060267755923E-4</v>
      </c>
      <c r="BL31" s="64">
        <v>7.3638031782286006E-5</v>
      </c>
      <c r="BM31" s="64">
        <v>1.9465804047347213E-4</v>
      </c>
      <c r="BN31" s="64">
        <v>-1.3791571783494661E-6</v>
      </c>
      <c r="BO31" s="64">
        <v>2.9060595354546415E-4</v>
      </c>
      <c r="BP31" s="64">
        <v>5.1643219679653463E-4</v>
      </c>
      <c r="BQ31" s="64">
        <v>5.6024221794825912E-4</v>
      </c>
      <c r="BR31" s="64">
        <v>3.950846887411652E-3</v>
      </c>
      <c r="BS31" s="64">
        <v>1.0975794395937655E-3</v>
      </c>
      <c r="BT31" s="64">
        <v>8.2065434035216711E-5</v>
      </c>
      <c r="BU31" s="64">
        <v>6.8452724796741471E-4</v>
      </c>
      <c r="BV31" s="64">
        <v>1.4073307310722427E-3</v>
      </c>
      <c r="BW31" s="64">
        <v>2.1323759584936708E-2</v>
      </c>
      <c r="BX31" s="64">
        <v>3.6357894318750361E-3</v>
      </c>
      <c r="BY31" s="64">
        <v>7.8099262157778071E-3</v>
      </c>
      <c r="BZ31" s="64">
        <v>9.5111834966035147E-3</v>
      </c>
      <c r="CA31" s="64">
        <v>1.2162639250020923E-2</v>
      </c>
      <c r="CB31" s="64">
        <v>1.795572581882654E-2</v>
      </c>
      <c r="CC31" s="64">
        <v>3.3963245828376509E-2</v>
      </c>
      <c r="CD31" s="64">
        <v>9.2511386026921993E-2</v>
      </c>
    </row>
    <row r="32" spans="2:82"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4.4299527872659894E-6</v>
      </c>
      <c r="BH32" s="64">
        <v>0</v>
      </c>
      <c r="BI32" s="64">
        <v>2.2832633971514582E-5</v>
      </c>
      <c r="BJ32" s="64">
        <v>0</v>
      </c>
      <c r="BK32" s="64">
        <v>0</v>
      </c>
      <c r="BL32" s="64">
        <v>1.2863477192981421E-5</v>
      </c>
      <c r="BM32" s="64">
        <v>1.2795394979558949E-5</v>
      </c>
      <c r="BN32" s="64">
        <v>1.0377098243363747E-5</v>
      </c>
      <c r="BO32" s="64">
        <v>2.8494645677223929E-5</v>
      </c>
      <c r="BP32" s="64">
        <v>3.1390102791961638E-5</v>
      </c>
      <c r="BQ32" s="64">
        <v>4.3429296918917615E-5</v>
      </c>
      <c r="BR32" s="64">
        <v>1.6380924600345459E-4</v>
      </c>
      <c r="BS32" s="64">
        <v>8.8351588490853672E-5</v>
      </c>
      <c r="BT32" s="64">
        <v>5.5661528059580689E-5</v>
      </c>
      <c r="BU32" s="64">
        <v>7.2240457632544164E-5</v>
      </c>
      <c r="BV32" s="64">
        <v>1.1572689256089674E-4</v>
      </c>
      <c r="BW32" s="64">
        <v>1.0664012527030753E-3</v>
      </c>
      <c r="BX32" s="64">
        <v>3.0435635945869066E-4</v>
      </c>
      <c r="BY32" s="64">
        <v>5.7333456527608462E-4</v>
      </c>
      <c r="BZ32" s="64">
        <v>6.8305562125714481E-4</v>
      </c>
      <c r="CA32" s="64">
        <v>7.5857314730676251E-4</v>
      </c>
      <c r="CB32" s="64">
        <v>1.254581888090911E-3</v>
      </c>
      <c r="CC32" s="64">
        <v>2.1520836202360005E-3</v>
      </c>
      <c r="CD32" s="64">
        <v>4.8199001117799067E-3</v>
      </c>
    </row>
    <row r="33" spans="2:82"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1.1953419436583346E-4</v>
      </c>
      <c r="BJ33" s="87">
        <v>1.6673171404324449E-4</v>
      </c>
      <c r="BK33" s="87">
        <v>1.4919639649335625E-3</v>
      </c>
      <c r="BL33" s="87">
        <v>5.1719713364350994E-4</v>
      </c>
      <c r="BM33" s="87">
        <v>1.3745594074145995E-3</v>
      </c>
      <c r="BN33" s="87">
        <v>1.4077457942889282E-3</v>
      </c>
      <c r="BO33" s="87">
        <v>1.6849996634722419E-3</v>
      </c>
      <c r="BP33" s="87">
        <v>1.6468003050349456E-3</v>
      </c>
      <c r="BQ33" s="87">
        <v>4.9317498303289575E-3</v>
      </c>
      <c r="BR33" s="87">
        <v>1.4496135332127125E-3</v>
      </c>
      <c r="BS33" s="87">
        <v>3.8368141302143055E-3</v>
      </c>
      <c r="BT33" s="87">
        <v>2.8201226287281056E-3</v>
      </c>
      <c r="BU33" s="87">
        <v>4.0831414975637248E-3</v>
      </c>
      <c r="BV33" s="87">
        <v>7.5730454495641641E-3</v>
      </c>
      <c r="BW33" s="87">
        <v>1.3305479318596714E-2</v>
      </c>
      <c r="BX33" s="87">
        <v>1.2871996236782923E-2</v>
      </c>
      <c r="BY33" s="87">
        <v>1.678024518923138E-2</v>
      </c>
      <c r="BZ33" s="87">
        <v>2.2688317488074095E-2</v>
      </c>
      <c r="CA33" s="87">
        <v>3.019305727184407E-2</v>
      </c>
      <c r="CB33" s="87">
        <v>4.8047490400659587E-2</v>
      </c>
      <c r="CC33" s="87">
        <v>5.1134692702568207E-2</v>
      </c>
      <c r="CD33" s="87">
        <v>8.1220798840980324E-2</v>
      </c>
    </row>
    <row r="34" spans="2:82"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3.5530388927895729E-5</v>
      </c>
      <c r="BH34" s="90">
        <v>1.8160865279659433E-4</v>
      </c>
      <c r="BI34" s="90">
        <v>3.5878094048791276E-4</v>
      </c>
      <c r="BJ34" s="90">
        <v>4.4123328197920308E-4</v>
      </c>
      <c r="BK34" s="90">
        <v>1.1175540713952437E-3</v>
      </c>
      <c r="BL34" s="90">
        <v>1.0214986361112288E-3</v>
      </c>
      <c r="BM34" s="90">
        <v>1.2339007565256299E-3</v>
      </c>
      <c r="BN34" s="90">
        <v>1.5940406521466333E-3</v>
      </c>
      <c r="BO34" s="90">
        <v>1.8332751089817911E-3</v>
      </c>
      <c r="BP34" s="90">
        <v>1.832800820788627E-3</v>
      </c>
      <c r="BQ34" s="90">
        <v>3.0832681071519819E-3</v>
      </c>
      <c r="BR34" s="90">
        <v>2.184017776248881E-3</v>
      </c>
      <c r="BS34" s="90">
        <v>2.7515327383467181E-3</v>
      </c>
      <c r="BT34" s="90">
        <v>2.9198637279230777E-3</v>
      </c>
      <c r="BU34" s="90">
        <v>3.126867609168027E-3</v>
      </c>
      <c r="BV34" s="90">
        <v>3.8979988145990685E-3</v>
      </c>
      <c r="BW34" s="90">
        <v>6.9002652764156291E-3</v>
      </c>
      <c r="BX34" s="90">
        <v>6.3972396261442466E-3</v>
      </c>
      <c r="BY34" s="90">
        <v>8.1351471657145069E-3</v>
      </c>
      <c r="BZ34" s="90">
        <v>1.3752820881132832E-2</v>
      </c>
      <c r="CA34" s="90">
        <v>1.390087078835367E-2</v>
      </c>
      <c r="CB34" s="90">
        <v>1.9273815159161822E-2</v>
      </c>
      <c r="CC34" s="90">
        <v>2.6020678404807818E-2</v>
      </c>
      <c r="CD34" s="90">
        <v>4.256683889236057E-2</v>
      </c>
    </row>
    <row r="35" spans="2:82"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d'octobre 2025, les montants bruts remboursés du total Soins de ville du mois de soins janvier 2024 sont complétés de 0,11 %, pour estimation du mois de soins complet. </v>
      </c>
    </row>
    <row r="36" spans="2:82" x14ac:dyDescent="0.2">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D35"/>
  <sheetViews>
    <sheetView showGridLines="0" zoomScale="80" zoomScaleNormal="80" workbookViewId="0">
      <pane xSplit="2" ySplit="5" topLeftCell="BS21" activePane="bottomRight" state="frozen"/>
      <selection sqref="A1:XFD1048576"/>
      <selection pane="topRight" sqref="A1:XFD1048576"/>
      <selection pane="bottomLeft" sqref="A1:XFD1048576"/>
      <selection pane="bottomRight" activeCell="BT50" sqref="BT50"/>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1" width="9.42578125" style="69" bestFit="1" customWidth="1"/>
    <col min="62" max="82" width="10.7109375" style="69" customWidth="1"/>
    <col min="83" max="16384" width="11.42578125" style="69"/>
  </cols>
  <sheetData>
    <row r="1" spans="2:82" s="77" customFormat="1" ht="68.25" customHeight="1" x14ac:dyDescent="0.25">
      <c r="B1" s="49" t="s">
        <v>1957</v>
      </c>
    </row>
    <row r="2" spans="2:82" s="78" customFormat="1" ht="18" x14ac:dyDescent="0.25">
      <c r="B2" s="51" t="s">
        <v>2512</v>
      </c>
    </row>
    <row r="3" spans="2:82" s="78" customFormat="1" ht="18" x14ac:dyDescent="0.25">
      <c r="B3" s="53" t="s">
        <v>1827</v>
      </c>
    </row>
    <row r="4" spans="2:82" ht="7.5" customHeight="1" x14ac:dyDescent="0.2"/>
    <row r="5" spans="2:82"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D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row>
    <row r="6" spans="2:82"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3.3854126836097009E-5</v>
      </c>
      <c r="BH6" s="64">
        <v>1.1550606174681732E-4</v>
      </c>
      <c r="BI6" s="64">
        <v>1.1386172054894672E-4</v>
      </c>
      <c r="BJ6" s="64">
        <v>1.1167274236889568E-4</v>
      </c>
      <c r="BK6" s="64">
        <v>2.1079772024590326E-4</v>
      </c>
      <c r="BL6" s="64">
        <v>2.0443338220177409E-4</v>
      </c>
      <c r="BM6" s="64">
        <v>2.9293478540637352E-4</v>
      </c>
      <c r="BN6" s="64">
        <v>3.4410850450350416E-4</v>
      </c>
      <c r="BO6" s="64">
        <v>4.9593079241794236E-4</v>
      </c>
      <c r="BP6" s="64">
        <v>4.6353538353627322E-4</v>
      </c>
      <c r="BQ6" s="64">
        <v>5.3074571792910419E-4</v>
      </c>
      <c r="BR6" s="64">
        <v>4.9433795448461382E-4</v>
      </c>
      <c r="BS6" s="64">
        <v>7.5621353684396375E-4</v>
      </c>
      <c r="BT6" s="64">
        <v>7.6093101499297155E-4</v>
      </c>
      <c r="BU6" s="64">
        <v>1.0483479523284434E-3</v>
      </c>
      <c r="BV6" s="64">
        <v>1.2669544262500221E-3</v>
      </c>
      <c r="BW6" s="64">
        <v>1.9494600910969773E-3</v>
      </c>
      <c r="BX6" s="64">
        <v>1.9830953683195318E-3</v>
      </c>
      <c r="BY6" s="64">
        <v>2.9053595559409562E-3</v>
      </c>
      <c r="BZ6" s="64">
        <v>3.3768105712899121E-3</v>
      </c>
      <c r="CA6" s="64">
        <v>3.8654135937239431E-3</v>
      </c>
      <c r="CB6" s="64">
        <v>4.7626900103070469E-3</v>
      </c>
      <c r="CC6" s="64">
        <v>6.692202729851271E-3</v>
      </c>
      <c r="CD6" s="64">
        <v>9.9937563156096143E-3</v>
      </c>
    </row>
    <row r="7" spans="2:82"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5.9839185043109033E-4</v>
      </c>
      <c r="BI7" s="64">
        <v>2.0805105625743003E-4</v>
      </c>
      <c r="BJ7" s="64">
        <v>3.7035130872098421E-4</v>
      </c>
      <c r="BK7" s="64">
        <v>1.2192258312226922E-3</v>
      </c>
      <c r="BL7" s="64">
        <v>1.3834537662047452E-3</v>
      </c>
      <c r="BM7" s="64">
        <v>9.7483984706503435E-4</v>
      </c>
      <c r="BN7" s="64">
        <v>1.278035880545092E-3</v>
      </c>
      <c r="BO7" s="64">
        <v>1.7510170723660234E-3</v>
      </c>
      <c r="BP7" s="64">
        <v>1.5187333199462305E-3</v>
      </c>
      <c r="BQ7" s="64">
        <v>1.9254806701640703E-3</v>
      </c>
      <c r="BR7" s="64">
        <v>2.2242991410732493E-3</v>
      </c>
      <c r="BS7" s="64">
        <v>1.8273872622938114E-3</v>
      </c>
      <c r="BT7" s="64">
        <v>2.669156139009532E-3</v>
      </c>
      <c r="BU7" s="64">
        <v>3.3018198352490202E-3</v>
      </c>
      <c r="BV7" s="64">
        <v>3.5402863523983363E-3</v>
      </c>
      <c r="BW7" s="64">
        <v>6.1876514942760252E-3</v>
      </c>
      <c r="BX7" s="64">
        <v>6.1016793239911937E-3</v>
      </c>
      <c r="BY7" s="64">
        <v>7.8367889564592286E-3</v>
      </c>
      <c r="BZ7" s="64">
        <v>1.0163959559528202E-2</v>
      </c>
      <c r="CA7" s="64">
        <v>1.0846472544355112E-2</v>
      </c>
      <c r="CB7" s="64">
        <v>1.4123990926493413E-2</v>
      </c>
      <c r="CC7" s="64">
        <v>2.0729567769922852E-2</v>
      </c>
      <c r="CD7" s="64">
        <v>3.3321157372586896E-2</v>
      </c>
    </row>
    <row r="8" spans="2:82"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6.9881356323131527E-5</v>
      </c>
      <c r="BI8" s="82">
        <v>1.5939395845654403E-4</v>
      </c>
      <c r="BJ8" s="82">
        <v>1.2028938642427711E-4</v>
      </c>
      <c r="BK8" s="82">
        <v>2.5478955613200682E-4</v>
      </c>
      <c r="BL8" s="82">
        <v>4.706772709659468E-4</v>
      </c>
      <c r="BM8" s="82">
        <v>2.3098852827008187E-4</v>
      </c>
      <c r="BN8" s="82">
        <v>6.712084175908295E-4</v>
      </c>
      <c r="BO8" s="82">
        <v>6.4382839788490465E-4</v>
      </c>
      <c r="BP8" s="82">
        <v>8.8017787939986825E-4</v>
      </c>
      <c r="BQ8" s="82">
        <v>1.1348647539166645E-3</v>
      </c>
      <c r="BR8" s="82">
        <v>6.8289331884408E-4</v>
      </c>
      <c r="BS8" s="82">
        <v>1.3016363406961329E-3</v>
      </c>
      <c r="BT8" s="82">
        <v>1.3066443757945301E-3</v>
      </c>
      <c r="BU8" s="82">
        <v>2.8842226247944858E-3</v>
      </c>
      <c r="BV8" s="82">
        <v>3.2705850434784356E-3</v>
      </c>
      <c r="BW8" s="82">
        <v>7.4446330558806117E-3</v>
      </c>
      <c r="BX8" s="82">
        <v>3.487634031188902E-3</v>
      </c>
      <c r="BY8" s="82">
        <v>6.5061613540329244E-3</v>
      </c>
      <c r="BZ8" s="82">
        <v>1.057616774916359E-2</v>
      </c>
      <c r="CA8" s="82">
        <v>8.6508352441800884E-3</v>
      </c>
      <c r="CB8" s="82">
        <v>1.0472536859808201E-2</v>
      </c>
      <c r="CC8" s="82">
        <v>1.4699506924148675E-2</v>
      </c>
      <c r="CD8" s="82">
        <v>2.9358819608425568E-2</v>
      </c>
    </row>
    <row r="9" spans="2:82"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2.7517830190060266E-5</v>
      </c>
      <c r="BH9" s="84">
        <v>1.5836608507635574E-4</v>
      </c>
      <c r="BI9" s="84">
        <v>1.2650497625399382E-4</v>
      </c>
      <c r="BJ9" s="84">
        <v>1.3673125202284808E-4</v>
      </c>
      <c r="BK9" s="84">
        <v>3.1322507919440135E-4</v>
      </c>
      <c r="BL9" s="84">
        <v>3.3308297460976632E-4</v>
      </c>
      <c r="BM9" s="84">
        <v>3.4969393130390714E-4</v>
      </c>
      <c r="BN9" s="84">
        <v>4.611934269447282E-4</v>
      </c>
      <c r="BO9" s="84">
        <v>6.2713762704014187E-4</v>
      </c>
      <c r="BP9" s="84">
        <v>5.8617105891611843E-4</v>
      </c>
      <c r="BQ9" s="84">
        <v>7.0325756692768415E-4</v>
      </c>
      <c r="BR9" s="84">
        <v>6.7874469207418464E-4</v>
      </c>
      <c r="BS9" s="84">
        <v>8.8829737455520252E-4</v>
      </c>
      <c r="BT9" s="84">
        <v>9.7351093485675833E-4</v>
      </c>
      <c r="BU9" s="84">
        <v>1.3770260883403385E-3</v>
      </c>
      <c r="BV9" s="84">
        <v>1.570695236902786E-3</v>
      </c>
      <c r="BW9" s="84">
        <v>2.521956537261838E-3</v>
      </c>
      <c r="BX9" s="84">
        <v>2.387590418273744E-3</v>
      </c>
      <c r="BY9" s="84">
        <v>3.4796284444511549E-3</v>
      </c>
      <c r="BZ9" s="84">
        <v>4.3222398613067536E-3</v>
      </c>
      <c r="CA9" s="84">
        <v>4.7008987342684883E-3</v>
      </c>
      <c r="CB9" s="84">
        <v>5.8142878581151081E-3</v>
      </c>
      <c r="CC9" s="84">
        <v>8.3006846223991904E-3</v>
      </c>
      <c r="CD9" s="84">
        <v>1.2841606354164536E-2</v>
      </c>
    </row>
    <row r="10" spans="2:82"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6.0845985864865781E-5</v>
      </c>
      <c r="BH10" s="82">
        <v>7.3486955544099786E-5</v>
      </c>
      <c r="BI10" s="82">
        <v>1.6638664984380824E-4</v>
      </c>
      <c r="BJ10" s="82">
        <v>1.989488675171458E-4</v>
      </c>
      <c r="BK10" s="82">
        <v>3.8468472833597112E-4</v>
      </c>
      <c r="BL10" s="82">
        <v>3.7670523859922866E-4</v>
      </c>
      <c r="BM10" s="82">
        <v>4.0910181687991987E-4</v>
      </c>
      <c r="BN10" s="82">
        <v>5.8868121049071576E-4</v>
      </c>
      <c r="BO10" s="82">
        <v>3.9894791282080178E-4</v>
      </c>
      <c r="BP10" s="82">
        <v>5.3261758153544392E-4</v>
      </c>
      <c r="BQ10" s="82">
        <v>6.9001419920367013E-4</v>
      </c>
      <c r="BR10" s="82">
        <v>1.0040478375761275E-3</v>
      </c>
      <c r="BS10" s="82">
        <v>9.2811595194741692E-4</v>
      </c>
      <c r="BT10" s="82">
        <v>9.5424962927337376E-4</v>
      </c>
      <c r="BU10" s="82">
        <v>1.2082751893465193E-3</v>
      </c>
      <c r="BV10" s="82">
        <v>1.7795742832036332E-3</v>
      </c>
      <c r="BW10" s="82">
        <v>2.988815934413358E-3</v>
      </c>
      <c r="BX10" s="82">
        <v>2.6497580957944855E-3</v>
      </c>
      <c r="BY10" s="82">
        <v>3.6992376579463304E-3</v>
      </c>
      <c r="BZ10" s="82">
        <v>4.8568000208646378E-3</v>
      </c>
      <c r="CA10" s="82">
        <v>5.4691754468418896E-3</v>
      </c>
      <c r="CB10" s="82">
        <v>6.9666388315621219E-3</v>
      </c>
      <c r="CC10" s="82">
        <v>1.004307511862601E-2</v>
      </c>
      <c r="CD10" s="82">
        <v>1.7397029167863565E-2</v>
      </c>
    </row>
    <row r="11" spans="2:82"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9.7460203558608072E-5</v>
      </c>
      <c r="BH11" s="82">
        <v>1.3154008501614634E-4</v>
      </c>
      <c r="BI11" s="82">
        <v>1.2060919691458949E-4</v>
      </c>
      <c r="BJ11" s="82">
        <v>2.5774669865596955E-4</v>
      </c>
      <c r="BK11" s="82">
        <v>4.922821534261157E-4</v>
      </c>
      <c r="BL11" s="82">
        <v>6.4401519842971489E-4</v>
      </c>
      <c r="BM11" s="82">
        <v>1.1465860978829845E-3</v>
      </c>
      <c r="BN11" s="82">
        <v>7.4900997734683727E-4</v>
      </c>
      <c r="BO11" s="82">
        <v>1.5178164537819061E-3</v>
      </c>
      <c r="BP11" s="82">
        <v>8.417597001404431E-4</v>
      </c>
      <c r="BQ11" s="82">
        <v>1.314527131898835E-3</v>
      </c>
      <c r="BR11" s="82">
        <v>1.0957523038150896E-3</v>
      </c>
      <c r="BS11" s="82">
        <v>4.2813189847259459E-3</v>
      </c>
      <c r="BT11" s="82">
        <v>2.7843193617040907E-3</v>
      </c>
      <c r="BU11" s="82">
        <v>2.7281335610205293E-3</v>
      </c>
      <c r="BV11" s="82">
        <v>4.5319061269828431E-3</v>
      </c>
      <c r="BW11" s="82">
        <v>4.7079931067348646E-3</v>
      </c>
      <c r="BX11" s="82">
        <v>4.7931950494923825E-3</v>
      </c>
      <c r="BY11" s="82">
        <v>1.117626873566957E-2</v>
      </c>
      <c r="BZ11" s="82">
        <v>1.3003275369954048E-2</v>
      </c>
      <c r="CA11" s="82">
        <v>1.4233995150169543E-2</v>
      </c>
      <c r="CB11" s="82">
        <v>2.1388907258970358E-2</v>
      </c>
      <c r="CC11" s="82">
        <v>2.2814288781786152E-2</v>
      </c>
      <c r="CD11" s="82">
        <v>5.7801360692741888E-2</v>
      </c>
    </row>
    <row r="12" spans="2:82"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1.1797004439628722E-4</v>
      </c>
      <c r="BH12" s="82">
        <v>1.013550615813763E-4</v>
      </c>
      <c r="BI12" s="82">
        <v>4.1284961555021482E-4</v>
      </c>
      <c r="BJ12" s="82">
        <v>3.8817313326156011E-4</v>
      </c>
      <c r="BK12" s="82">
        <v>2.5808923252168547E-4</v>
      </c>
      <c r="BL12" s="82">
        <v>3.9895128674949376E-4</v>
      </c>
      <c r="BM12" s="82">
        <v>5.7090803118331479E-4</v>
      </c>
      <c r="BN12" s="82">
        <v>3.3693663811074082E-4</v>
      </c>
      <c r="BO12" s="82">
        <v>8.5569612057478928E-4</v>
      </c>
      <c r="BP12" s="82">
        <v>4.6931938613270496E-4</v>
      </c>
      <c r="BQ12" s="82">
        <v>9.9521323469131673E-4</v>
      </c>
      <c r="BR12" s="82">
        <v>1.3791096289959004E-3</v>
      </c>
      <c r="BS12" s="82">
        <v>1.7473573314685797E-3</v>
      </c>
      <c r="BT12" s="82">
        <v>2.0333867423318885E-3</v>
      </c>
      <c r="BU12" s="82">
        <v>1.4477008405147096E-3</v>
      </c>
      <c r="BV12" s="82">
        <v>1.6573102580870192E-3</v>
      </c>
      <c r="BW12" s="82">
        <v>3.7260013231452671E-3</v>
      </c>
      <c r="BX12" s="82">
        <v>3.8246524970200202E-3</v>
      </c>
      <c r="BY12" s="82">
        <v>5.9846854317480158E-3</v>
      </c>
      <c r="BZ12" s="82">
        <v>7.4400757909565129E-3</v>
      </c>
      <c r="CA12" s="82">
        <v>7.7040858761108222E-3</v>
      </c>
      <c r="CB12" s="82">
        <v>8.9652530041577361E-3</v>
      </c>
      <c r="CC12" s="82">
        <v>1.2652299205256234E-2</v>
      </c>
      <c r="CD12" s="82">
        <v>2.0414911042361483E-2</v>
      </c>
    </row>
    <row r="13" spans="2:82"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1.3832213655473602E-4</v>
      </c>
      <c r="BH13" s="82">
        <v>0</v>
      </c>
      <c r="BI13" s="82">
        <v>5.3904990399589181E-5</v>
      </c>
      <c r="BJ13" s="82">
        <v>6.041001330059359E-5</v>
      </c>
      <c r="BK13" s="82">
        <v>3.2179296834078386E-5</v>
      </c>
      <c r="BL13" s="82">
        <v>5.9820299385027198E-4</v>
      </c>
      <c r="BM13" s="82">
        <v>1.3206119184783205E-4</v>
      </c>
      <c r="BN13" s="82">
        <v>9.4244969401691137E-5</v>
      </c>
      <c r="BO13" s="82">
        <v>4.1769054453899557E-4</v>
      </c>
      <c r="BP13" s="82">
        <v>1.0270367509783718E-3</v>
      </c>
      <c r="BQ13" s="82">
        <v>5.9851631107421532E-4</v>
      </c>
      <c r="BR13" s="82">
        <v>9.2452075279458867E-4</v>
      </c>
      <c r="BS13" s="82">
        <v>1.1094558475801541E-3</v>
      </c>
      <c r="BT13" s="82">
        <v>1.7266374128896977E-3</v>
      </c>
      <c r="BU13" s="82">
        <v>1.6886452790974005E-3</v>
      </c>
      <c r="BV13" s="82">
        <v>2.7500703572278518E-3</v>
      </c>
      <c r="BW13" s="82">
        <v>2.8149090742108918E-3</v>
      </c>
      <c r="BX13" s="82">
        <v>2.9590467884375027E-3</v>
      </c>
      <c r="BY13" s="82">
        <v>5.2653762909204982E-3</v>
      </c>
      <c r="BZ13" s="82">
        <v>5.8818811498420054E-3</v>
      </c>
      <c r="CA13" s="82">
        <v>8.9147100269171275E-3</v>
      </c>
      <c r="CB13" s="82">
        <v>1.2686563942307272E-2</v>
      </c>
      <c r="CC13" s="82">
        <v>1.4328720085051261E-2</v>
      </c>
      <c r="CD13" s="82">
        <v>2.3239727041014069E-2</v>
      </c>
    </row>
    <row r="14" spans="2:82" ht="20.25" customHeight="1" x14ac:dyDescent="0.2">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9.7522961452378709E-5</v>
      </c>
      <c r="BH14" s="84">
        <v>1.0588865664340474E-4</v>
      </c>
      <c r="BI14" s="84">
        <v>1.6634630358502989E-4</v>
      </c>
      <c r="BJ14" s="84">
        <v>2.5050091870859603E-4</v>
      </c>
      <c r="BK14" s="84">
        <v>3.8009363712832034E-4</v>
      </c>
      <c r="BL14" s="84">
        <v>5.5939832286022728E-4</v>
      </c>
      <c r="BM14" s="84">
        <v>8.0174195293603034E-4</v>
      </c>
      <c r="BN14" s="84">
        <v>5.7891509718133172E-4</v>
      </c>
      <c r="BO14" s="84">
        <v>1.1030663580569033E-3</v>
      </c>
      <c r="BP14" s="84">
        <v>7.4841393101943154E-4</v>
      </c>
      <c r="BQ14" s="84">
        <v>1.0862332504473216E-3</v>
      </c>
      <c r="BR14" s="84">
        <v>1.1058924900417821E-3</v>
      </c>
      <c r="BS14" s="84">
        <v>3.047617523004309E-3</v>
      </c>
      <c r="BT14" s="84">
        <v>2.2661586076240248E-3</v>
      </c>
      <c r="BU14" s="84">
        <v>2.1969048533310165E-3</v>
      </c>
      <c r="BV14" s="84">
        <v>3.4790842061325211E-3</v>
      </c>
      <c r="BW14" s="84">
        <v>4.0275451098048531E-3</v>
      </c>
      <c r="BX14" s="84">
        <v>4.0477628469357541E-3</v>
      </c>
      <c r="BY14" s="84">
        <v>8.4249676111212146E-3</v>
      </c>
      <c r="BZ14" s="84">
        <v>9.94118227128582E-3</v>
      </c>
      <c r="CA14" s="84">
        <v>1.1126477232685561E-2</v>
      </c>
      <c r="CB14" s="84">
        <v>1.6082446780888437E-2</v>
      </c>
      <c r="CC14" s="84">
        <v>1.8188029170629116E-2</v>
      </c>
      <c r="CD14" s="84">
        <v>4.0728184805916889E-2</v>
      </c>
    </row>
    <row r="15" spans="2:82" ht="20.25" customHeight="1" x14ac:dyDescent="0.2">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1.5959799216846982E-4</v>
      </c>
      <c r="BK15" s="86">
        <v>3.2407129833589288E-4</v>
      </c>
      <c r="BL15" s="86">
        <v>5.6593500497092997E-4</v>
      </c>
      <c r="BM15" s="86">
        <v>3.0065864415562693E-4</v>
      </c>
      <c r="BN15" s="86">
        <v>3.7394419195146966E-5</v>
      </c>
      <c r="BO15" s="86">
        <v>1.1378471523748601E-4</v>
      </c>
      <c r="BP15" s="86">
        <v>1.9028842261636925E-4</v>
      </c>
      <c r="BQ15" s="86">
        <v>4.8358490042121893E-4</v>
      </c>
      <c r="BR15" s="86">
        <v>1.2738085647479025E-4</v>
      </c>
      <c r="BS15" s="86">
        <v>1.0541532610754967E-3</v>
      </c>
      <c r="BT15" s="86">
        <v>7.2948258173433089E-4</v>
      </c>
      <c r="BU15" s="86">
        <v>6.4443793015223072E-4</v>
      </c>
      <c r="BV15" s="86">
        <v>1.7075421054733031E-3</v>
      </c>
      <c r="BW15" s="86">
        <v>2.0155132627672767E-3</v>
      </c>
      <c r="BX15" s="86">
        <v>1.7744019154652957E-3</v>
      </c>
      <c r="BY15" s="86">
        <v>5.207765162904332E-3</v>
      </c>
      <c r="BZ15" s="86">
        <v>3.8222353951660182E-3</v>
      </c>
      <c r="CA15" s="86">
        <v>4.8296124607818403E-3</v>
      </c>
      <c r="CB15" s="86">
        <v>6.3384839082896161E-3</v>
      </c>
      <c r="CC15" s="86">
        <v>7.4972359384055665E-3</v>
      </c>
      <c r="CD15" s="86">
        <v>1.6308985813474397E-2</v>
      </c>
    </row>
    <row r="16" spans="2:82"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7.4976457367315064E-5</v>
      </c>
      <c r="BH16" s="86">
        <v>1.4296818418069179E-4</v>
      </c>
      <c r="BI16" s="86">
        <v>2.5116689013082727E-4</v>
      </c>
      <c r="BJ16" s="86">
        <v>1.7363223706357012E-4</v>
      </c>
      <c r="BK16" s="86">
        <v>4.0163390822911538E-5</v>
      </c>
      <c r="BL16" s="86">
        <v>3.0870582107023203E-4</v>
      </c>
      <c r="BM16" s="86">
        <v>4.9118048750007581E-4</v>
      </c>
      <c r="BN16" s="86">
        <v>6.8277748257550286E-4</v>
      </c>
      <c r="BO16" s="86">
        <v>5.7181903282921276E-4</v>
      </c>
      <c r="BP16" s="86">
        <v>3.8785009598019116E-4</v>
      </c>
      <c r="BQ16" s="86">
        <v>1.1941397468180348E-3</v>
      </c>
      <c r="BR16" s="86">
        <v>1.671835799325061E-3</v>
      </c>
      <c r="BS16" s="86">
        <v>1.3682589126977618E-3</v>
      </c>
      <c r="BT16" s="86">
        <v>2.0247197742051526E-3</v>
      </c>
      <c r="BU16" s="86">
        <v>2.6742924294895776E-3</v>
      </c>
      <c r="BV16" s="86">
        <v>3.3041430702447361E-3</v>
      </c>
      <c r="BW16" s="86">
        <v>4.9324371820098634E-3</v>
      </c>
      <c r="BX16" s="86">
        <v>4.8458054598110589E-3</v>
      </c>
      <c r="BY16" s="86">
        <v>6.4213149909035927E-3</v>
      </c>
      <c r="BZ16" s="86">
        <v>8.8350064356885749E-3</v>
      </c>
      <c r="CA16" s="86">
        <v>1.1526858688401642E-2</v>
      </c>
      <c r="CB16" s="86">
        <v>1.5678136231225492E-2</v>
      </c>
      <c r="CC16" s="86">
        <v>2.1458036336822417E-2</v>
      </c>
      <c r="CD16" s="86">
        <v>4.1618445698696105E-2</v>
      </c>
    </row>
    <row r="17" spans="2:82"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1.164148932852882E-5</v>
      </c>
      <c r="BH17" s="86">
        <v>7.9141833281304308E-4</v>
      </c>
      <c r="BI17" s="86">
        <v>1.4378999185176156E-3</v>
      </c>
      <c r="BJ17" s="86">
        <v>1.7395544458660428E-3</v>
      </c>
      <c r="BK17" s="86">
        <v>3.1212735717109918E-3</v>
      </c>
      <c r="BL17" s="86">
        <v>3.5686186797949659E-3</v>
      </c>
      <c r="BM17" s="86">
        <v>3.8295074983647481E-3</v>
      </c>
      <c r="BN17" s="86">
        <v>4.6433060045232288E-3</v>
      </c>
      <c r="BO17" s="86">
        <v>5.0787853570906094E-3</v>
      </c>
      <c r="BP17" s="86">
        <v>5.20640273342865E-3</v>
      </c>
      <c r="BQ17" s="86">
        <v>6.0308423909329889E-3</v>
      </c>
      <c r="BR17" s="86">
        <v>6.5835772936861936E-3</v>
      </c>
      <c r="BS17" s="86">
        <v>7.3254405803178102E-3</v>
      </c>
      <c r="BT17" s="86">
        <v>7.7831542451562985E-3</v>
      </c>
      <c r="BU17" s="86">
        <v>8.2068489876467865E-3</v>
      </c>
      <c r="BV17" s="86">
        <v>9.2341260595920627E-3</v>
      </c>
      <c r="BW17" s="86">
        <v>1.123834290341863E-2</v>
      </c>
      <c r="BX17" s="86">
        <v>1.3140046409186867E-2</v>
      </c>
      <c r="BY17" s="86">
        <v>1.5387102402542041E-2</v>
      </c>
      <c r="BZ17" s="86">
        <v>1.9415752616045223E-2</v>
      </c>
      <c r="CA17" s="86">
        <v>2.4067929071347915E-2</v>
      </c>
      <c r="CB17" s="86">
        <v>3.0181916262230546E-2</v>
      </c>
      <c r="CC17" s="86">
        <v>4.3082108316800038E-2</v>
      </c>
      <c r="CD17" s="86">
        <v>6.6699017546258288E-2</v>
      </c>
    </row>
    <row r="18" spans="2:82"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2.3274112748872255E-4</v>
      </c>
      <c r="BI18" s="86">
        <v>5.5954711428007897E-4</v>
      </c>
      <c r="BJ18" s="86">
        <v>9.5755156301513544E-4</v>
      </c>
      <c r="BK18" s="86">
        <v>1.6775074961605796E-3</v>
      </c>
      <c r="BL18" s="86">
        <v>1.9421740351082128E-3</v>
      </c>
      <c r="BM18" s="86">
        <v>2.3123925643731003E-3</v>
      </c>
      <c r="BN18" s="86">
        <v>2.7330978371082892E-3</v>
      </c>
      <c r="BO18" s="86">
        <v>3.2871171855808345E-3</v>
      </c>
      <c r="BP18" s="86">
        <v>3.6622322548292008E-3</v>
      </c>
      <c r="BQ18" s="86">
        <v>4.3100375638411847E-3</v>
      </c>
      <c r="BR18" s="86">
        <v>5.1789682883953692E-3</v>
      </c>
      <c r="BS18" s="86">
        <v>5.4771655603260694E-3</v>
      </c>
      <c r="BT18" s="86">
        <v>5.9629690641866961E-3</v>
      </c>
      <c r="BU18" s="86">
        <v>6.7999493055668214E-3</v>
      </c>
      <c r="BV18" s="86">
        <v>8.4895320702720323E-3</v>
      </c>
      <c r="BW18" s="86">
        <v>1.1691095607033075E-2</v>
      </c>
      <c r="BX18" s="86">
        <v>1.446722561465319E-2</v>
      </c>
      <c r="BY18" s="86">
        <v>1.9672173830778128E-2</v>
      </c>
      <c r="BZ18" s="86">
        <v>2.5659045369249789E-2</v>
      </c>
      <c r="CA18" s="86">
        <v>3.4629864137032618E-2</v>
      </c>
      <c r="CB18" s="86">
        <v>5.1302898239857342E-2</v>
      </c>
      <c r="CC18" s="86">
        <v>7.7401884423380807E-2</v>
      </c>
      <c r="CD18" s="86">
        <v>0.13421139718935415</v>
      </c>
    </row>
    <row r="19" spans="2:82"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1.4571054596790312E-4</v>
      </c>
      <c r="BI19" s="86">
        <v>3.1037288955459985E-4</v>
      </c>
      <c r="BJ19" s="86">
        <v>4.7166966935363597E-4</v>
      </c>
      <c r="BK19" s="86">
        <v>6.9541403551465208E-4</v>
      </c>
      <c r="BL19" s="86">
        <v>8.6773822301200454E-4</v>
      </c>
      <c r="BM19" s="86">
        <v>1.4363435457567242E-3</v>
      </c>
      <c r="BN19" s="86">
        <v>9.3338225610728465E-4</v>
      </c>
      <c r="BO19" s="86">
        <v>9.3651938793803957E-4</v>
      </c>
      <c r="BP19" s="86">
        <v>1.1865004644961985E-3</v>
      </c>
      <c r="BQ19" s="86">
        <v>8.1299320654615315E-4</v>
      </c>
      <c r="BR19" s="86">
        <v>1.6190280158627779E-3</v>
      </c>
      <c r="BS19" s="86">
        <v>2.228017639248181E-3</v>
      </c>
      <c r="BT19" s="86">
        <v>2.4797300695249547E-3</v>
      </c>
      <c r="BU19" s="86">
        <v>2.9523873990138227E-3</v>
      </c>
      <c r="BV19" s="86">
        <v>3.7161835406824828E-3</v>
      </c>
      <c r="BW19" s="86">
        <v>7.5542399665731175E-3</v>
      </c>
      <c r="BX19" s="86">
        <v>9.113391268800175E-3</v>
      </c>
      <c r="BY19" s="86">
        <v>1.0832997309168313E-2</v>
      </c>
      <c r="BZ19" s="86">
        <v>1.5331684286419511E-2</v>
      </c>
      <c r="CA19" s="86">
        <v>2.0842777292838788E-2</v>
      </c>
      <c r="CB19" s="86">
        <v>3.5614047964547701E-2</v>
      </c>
      <c r="CC19" s="86">
        <v>4.7887266139350126E-2</v>
      </c>
      <c r="CD19" s="86">
        <v>6.8822695400271749E-2</v>
      </c>
    </row>
    <row r="20" spans="2:82"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7.9719543042644503E-5</v>
      </c>
      <c r="BI20" s="87">
        <v>1.8836181352055448E-4</v>
      </c>
      <c r="BJ20" s="87">
        <v>2.3955028732802752E-4</v>
      </c>
      <c r="BK20" s="87">
        <v>4.7291547149108659E-4</v>
      </c>
      <c r="BL20" s="87">
        <v>6.1894448709254313E-4</v>
      </c>
      <c r="BM20" s="87">
        <v>5.7377398436853078E-4</v>
      </c>
      <c r="BN20" s="87">
        <v>8.8316179694425401E-4</v>
      </c>
      <c r="BO20" s="87">
        <v>1.1051997637243627E-3</v>
      </c>
      <c r="BP20" s="87">
        <v>8.9881480212250509E-4</v>
      </c>
      <c r="BQ20" s="87">
        <v>9.3959464763360145E-4</v>
      </c>
      <c r="BR20" s="87">
        <v>1.0856168824482371E-3</v>
      </c>
      <c r="BS20" s="87">
        <v>1.1701400006398632E-3</v>
      </c>
      <c r="BT20" s="87">
        <v>1.2982597586097544E-3</v>
      </c>
      <c r="BU20" s="87">
        <v>2.2503748412712188E-3</v>
      </c>
      <c r="BV20" s="87">
        <v>2.5450182932689192E-3</v>
      </c>
      <c r="BW20" s="87">
        <v>3.3492366132132911E-3</v>
      </c>
      <c r="BX20" s="87">
        <v>4.09184803254381E-3</v>
      </c>
      <c r="BY20" s="87">
        <v>5.4749242548737254E-3</v>
      </c>
      <c r="BZ20" s="87">
        <v>7.8712274168266649E-3</v>
      </c>
      <c r="CA20" s="87">
        <v>1.0067614378982626E-2</v>
      </c>
      <c r="CB20" s="87">
        <v>1.5607858941569575E-2</v>
      </c>
      <c r="CC20" s="87">
        <v>2.472872225815026E-2</v>
      </c>
      <c r="CD20" s="87">
        <v>3.6873476539462047E-2</v>
      </c>
    </row>
    <row r="21" spans="2:82"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2.0858697763137535E-4</v>
      </c>
      <c r="BI21" s="64">
        <v>3.9348407818051712E-4</v>
      </c>
      <c r="BJ21" s="64">
        <v>5.8567709434287352E-4</v>
      </c>
      <c r="BK21" s="64">
        <v>1.452362670939511E-3</v>
      </c>
      <c r="BL21" s="64">
        <v>7.0077117060440841E-4</v>
      </c>
      <c r="BM21" s="64">
        <v>8.1460112193587619E-4</v>
      </c>
      <c r="BN21" s="64">
        <v>1.5468132614460117E-3</v>
      </c>
      <c r="BO21" s="64">
        <v>2.4576224101362509E-3</v>
      </c>
      <c r="BP21" s="64">
        <v>1.6789249299327125E-3</v>
      </c>
      <c r="BQ21" s="64">
        <v>1.5642294685065394E-3</v>
      </c>
      <c r="BR21" s="64">
        <v>3.3603790492509056E-3</v>
      </c>
      <c r="BS21" s="64">
        <v>3.2146006026327889E-3</v>
      </c>
      <c r="BT21" s="64">
        <v>4.899786621608504E-3</v>
      </c>
      <c r="BU21" s="64">
        <v>6.3959466642335983E-3</v>
      </c>
      <c r="BV21" s="64">
        <v>7.8738068790662474E-3</v>
      </c>
      <c r="BW21" s="64">
        <v>1.1930615995337623E-2</v>
      </c>
      <c r="BX21" s="64">
        <v>1.102540302038868E-2</v>
      </c>
      <c r="BY21" s="64">
        <v>1.2195408513603789E-2</v>
      </c>
      <c r="BZ21" s="64">
        <v>1.3386224171861416E-2</v>
      </c>
      <c r="CA21" s="64">
        <v>1.7372617135738011E-2</v>
      </c>
      <c r="CB21" s="64">
        <v>3.3237081952919745E-2</v>
      </c>
      <c r="CC21" s="64">
        <v>4.1007068872960684E-2</v>
      </c>
      <c r="CD21" s="64">
        <v>5.7745347562964788E-2</v>
      </c>
    </row>
    <row r="22" spans="2:82"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1.5039499316227278E-4</v>
      </c>
      <c r="BH22" s="64">
        <v>9.2844191920637975E-4</v>
      </c>
      <c r="BI22" s="64">
        <v>2.7215325326530593E-3</v>
      </c>
      <c r="BJ22" s="64">
        <v>7.1362539137054259E-3</v>
      </c>
      <c r="BK22" s="64">
        <v>3.5935585323232377E-3</v>
      </c>
      <c r="BL22" s="64">
        <v>6.8096327091990982E-3</v>
      </c>
      <c r="BM22" s="64">
        <v>5.6606069625610989E-3</v>
      </c>
      <c r="BN22" s="64">
        <v>5.0817045025361995E-3</v>
      </c>
      <c r="BO22" s="64">
        <v>9.659639163569933E-3</v>
      </c>
      <c r="BP22" s="64">
        <v>5.2155363260197873E-3</v>
      </c>
      <c r="BQ22" s="64">
        <v>5.6466182904115758E-3</v>
      </c>
      <c r="BR22" s="64">
        <v>8.4267045003765251E-3</v>
      </c>
      <c r="BS22" s="64">
        <v>9.6868747104814634E-3</v>
      </c>
      <c r="BT22" s="64">
        <v>1.2833045962054035E-2</v>
      </c>
      <c r="BU22" s="64">
        <v>1.087647402927483E-2</v>
      </c>
      <c r="BV22" s="64">
        <v>1.019836064931523E-2</v>
      </c>
      <c r="BW22" s="64">
        <v>2.287394274951593E-2</v>
      </c>
      <c r="BX22" s="64">
        <v>2.448739867093952E-2</v>
      </c>
      <c r="BY22" s="64">
        <v>2.538387267680231E-2</v>
      </c>
      <c r="BZ22" s="64">
        <v>3.6616491201552748E-2</v>
      </c>
      <c r="CA22" s="64">
        <v>4.1868756781927585E-2</v>
      </c>
      <c r="CB22" s="64">
        <v>5.3167215400374834E-2</v>
      </c>
      <c r="CC22" s="64">
        <v>8.6226565074000172E-2</v>
      </c>
      <c r="CD22" s="64">
        <v>0.12268461306882728</v>
      </c>
    </row>
    <row r="23" spans="2:82"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8.2338445369201096E-5</v>
      </c>
      <c r="BH23" s="64">
        <v>6.0560613973104083E-4</v>
      </c>
      <c r="BI23" s="64">
        <v>1.6486854218025204E-3</v>
      </c>
      <c r="BJ23" s="64">
        <v>4.1295204722442413E-3</v>
      </c>
      <c r="BK23" s="64">
        <v>2.6808198711167908E-3</v>
      </c>
      <c r="BL23" s="64">
        <v>4.0623752465076546E-3</v>
      </c>
      <c r="BM23" s="64">
        <v>3.4812147587046649E-3</v>
      </c>
      <c r="BN23" s="64">
        <v>3.4918064816811256E-3</v>
      </c>
      <c r="BO23" s="64">
        <v>6.2969993105357336E-3</v>
      </c>
      <c r="BP23" s="64">
        <v>3.5760835915079614E-3</v>
      </c>
      <c r="BQ23" s="64">
        <v>3.7154635037153216E-3</v>
      </c>
      <c r="BR23" s="64">
        <v>5.9087976395442166E-3</v>
      </c>
      <c r="BS23" s="64">
        <v>6.7212685104354186E-3</v>
      </c>
      <c r="BT23" s="64">
        <v>9.1046324813501833E-3</v>
      </c>
      <c r="BU23" s="64">
        <v>8.7824349768945709E-3</v>
      </c>
      <c r="BV23" s="64">
        <v>9.1246158490516649E-3</v>
      </c>
      <c r="BW23" s="64">
        <v>1.7970113632189921E-2</v>
      </c>
      <c r="BX23" s="64">
        <v>1.8200619313567534E-2</v>
      </c>
      <c r="BY23" s="64">
        <v>1.9254803964850353E-2</v>
      </c>
      <c r="BZ23" s="64">
        <v>2.5688230675733115E-2</v>
      </c>
      <c r="CA23" s="64">
        <v>3.0207877476490008E-2</v>
      </c>
      <c r="CB23" s="64">
        <v>4.3836418436173918E-2</v>
      </c>
      <c r="CC23" s="64">
        <v>6.4097521778426758E-2</v>
      </c>
      <c r="CD23" s="64">
        <v>8.9394307056373856E-2</v>
      </c>
    </row>
    <row r="24" spans="2:82"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3.2647573302035937E-4</v>
      </c>
      <c r="BI24" s="88">
        <v>0</v>
      </c>
      <c r="BJ24" s="88">
        <v>6.0509634849825744E-5</v>
      </c>
      <c r="BK24" s="88">
        <v>1.23778804269703E-3</v>
      </c>
      <c r="BL24" s="88">
        <v>9.7278532615518998E-4</v>
      </c>
      <c r="BM24" s="88">
        <v>0</v>
      </c>
      <c r="BN24" s="88">
        <v>0</v>
      </c>
      <c r="BO24" s="88">
        <v>0</v>
      </c>
      <c r="BP24" s="88">
        <v>0</v>
      </c>
      <c r="BQ24" s="88">
        <v>0</v>
      </c>
      <c r="BR24" s="88">
        <v>0</v>
      </c>
      <c r="BS24" s="88">
        <v>6.0591759303396664E-4</v>
      </c>
      <c r="BT24" s="88">
        <v>1.8195791614905588E-4</v>
      </c>
      <c r="BU24" s="88">
        <v>6.1721200470410409E-4</v>
      </c>
      <c r="BV24" s="88">
        <v>1.6304937862952062E-3</v>
      </c>
      <c r="BW24" s="88">
        <v>7.7352457621253645E-3</v>
      </c>
      <c r="BX24" s="88">
        <v>3.0435256579046666E-3</v>
      </c>
      <c r="BY24" s="88">
        <v>2.4286287397941031E-3</v>
      </c>
      <c r="BZ24" s="88">
        <v>3.8326899900587019E-3</v>
      </c>
      <c r="CA24" s="88">
        <v>4.9980203215320707E-3</v>
      </c>
      <c r="CB24" s="88">
        <v>1.2718654386689954E-2</v>
      </c>
      <c r="CC24" s="88">
        <v>2.4563856168262621E-2</v>
      </c>
      <c r="CD24" s="88">
        <v>4.2437474977809142E-2</v>
      </c>
    </row>
    <row r="25" spans="2:82"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5.0352787339948968E-3</v>
      </c>
      <c r="BH25" s="64">
        <v>4.9289751258760894E-3</v>
      </c>
      <c r="BI25" s="64">
        <v>4.8277597012991169E-3</v>
      </c>
      <c r="BJ25" s="64">
        <v>6.9255126794152133E-3</v>
      </c>
      <c r="BK25" s="64">
        <v>2.183388980859946E-2</v>
      </c>
      <c r="BL25" s="64">
        <v>8.5046589132327099E-3</v>
      </c>
      <c r="BM25" s="64">
        <v>1.4829293885798123E-2</v>
      </c>
      <c r="BN25" s="64">
        <v>1.5157516465573728E-2</v>
      </c>
      <c r="BO25" s="64">
        <v>1.472082965858923E-2</v>
      </c>
      <c r="BP25" s="64">
        <v>2.3283712387916378E-2</v>
      </c>
      <c r="BQ25" s="64">
        <v>1.7265062529426389E-2</v>
      </c>
      <c r="BR25" s="64">
        <v>1.7273156842268822E-2</v>
      </c>
      <c r="BS25" s="64">
        <v>2.5453325277760896E-2</v>
      </c>
      <c r="BT25" s="64">
        <v>2.232093810303426E-2</v>
      </c>
      <c r="BU25" s="64">
        <v>2.4584979119068873E-2</v>
      </c>
      <c r="BV25" s="64">
        <v>2.5959431481078932E-2</v>
      </c>
      <c r="BW25" s="64">
        <v>8.5645898896810957E-2</v>
      </c>
      <c r="BX25" s="64">
        <v>5.2310122788280067E-2</v>
      </c>
      <c r="BY25" s="64">
        <v>5.8708226263248786E-2</v>
      </c>
      <c r="BZ25" s="64">
        <v>8.1717110776474033E-2</v>
      </c>
      <c r="CA25" s="64">
        <v>8.3602034125796809E-2</v>
      </c>
      <c r="CB25" s="64">
        <v>9.6378542621339713E-2</v>
      </c>
      <c r="CC25" s="64">
        <v>0.1403737014706401</v>
      </c>
      <c r="CD25" s="64">
        <v>0.16306367069280436</v>
      </c>
    </row>
    <row r="26" spans="2:82"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1.8288334262812622E-3</v>
      </c>
      <c r="BH26" s="67">
        <v>2.0163267426749343E-3</v>
      </c>
      <c r="BI26" s="67">
        <v>1.7328496507271751E-3</v>
      </c>
      <c r="BJ26" s="67">
        <v>2.3845437091682964E-3</v>
      </c>
      <c r="BK26" s="67">
        <v>9.4970379174512676E-3</v>
      </c>
      <c r="BL26" s="67">
        <v>3.6470430569857104E-3</v>
      </c>
      <c r="BM26" s="67">
        <v>5.3069434489838585E-3</v>
      </c>
      <c r="BN26" s="67">
        <v>5.4481513882893573E-3</v>
      </c>
      <c r="BO26" s="67">
        <v>5.3206199327151538E-3</v>
      </c>
      <c r="BP26" s="67">
        <v>8.1073525625687815E-3</v>
      </c>
      <c r="BQ26" s="67">
        <v>6.2792882502780145E-3</v>
      </c>
      <c r="BR26" s="67">
        <v>6.3855190487671631E-3</v>
      </c>
      <c r="BS26" s="67">
        <v>9.2711583914173445E-3</v>
      </c>
      <c r="BT26" s="67">
        <v>8.0580604148299262E-3</v>
      </c>
      <c r="BU26" s="67">
        <v>8.9293375340357972E-3</v>
      </c>
      <c r="BV26" s="67">
        <v>9.6882188640090572E-3</v>
      </c>
      <c r="BW26" s="67">
        <v>3.6887900028339304E-2</v>
      </c>
      <c r="BX26" s="67">
        <v>1.9510286044859049E-2</v>
      </c>
      <c r="BY26" s="67">
        <v>2.1450396242822967E-2</v>
      </c>
      <c r="BZ26" s="67">
        <v>3.0418011259392586E-2</v>
      </c>
      <c r="CA26" s="67">
        <v>3.1606455192194405E-2</v>
      </c>
      <c r="CB26" s="67">
        <v>4.0150184154744473E-2</v>
      </c>
      <c r="CC26" s="67">
        <v>6.4111277180746828E-2</v>
      </c>
      <c r="CD26" s="67">
        <v>8.3254119636073209E-2</v>
      </c>
    </row>
    <row r="27" spans="2:82"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5.5126102766167584E-4</v>
      </c>
      <c r="BH27" s="87">
        <v>5.8255169930965245E-4</v>
      </c>
      <c r="BI27" s="87">
        <v>9.2971259287533137E-4</v>
      </c>
      <c r="BJ27" s="87">
        <v>1.1573170936247656E-3</v>
      </c>
      <c r="BK27" s="87">
        <v>6.639902746339299E-4</v>
      </c>
      <c r="BL27" s="87">
        <v>1.7263714333515257E-3</v>
      </c>
      <c r="BM27" s="87">
        <v>7.4741645678089164E-4</v>
      </c>
      <c r="BN27" s="87">
        <v>1.0371039312742081E-3</v>
      </c>
      <c r="BO27" s="87">
        <v>1.5452959040758163E-3</v>
      </c>
      <c r="BP27" s="87">
        <v>1.2432392673542569E-3</v>
      </c>
      <c r="BQ27" s="87">
        <v>1.8698942893884407E-3</v>
      </c>
      <c r="BR27" s="87">
        <v>1.6831879800678351E-3</v>
      </c>
      <c r="BS27" s="87">
        <v>2.692990637106929E-3</v>
      </c>
      <c r="BT27" s="87">
        <v>3.9582002287046336E-3</v>
      </c>
      <c r="BU27" s="87">
        <v>4.698173427059249E-3</v>
      </c>
      <c r="BV27" s="87">
        <v>5.3879004037704625E-3</v>
      </c>
      <c r="BW27" s="87">
        <v>6.8927182338500703E-3</v>
      </c>
      <c r="BX27" s="87">
        <v>6.5168245976598982E-3</v>
      </c>
      <c r="BY27" s="87">
        <v>1.3935980882613608E-2</v>
      </c>
      <c r="BZ27" s="87">
        <v>1.4769961368582996E-2</v>
      </c>
      <c r="CA27" s="87">
        <v>2.0390651417063754E-2</v>
      </c>
      <c r="CB27" s="87">
        <v>2.2572054356130078E-2</v>
      </c>
      <c r="CC27" s="87">
        <v>3.1620248692628694E-2</v>
      </c>
      <c r="CD27" s="87">
        <v>6.0955153124078176E-2</v>
      </c>
    </row>
    <row r="28" spans="2:82"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1.8816871965032789E-6</v>
      </c>
      <c r="BH28" s="64">
        <v>0</v>
      </c>
      <c r="BI28" s="64">
        <v>3.2616920617734024E-6</v>
      </c>
      <c r="BJ28" s="64">
        <v>0</v>
      </c>
      <c r="BK28" s="64">
        <v>2.4553477743438634E-5</v>
      </c>
      <c r="BL28" s="64">
        <v>1.373238623170181E-5</v>
      </c>
      <c r="BM28" s="64">
        <v>1.1410222337859821E-5</v>
      </c>
      <c r="BN28" s="64">
        <v>9.8225733358159317E-6</v>
      </c>
      <c r="BO28" s="64">
        <v>9.9774053577084132E-5</v>
      </c>
      <c r="BP28" s="64">
        <v>4.9855208340998658E-5</v>
      </c>
      <c r="BQ28" s="64">
        <v>1.2961395485988625E-4</v>
      </c>
      <c r="BR28" s="64">
        <v>3.3365431947962598E-4</v>
      </c>
      <c r="BS28" s="64">
        <v>4.6863151368592426E-5</v>
      </c>
      <c r="BT28" s="64">
        <v>1.6967058141137414E-5</v>
      </c>
      <c r="BU28" s="64">
        <v>2.1919094665778793E-4</v>
      </c>
      <c r="BV28" s="64">
        <v>1.1387375691862545E-4</v>
      </c>
      <c r="BW28" s="64">
        <v>1.7405789993896192E-4</v>
      </c>
      <c r="BX28" s="64">
        <v>5.729537779242122E-5</v>
      </c>
      <c r="BY28" s="64">
        <v>6.0085770748674605E-5</v>
      </c>
      <c r="BZ28" s="64">
        <v>5.9353248663152058E-4</v>
      </c>
      <c r="CA28" s="64">
        <v>2.4271167094402912E-4</v>
      </c>
      <c r="CB28" s="64">
        <v>3.0430846421358737E-4</v>
      </c>
      <c r="CC28" s="64">
        <v>1.2401859097714851E-3</v>
      </c>
      <c r="CD28" s="64">
        <v>9.3615201386687552E-4</v>
      </c>
    </row>
    <row r="29" spans="2:82"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-7.4898871076367612E-6</v>
      </c>
      <c r="BH29" s="64">
        <v>0</v>
      </c>
      <c r="BI29" s="64">
        <v>2.4570636422893699E-4</v>
      </c>
      <c r="BJ29" s="64">
        <v>1.727812002982887E-5</v>
      </c>
      <c r="BK29" s="64">
        <v>6.0666327250658014E-5</v>
      </c>
      <c r="BL29" s="64">
        <v>-1.2932728549186479E-6</v>
      </c>
      <c r="BM29" s="64">
        <v>2.3987558150695421E-5</v>
      </c>
      <c r="BN29" s="64">
        <v>7.2963714060625406E-5</v>
      </c>
      <c r="BO29" s="64">
        <v>-7.1250052001925468E-5</v>
      </c>
      <c r="BP29" s="64">
        <v>5.3716111981794157E-5</v>
      </c>
      <c r="BQ29" s="64">
        <v>-2.0962130127721856E-4</v>
      </c>
      <c r="BR29" s="64">
        <v>2.1526707652830268E-4</v>
      </c>
      <c r="BS29" s="64">
        <v>9.5538287586460768E-5</v>
      </c>
      <c r="BT29" s="64">
        <v>2.1958101674290909E-4</v>
      </c>
      <c r="BU29" s="64">
        <v>1.7442449642479652E-4</v>
      </c>
      <c r="BV29" s="64">
        <v>2.1013660497559705E-4</v>
      </c>
      <c r="BW29" s="64">
        <v>1.7180821339857211E-4</v>
      </c>
      <c r="BX29" s="64">
        <v>4.6918374753190939E-4</v>
      </c>
      <c r="BY29" s="64">
        <v>4.1998927162056887E-4</v>
      </c>
      <c r="BZ29" s="64">
        <v>6.2987481320808669E-4</v>
      </c>
      <c r="CA29" s="64">
        <v>7.6148547012699908E-4</v>
      </c>
      <c r="CB29" s="64">
        <v>1.3562780754088344E-3</v>
      </c>
      <c r="CC29" s="64">
        <v>7.8034771958024329E-4</v>
      </c>
      <c r="CD29" s="64">
        <v>2.1096548861141429E-3</v>
      </c>
    </row>
    <row r="30" spans="2:82"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6.0334747567836189E-5</v>
      </c>
      <c r="BJ30" s="64">
        <v>3.7844560607513955E-6</v>
      </c>
      <c r="BK30" s="64">
        <v>3.1561218823084047E-5</v>
      </c>
      <c r="BL30" s="64">
        <v>1.0838677519497963E-5</v>
      </c>
      <c r="BM30" s="64">
        <v>1.3759856748452037E-5</v>
      </c>
      <c r="BN30" s="64">
        <v>2.0022834738009365E-5</v>
      </c>
      <c r="BO30" s="64">
        <v>7.2035265690661987E-5</v>
      </c>
      <c r="BP30" s="64">
        <v>5.0531344296889102E-5</v>
      </c>
      <c r="BQ30" s="64">
        <v>7.1169402130921711E-5</v>
      </c>
      <c r="BR30" s="64">
        <v>3.134012252277163E-4</v>
      </c>
      <c r="BS30" s="64">
        <v>5.6021706347664235E-5</v>
      </c>
      <c r="BT30" s="64">
        <v>5.9642036780882535E-5</v>
      </c>
      <c r="BU30" s="64">
        <v>2.0940442090511269E-4</v>
      </c>
      <c r="BV30" s="64">
        <v>1.3382435110242952E-4</v>
      </c>
      <c r="BW30" s="64">
        <v>1.7366255559614352E-4</v>
      </c>
      <c r="BX30" s="64">
        <v>1.2966874993547428E-4</v>
      </c>
      <c r="BY30" s="64">
        <v>1.2493212757047623E-4</v>
      </c>
      <c r="BZ30" s="64">
        <v>6.0018178740128825E-4</v>
      </c>
      <c r="CA30" s="64">
        <v>3.3902214159464705E-4</v>
      </c>
      <c r="CB30" s="64">
        <v>5.0382935356729774E-4</v>
      </c>
      <c r="CC30" s="64">
        <v>1.1535015294230622E-3</v>
      </c>
      <c r="CD30" s="64">
        <v>1.1526379474546822E-3</v>
      </c>
    </row>
    <row r="31" spans="2:82"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-3.4931496877943502E-5</v>
      </c>
      <c r="BJ31" s="64">
        <v>-4.9080362195641491E-5</v>
      </c>
      <c r="BK31" s="64">
        <v>3.504596334513721E-5</v>
      </c>
      <c r="BL31" s="64">
        <v>1.5869853618257768E-3</v>
      </c>
      <c r="BM31" s="64">
        <v>-1.1626966672406702E-4</v>
      </c>
      <c r="BN31" s="64">
        <v>4.2923854914889148E-8</v>
      </c>
      <c r="BO31" s="64">
        <v>-6.3115077255648799E-6</v>
      </c>
      <c r="BP31" s="64">
        <v>-6.5817056227734927E-4</v>
      </c>
      <c r="BQ31" s="64">
        <v>-1.2147865317002626E-6</v>
      </c>
      <c r="BR31" s="64">
        <v>-1.187472502055531E-4</v>
      </c>
      <c r="BS31" s="64">
        <v>1.1640431285542263E-7</v>
      </c>
      <c r="BT31" s="64">
        <v>-2.3952707407515206E-6</v>
      </c>
      <c r="BU31" s="64">
        <v>1.2028843793876476E-4</v>
      </c>
      <c r="BV31" s="64">
        <v>-1.2579181840721709E-5</v>
      </c>
      <c r="BW31" s="64">
        <v>8.994873511087853E-4</v>
      </c>
      <c r="BX31" s="64">
        <v>5.1153849961216302E-3</v>
      </c>
      <c r="BY31" s="64">
        <v>5.6165797503542336E-3</v>
      </c>
      <c r="BZ31" s="64">
        <v>9.6081504749245816E-3</v>
      </c>
      <c r="CA31" s="64">
        <v>2.2011566908307412E-2</v>
      </c>
      <c r="CB31" s="64">
        <v>3.1065168220614225E-2</v>
      </c>
      <c r="CC31" s="64">
        <v>2.9868014574474966E-2</v>
      </c>
      <c r="CD31" s="64">
        <v>9.1601292227787123E-2</v>
      </c>
    </row>
    <row r="32" spans="2:82"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5.3964292199726316E-5</v>
      </c>
      <c r="BJ32" s="64">
        <v>0</v>
      </c>
      <c r="BK32" s="64">
        <v>3.183098881320845E-5</v>
      </c>
      <c r="BL32" s="64">
        <v>1.3026818009209684E-4</v>
      </c>
      <c r="BM32" s="64">
        <v>4.7164417094069933E-6</v>
      </c>
      <c r="BN32" s="64">
        <v>1.8600162945858756E-5</v>
      </c>
      <c r="BO32" s="64">
        <v>6.6585575719146917E-5</v>
      </c>
      <c r="BP32" s="64">
        <v>0</v>
      </c>
      <c r="BQ32" s="64">
        <v>6.5821572660773597E-5</v>
      </c>
      <c r="BR32" s="64">
        <v>2.8177106116622497E-4</v>
      </c>
      <c r="BS32" s="64">
        <v>5.2327649880057336E-5</v>
      </c>
      <c r="BT32" s="64">
        <v>5.5373304965744552E-5</v>
      </c>
      <c r="BU32" s="64">
        <v>2.038690012859945E-4</v>
      </c>
      <c r="BV32" s="64">
        <v>1.2381496539659587E-4</v>
      </c>
      <c r="BW32" s="64">
        <v>2.2357805025130517E-4</v>
      </c>
      <c r="BX32" s="64">
        <v>5.0490824441018489E-4</v>
      </c>
      <c r="BY32" s="64">
        <v>5.1634694665070313E-4</v>
      </c>
      <c r="BZ32" s="64">
        <v>1.2585605925119481E-3</v>
      </c>
      <c r="CA32" s="64">
        <v>1.7210574994892536E-3</v>
      </c>
      <c r="CB32" s="64">
        <v>2.6123095496308757E-3</v>
      </c>
      <c r="CC32" s="64">
        <v>3.1256894853237682E-3</v>
      </c>
      <c r="CD32" s="64">
        <v>7.4659154686413931E-3</v>
      </c>
    </row>
    <row r="33" spans="2:82"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1.8017061321584649E-4</v>
      </c>
      <c r="BI33" s="87">
        <v>5.8420984878537752E-4</v>
      </c>
      <c r="BJ33" s="87">
        <v>4.0215766564344335E-4</v>
      </c>
      <c r="BK33" s="87">
        <v>1.588921789911657E-3</v>
      </c>
      <c r="BL33" s="87">
        <v>1.09506348192423E-3</v>
      </c>
      <c r="BM33" s="87">
        <v>2.0165110552838872E-3</v>
      </c>
      <c r="BN33" s="87">
        <v>2.0538255400477379E-3</v>
      </c>
      <c r="BO33" s="87">
        <v>1.7242645076005481E-3</v>
      </c>
      <c r="BP33" s="87">
        <v>1.97740653619638E-3</v>
      </c>
      <c r="BQ33" s="87">
        <v>4.4109822359255091E-3</v>
      </c>
      <c r="BR33" s="87">
        <v>3.0527139042411111E-3</v>
      </c>
      <c r="BS33" s="87">
        <v>4.0359631985704691E-3</v>
      </c>
      <c r="BT33" s="87">
        <v>4.5833044274767865E-3</v>
      </c>
      <c r="BU33" s="87">
        <v>5.5525853949136561E-3</v>
      </c>
      <c r="BV33" s="87">
        <v>8.7026653746937743E-3</v>
      </c>
      <c r="BW33" s="87">
        <v>1.4776615598907084E-2</v>
      </c>
      <c r="BX33" s="87">
        <v>1.4071864905050413E-2</v>
      </c>
      <c r="BY33" s="87">
        <v>1.7638174236564108E-2</v>
      </c>
      <c r="BZ33" s="87">
        <v>2.3637839398168659E-2</v>
      </c>
      <c r="CA33" s="87">
        <v>3.7244438138210212E-2</v>
      </c>
      <c r="CB33" s="87">
        <v>4.8799348961817257E-2</v>
      </c>
      <c r="CC33" s="87">
        <v>5.6894387974239402E-2</v>
      </c>
      <c r="CD33" s="87">
        <v>8.7043807005746654E-2</v>
      </c>
    </row>
    <row r="34" spans="2:82" ht="20.25" customHeight="1" x14ac:dyDescent="0.2">
      <c r="B34" s="247"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4.1048893919626295E-4</v>
      </c>
      <c r="BH34" s="90">
        <v>5.9230246594821345E-4</v>
      </c>
      <c r="BI34" s="90">
        <v>7.1231164134144542E-4</v>
      </c>
      <c r="BJ34" s="90">
        <v>9.9306733533377489E-4</v>
      </c>
      <c r="BK34" s="90">
        <v>2.9703482296798978E-3</v>
      </c>
      <c r="BL34" s="90">
        <v>1.6452811947540447E-3</v>
      </c>
      <c r="BM34" s="90">
        <v>2.1197820062135442E-3</v>
      </c>
      <c r="BN34" s="90">
        <v>2.2076754966766643E-3</v>
      </c>
      <c r="BO34" s="90">
        <v>2.4944216894657867E-3</v>
      </c>
      <c r="BP34" s="90">
        <v>2.9129277862904868E-3</v>
      </c>
      <c r="BQ34" s="90">
        <v>2.881742838731105E-3</v>
      </c>
      <c r="BR34" s="90">
        <v>3.1593232858337927E-3</v>
      </c>
      <c r="BS34" s="90">
        <v>4.0413562696410832E-3</v>
      </c>
      <c r="BT34" s="90">
        <v>3.9715800604178675E-3</v>
      </c>
      <c r="BU34" s="90">
        <v>4.414528361015968E-3</v>
      </c>
      <c r="BV34" s="90">
        <v>5.0480713380682829E-3</v>
      </c>
      <c r="BW34" s="90">
        <v>1.3239265641183939E-2</v>
      </c>
      <c r="BX34" s="90">
        <v>9.1253923637235612E-3</v>
      </c>
      <c r="BY34" s="90">
        <v>1.1188504388006892E-2</v>
      </c>
      <c r="BZ34" s="90">
        <v>1.4946548459852549E-2</v>
      </c>
      <c r="CA34" s="90">
        <v>1.785292233952962E-2</v>
      </c>
      <c r="CB34" s="90">
        <v>2.3546193869568688E-2</v>
      </c>
      <c r="CC34" s="90">
        <v>3.311911743036311E-2</v>
      </c>
      <c r="CD34" s="90">
        <v>4.996040171370586E-2</v>
      </c>
    </row>
    <row r="35" spans="2:82" ht="25.5" x14ac:dyDescent="0.2">
      <c r="B35" s="216" t="str">
        <f xml:space="preserve"> "(1) Lecture : "&amp;B2&amp;", les montants bruts remboursés du total Soins de ville du mois de soins janvier 2024 sont complétés de "&amp;ROUND(BK34*100,2)&amp;" %, pour estimation du mois de soins complet. "</f>
        <v xml:space="preserve">(1) Lecture : avec les remboursements d'octobre 2025, les montants bruts remboursés du total Soins de ville du mois de soins janvier 2024 sont complétés de 0,3 %,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O37"/>
  <sheetViews>
    <sheetView showGridLines="0" zoomScale="70" zoomScaleNormal="70" workbookViewId="0">
      <pane xSplit="2" ySplit="5" topLeftCell="DC21" activePane="bottomRight" state="frozen"/>
      <selection activeCell="CF37" sqref="CF37"/>
      <selection pane="topRight" activeCell="CF37" sqref="CF37"/>
      <selection pane="bottomLeft" activeCell="CF37" sqref="CF37"/>
      <selection pane="bottomRight" activeCell="DO49" sqref="DO49"/>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39" width="11.42578125" style="59" customWidth="1"/>
    <col min="40" max="105" width="11.5703125" style="59" customWidth="1"/>
    <col min="106" max="110" width="1.85546875" style="59" customWidth="1"/>
    <col min="111" max="119" width="13.28515625" style="59" customWidth="1"/>
    <col min="120" max="16384" width="11.42578125" style="59"/>
  </cols>
  <sheetData>
    <row r="1" spans="1:119" s="48" customFormat="1" ht="80.099999999999994" customHeight="1" x14ac:dyDescent="0.25">
      <c r="B1" s="49" t="s">
        <v>1956</v>
      </c>
    </row>
    <row r="2" spans="1:119" s="50" customFormat="1" ht="20.25" customHeight="1" x14ac:dyDescent="0.25">
      <c r="B2" s="248" t="str">
        <f>'SDV NSA TAUX COMPLETUDE'!B2</f>
        <v>avec les remboursements d'octobre 2025</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B2" s="48"/>
      <c r="DC2" s="48"/>
      <c r="DD2" s="48"/>
      <c r="DE2" s="48"/>
      <c r="DF2" s="48"/>
    </row>
    <row r="3" spans="1:119" s="50" customFormat="1" ht="18.75" customHeight="1" x14ac:dyDescent="0.25">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48"/>
      <c r="DC3" s="48"/>
      <c r="DD3" s="48"/>
      <c r="DE3" s="48"/>
      <c r="DF3" s="48"/>
    </row>
    <row r="4" spans="1:119" s="55" customFormat="1" ht="20.100000000000001" customHeight="1" x14ac:dyDescent="0.25">
      <c r="A4" s="50"/>
      <c r="B4" s="54" t="s">
        <v>1828</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48"/>
      <c r="DC4" s="48"/>
      <c r="DD4" s="48"/>
      <c r="DE4" s="48"/>
      <c r="DF4" s="48"/>
      <c r="DG4" s="58" t="s">
        <v>111</v>
      </c>
      <c r="DH4" s="58" t="s">
        <v>111</v>
      </c>
      <c r="DI4" s="58" t="s">
        <v>111</v>
      </c>
      <c r="DJ4" s="58" t="s">
        <v>111</v>
      </c>
      <c r="DK4" s="58" t="s">
        <v>111</v>
      </c>
      <c r="DL4" s="58" t="s">
        <v>111</v>
      </c>
      <c r="DM4" s="58" t="s">
        <v>111</v>
      </c>
      <c r="DN4" s="58" t="s">
        <v>111</v>
      </c>
      <c r="DO4" s="58" t="s">
        <v>111</v>
      </c>
    </row>
    <row r="5" spans="1:119" ht="20.100000000000001" customHeight="1" x14ac:dyDescent="0.2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49">
        <f>'SDV NSA DS'!ED14</f>
        <v>45627</v>
      </c>
      <c r="CU5" s="249">
        <f>'SDV NSA DS'!EE14</f>
        <v>45658</v>
      </c>
      <c r="CV5" s="249">
        <f>'SDV NSA DS'!EF14</f>
        <v>45689</v>
      </c>
      <c r="CW5" s="249">
        <f>'SDV NSA DS'!EG14</f>
        <v>45717</v>
      </c>
      <c r="CX5" s="249">
        <f>'SDV NSA DS'!EH14</f>
        <v>45748</v>
      </c>
      <c r="CY5" s="249">
        <f>'SDV NSA DS'!EI14</f>
        <v>45778</v>
      </c>
      <c r="CZ5" s="249">
        <f>'SDV NSA DS'!EJ14</f>
        <v>45809</v>
      </c>
      <c r="DA5" s="249">
        <f>'SDV NSA DS'!EK14</f>
        <v>45839</v>
      </c>
      <c r="DB5" s="48"/>
      <c r="DC5" s="48"/>
      <c r="DD5" s="48"/>
      <c r="DE5" s="48"/>
      <c r="DF5" s="48"/>
      <c r="DG5" s="62" t="s">
        <v>1678</v>
      </c>
      <c r="DH5" s="62" t="s">
        <v>117</v>
      </c>
      <c r="DI5" s="62" t="s">
        <v>1591</v>
      </c>
      <c r="DJ5" s="62" t="s">
        <v>1772</v>
      </c>
      <c r="DK5" s="62" t="s">
        <v>1925</v>
      </c>
      <c r="DL5" s="62" t="s">
        <v>2056</v>
      </c>
      <c r="DM5" s="62" t="s">
        <v>2203</v>
      </c>
      <c r="DN5" s="62" t="s">
        <v>2330</v>
      </c>
      <c r="DO5" s="62" t="s">
        <v>2434</v>
      </c>
    </row>
    <row r="6" spans="1:119" ht="20.25" customHeight="1" x14ac:dyDescent="0.25">
      <c r="B6" s="63" t="s">
        <v>50</v>
      </c>
      <c r="C6" s="64">
        <v>-1.3166264149466755E-4</v>
      </c>
      <c r="D6" s="64">
        <v>-6.2792922730259271E-5</v>
      </c>
      <c r="E6" s="64">
        <v>3.1593330736878755E-5</v>
      </c>
      <c r="F6" s="64">
        <v>3.223597206767348E-4</v>
      </c>
      <c r="G6" s="64">
        <v>-5.7647058265597462E-4</v>
      </c>
      <c r="H6" s="64">
        <v>-4.3797140890933228E-4</v>
      </c>
      <c r="I6" s="64">
        <v>7.6605397587337087E-4</v>
      </c>
      <c r="J6" s="64">
        <v>5.5218902433207262E-5</v>
      </c>
      <c r="K6" s="64">
        <v>1.3881704874973977E-4</v>
      </c>
      <c r="L6" s="64">
        <v>-1.6755754837383119E-4</v>
      </c>
      <c r="M6" s="64">
        <v>-3.1902329036681554E-4</v>
      </c>
      <c r="N6" s="64">
        <v>-3.4968720101680173E-4</v>
      </c>
      <c r="O6" s="64">
        <v>-4.3748977680035939E-4</v>
      </c>
      <c r="P6" s="64">
        <v>-1.4830062483506268E-4</v>
      </c>
      <c r="Q6" s="64">
        <v>4.3281853392795888E-4</v>
      </c>
      <c r="R6" s="64">
        <v>2.3962033883040412E-4</v>
      </c>
      <c r="S6" s="64">
        <v>4.5573482080096817E-4</v>
      </c>
      <c r="T6" s="64">
        <v>3.2887625563060574E-4</v>
      </c>
      <c r="U6" s="64">
        <v>-8.2697321644553679E-4</v>
      </c>
      <c r="V6" s="64">
        <v>-1.2822640239229521E-4</v>
      </c>
      <c r="W6" s="64">
        <v>3.6165749372707445E-4</v>
      </c>
      <c r="X6" s="64">
        <v>-1.5988464414307124E-4</v>
      </c>
      <c r="Y6" s="64">
        <v>-1.3717067795515625E-4</v>
      </c>
      <c r="Z6" s="64">
        <v>1.0969763907244801E-3</v>
      </c>
      <c r="AA6" s="64">
        <v>5.7893025757316252E-5</v>
      </c>
      <c r="AB6" s="64">
        <v>-1.9393278674284531E-4</v>
      </c>
      <c r="AC6" s="64">
        <v>3.7360630662797156E-4</v>
      </c>
      <c r="AD6" s="64">
        <v>-2.9758070320917707E-4</v>
      </c>
      <c r="AE6" s="64">
        <v>-1.8659418638211633E-5</v>
      </c>
      <c r="AF6" s="64">
        <v>3.4328013100437538E-4</v>
      </c>
      <c r="AG6" s="64">
        <v>-4.3390018774291939E-4</v>
      </c>
      <c r="AH6" s="64">
        <v>3.5119387535842428E-4</v>
      </c>
      <c r="AI6" s="64">
        <v>2.7001350220867693E-4</v>
      </c>
      <c r="AJ6" s="64">
        <v>-5.1567825363352249E-4</v>
      </c>
      <c r="AK6" s="64">
        <v>4.5366548631942116E-4</v>
      </c>
      <c r="AL6" s="64">
        <v>-2.9473519182710017E-4</v>
      </c>
      <c r="AM6" s="64">
        <v>-1.9948309314354873E-4</v>
      </c>
      <c r="AN6" s="64">
        <v>-3.5664925856992991E-4</v>
      </c>
      <c r="AO6" s="64">
        <v>-6.3758906151289985E-5</v>
      </c>
      <c r="AP6" s="64">
        <v>-2.1710922412487843E-4</v>
      </c>
      <c r="AQ6" s="64">
        <v>8.6030282934745905E-4</v>
      </c>
      <c r="AR6" s="64">
        <v>-2.6680584812499575E-4</v>
      </c>
      <c r="AS6" s="64">
        <v>4.3011755461730417E-5</v>
      </c>
      <c r="AT6" s="64">
        <v>6.1916752186585988E-4</v>
      </c>
      <c r="AU6" s="64">
        <v>-5.1313335607372501E-4</v>
      </c>
      <c r="AV6" s="64">
        <v>2.2794677415749476E-4</v>
      </c>
      <c r="AW6" s="64">
        <v>9.9891551139075219E-4</v>
      </c>
      <c r="AX6" s="64">
        <v>-3.7921723100153848E-4</v>
      </c>
      <c r="AY6" s="64">
        <v>5.0800073375034671E-4</v>
      </c>
      <c r="AZ6" s="64">
        <v>-5.0693602062501508E-4</v>
      </c>
      <c r="BA6" s="64">
        <v>-3.7269039951914884E-4</v>
      </c>
      <c r="BB6" s="64">
        <v>-6.5773163233784349E-4</v>
      </c>
      <c r="BC6" s="64">
        <v>-3.6531179440557615E-4</v>
      </c>
      <c r="BD6" s="64">
        <v>-6.8861357266003509E-4</v>
      </c>
      <c r="BE6" s="64">
        <v>-9.5712506787970497E-5</v>
      </c>
      <c r="BF6" s="64">
        <v>1.0877930039265848E-3</v>
      </c>
      <c r="BG6" s="64">
        <v>1.1615998384639781E-4</v>
      </c>
      <c r="BH6" s="64">
        <v>3.1405270594797585E-4</v>
      </c>
      <c r="BI6" s="64">
        <v>4.4484810285783105E-4</v>
      </c>
      <c r="BJ6" s="64">
        <v>-6.7930835233642739E-4</v>
      </c>
      <c r="BK6" s="64">
        <v>4.5137952878659959E-4</v>
      </c>
      <c r="BL6" s="64">
        <v>-6.2364030120209968E-4</v>
      </c>
      <c r="BM6" s="64">
        <v>-1.0382734231931812E-3</v>
      </c>
      <c r="BN6" s="64">
        <v>-5.3672930379111694E-4</v>
      </c>
      <c r="BO6" s="64">
        <v>-6.5547222452000398E-4</v>
      </c>
      <c r="BP6" s="64">
        <v>-1.3703047984954253E-3</v>
      </c>
      <c r="BQ6" s="64">
        <v>-8.8699730414842914E-4</v>
      </c>
      <c r="BR6" s="64">
        <v>3.3403817332962049E-3</v>
      </c>
      <c r="BS6" s="64">
        <v>2.4551081551615894E-4</v>
      </c>
      <c r="BT6" s="64">
        <v>1.1532742824733599E-3</v>
      </c>
      <c r="BU6" s="64">
        <v>1.3640984805665113E-3</v>
      </c>
      <c r="BV6" s="64">
        <v>1.3446505793490715E-4</v>
      </c>
      <c r="BW6" s="64">
        <v>-1.4869278345031045E-4</v>
      </c>
      <c r="BX6" s="64">
        <v>-7.1643344792482466E-4</v>
      </c>
      <c r="BY6" s="64">
        <v>-1.3763448223684804E-3</v>
      </c>
      <c r="BZ6" s="64">
        <v>-6.6768170442355057E-4</v>
      </c>
      <c r="CA6" s="64">
        <v>-2.1573614746912551E-3</v>
      </c>
      <c r="CB6" s="64">
        <v>-2.3265997929606819E-3</v>
      </c>
      <c r="CC6" s="64">
        <v>-8.2050324015958687E-4</v>
      </c>
      <c r="CD6" s="64">
        <v>7.1477915460456121E-3</v>
      </c>
      <c r="CE6" s="64">
        <v>1.0159559519002936E-3</v>
      </c>
      <c r="CF6" s="64">
        <v>4.4730902975720355E-4</v>
      </c>
      <c r="CG6" s="64">
        <v>9.3612234248374726E-4</v>
      </c>
      <c r="CH6" s="64">
        <v>-2.5944076248241021E-4</v>
      </c>
      <c r="CI6" s="64">
        <v>-5.8521243608722351E-4</v>
      </c>
      <c r="CJ6" s="64">
        <v>-1.2726085838821177E-3</v>
      </c>
      <c r="CK6" s="64">
        <v>-1.4692795132501546E-3</v>
      </c>
      <c r="CL6" s="64">
        <v>-1.6869599239568434E-3</v>
      </c>
      <c r="CM6" s="64">
        <v>-2.0904265356062046E-3</v>
      </c>
      <c r="CN6" s="64">
        <v>-2.5649117237097618E-3</v>
      </c>
      <c r="CO6" s="64">
        <v>-2.8966045765156379E-3</v>
      </c>
      <c r="CP6" s="64">
        <v>1.0616566917477366E-2</v>
      </c>
      <c r="CQ6" s="64">
        <v>1.610299520514058E-3</v>
      </c>
      <c r="CR6" s="64">
        <v>3.7504526855003384E-4</v>
      </c>
      <c r="CS6" s="64">
        <v>1.5038048959696848E-3</v>
      </c>
      <c r="CT6" s="64">
        <v>-4.1531280184159414E-4</v>
      </c>
      <c r="CU6" s="64">
        <v>-4.686608596596864E-4</v>
      </c>
      <c r="CV6" s="64">
        <v>-9.2565069652850163E-4</v>
      </c>
      <c r="CW6" s="64">
        <v>-1.5977434225880049E-3</v>
      </c>
      <c r="CX6" s="64">
        <v>-2.4367582656243947E-3</v>
      </c>
      <c r="CY6" s="64">
        <v>-1.6686789092863474E-3</v>
      </c>
      <c r="CZ6" s="64">
        <v>-3.633529092346155E-3</v>
      </c>
      <c r="DA6" s="64">
        <v>-3.8436503253734822E-3</v>
      </c>
      <c r="DB6" s="48"/>
      <c r="DC6" s="48"/>
      <c r="DD6" s="48"/>
      <c r="DE6" s="48"/>
      <c r="DF6" s="48"/>
      <c r="DG6" s="65">
        <v>-6.2721542541832598E-5</v>
      </c>
      <c r="DH6" s="65">
        <v>9.1485279033021172E-5</v>
      </c>
      <c r="DI6" s="65">
        <v>8.2239669019212869E-6</v>
      </c>
      <c r="DJ6" s="65">
        <v>6.5995142640051796E-5</v>
      </c>
      <c r="DK6" s="65">
        <v>-7.7543476428965086E-5</v>
      </c>
      <c r="DL6" s="65">
        <v>1.3333761897271756E-4</v>
      </c>
      <c r="DM6" s="65">
        <v>8.9237416281751081E-5</v>
      </c>
      <c r="DN6" s="65">
        <v>5.2806500448365767E-5</v>
      </c>
      <c r="DO6" s="65">
        <v>-2.0668853300156442E-3</v>
      </c>
    </row>
    <row r="7" spans="1:119" ht="20.25" customHeight="1" x14ac:dyDescent="0.25">
      <c r="B7" s="63" t="s">
        <v>51</v>
      </c>
      <c r="C7" s="64">
        <v>-1.6592946674875986E-4</v>
      </c>
      <c r="D7" s="64">
        <v>4.629492277752334E-6</v>
      </c>
      <c r="E7" s="64">
        <v>-2.4858442437669659E-4</v>
      </c>
      <c r="F7" s="64">
        <v>5.1802580504389795E-4</v>
      </c>
      <c r="G7" s="64">
        <v>-5.4996859658063002E-4</v>
      </c>
      <c r="H7" s="64">
        <v>-6.876661320776023E-4</v>
      </c>
      <c r="I7" s="64">
        <v>1.0356965781455063E-3</v>
      </c>
      <c r="J7" s="64">
        <v>1.2087356810308592E-4</v>
      </c>
      <c r="K7" s="64">
        <v>2.0041248461066807E-4</v>
      </c>
      <c r="L7" s="64">
        <v>-1.7306154547347408E-4</v>
      </c>
      <c r="M7" s="64">
        <v>-6.8691212115967737E-4</v>
      </c>
      <c r="N7" s="64">
        <v>-5.218128294497415E-4</v>
      </c>
      <c r="O7" s="64">
        <v>-5.5939531611137738E-4</v>
      </c>
      <c r="P7" s="64">
        <v>-6.4535945084598367E-6</v>
      </c>
      <c r="Q7" s="64">
        <v>2.4470277013288744E-4</v>
      </c>
      <c r="R7" s="64">
        <v>3.848537463926327E-4</v>
      </c>
      <c r="S7" s="64">
        <v>1.7907533847538737E-4</v>
      </c>
      <c r="T7" s="64">
        <v>4.9097472178805113E-4</v>
      </c>
      <c r="U7" s="64">
        <v>-7.8222816076378709E-4</v>
      </c>
      <c r="V7" s="64">
        <v>-2.1690541179431033E-4</v>
      </c>
      <c r="W7" s="64">
        <v>3.8522642023153253E-4</v>
      </c>
      <c r="X7" s="64">
        <v>-2.3261967472154588E-5</v>
      </c>
      <c r="Y7" s="64">
        <v>-2.0416114580823486E-4</v>
      </c>
      <c r="Z7" s="64">
        <v>9.145164179888976E-4</v>
      </c>
      <c r="AA7" s="64">
        <v>-1.6457419628634895E-4</v>
      </c>
      <c r="AB7" s="64">
        <v>-1.674915256311138E-5</v>
      </c>
      <c r="AC7" s="64">
        <v>1.7306982255727021E-4</v>
      </c>
      <c r="AD7" s="64">
        <v>2.8375489797394238E-5</v>
      </c>
      <c r="AE7" s="64">
        <v>2.1359102172491262E-5</v>
      </c>
      <c r="AF7" s="64">
        <v>2.2987043242106431E-4</v>
      </c>
      <c r="AG7" s="64">
        <v>2.2805559378058504E-5</v>
      </c>
      <c r="AH7" s="64">
        <v>3.524085156971779E-4</v>
      </c>
      <c r="AI7" s="64">
        <v>3.5011986627742075E-4</v>
      </c>
      <c r="AJ7" s="64">
        <v>-5.0767418166097755E-4</v>
      </c>
      <c r="AK7" s="64">
        <v>9.9880102914173818E-5</v>
      </c>
      <c r="AL7" s="64">
        <v>-6.4155583038238984E-4</v>
      </c>
      <c r="AM7" s="64">
        <v>-4.5724096157084837E-4</v>
      </c>
      <c r="AN7" s="64">
        <v>1.7861333651669753E-5</v>
      </c>
      <c r="AO7" s="64">
        <v>-4.6548161622639306E-5</v>
      </c>
      <c r="AP7" s="64">
        <v>-1.3156787920332036E-4</v>
      </c>
      <c r="AQ7" s="64">
        <v>1.061403891742474E-3</v>
      </c>
      <c r="AR7" s="64">
        <v>-1.716476908891762E-4</v>
      </c>
      <c r="AS7" s="64">
        <v>9.3942401373503515E-6</v>
      </c>
      <c r="AT7" s="64">
        <v>5.5230084747015518E-4</v>
      </c>
      <c r="AU7" s="64">
        <v>-2.1231616993788727E-4</v>
      </c>
      <c r="AV7" s="64">
        <v>3.8638568289006692E-4</v>
      </c>
      <c r="AW7" s="64">
        <v>5.0685853623444466E-4</v>
      </c>
      <c r="AX7" s="64">
        <v>-1.5949233093336401E-3</v>
      </c>
      <c r="AY7" s="64">
        <v>5.3829580593589554E-4</v>
      </c>
      <c r="AZ7" s="64">
        <v>7.6155579909142901E-5</v>
      </c>
      <c r="BA7" s="64">
        <v>1.9192914913168657E-4</v>
      </c>
      <c r="BB7" s="64">
        <v>-6.7279327882785456E-4</v>
      </c>
      <c r="BC7" s="64">
        <v>-5.3853310419338385E-4</v>
      </c>
      <c r="BD7" s="64">
        <v>-2.7525916372383996E-4</v>
      </c>
      <c r="BE7" s="64">
        <v>5.1667034509650378E-5</v>
      </c>
      <c r="BF7" s="64">
        <v>7.4525364661126581E-4</v>
      </c>
      <c r="BG7" s="64">
        <v>4.6034688158003156E-4</v>
      </c>
      <c r="BH7" s="64">
        <v>6.8989459110335716E-4</v>
      </c>
      <c r="BI7" s="64">
        <v>-1.8351205677635818E-4</v>
      </c>
      <c r="BJ7" s="64">
        <v>-2.9681136703471056E-3</v>
      </c>
      <c r="BK7" s="64">
        <v>6.2465324106653064E-4</v>
      </c>
      <c r="BL7" s="64">
        <v>1.3369405990792949E-4</v>
      </c>
      <c r="BM7" s="64">
        <v>-3.5490337758647961E-4</v>
      </c>
      <c r="BN7" s="64">
        <v>-3.9571041121044814E-4</v>
      </c>
      <c r="BO7" s="64">
        <v>3.0046991514631749E-4</v>
      </c>
      <c r="BP7" s="64">
        <v>-1.2412916795740969E-3</v>
      </c>
      <c r="BQ7" s="64">
        <v>-1.0359807792149622E-3</v>
      </c>
      <c r="BR7" s="64">
        <v>2.3738875629686351E-3</v>
      </c>
      <c r="BS7" s="64">
        <v>4.7765914346520333E-4</v>
      </c>
      <c r="BT7" s="64">
        <v>2.0190940845370431E-3</v>
      </c>
      <c r="BU7" s="64">
        <v>6.9612119617379342E-4</v>
      </c>
      <c r="BV7" s="64">
        <v>-2.3828150360193368E-3</v>
      </c>
      <c r="BW7" s="64">
        <v>4.0148106003901063E-4</v>
      </c>
      <c r="BX7" s="64">
        <v>7.026019838018982E-5</v>
      </c>
      <c r="BY7" s="64">
        <v>-4.5653919356347661E-4</v>
      </c>
      <c r="BZ7" s="64">
        <v>-6.4702115010484285E-4</v>
      </c>
      <c r="CA7" s="64">
        <v>-1.346104071670351E-3</v>
      </c>
      <c r="CB7" s="64">
        <v>-1.9988951681878531E-3</v>
      </c>
      <c r="CC7" s="64">
        <v>-1.3092012245300433E-3</v>
      </c>
      <c r="CD7" s="64">
        <v>5.388674366157753E-3</v>
      </c>
      <c r="CE7" s="64">
        <v>1.3040236724455312E-3</v>
      </c>
      <c r="CF7" s="64">
        <v>1.6312967303526715E-3</v>
      </c>
      <c r="CG7" s="64">
        <v>-1.533792639563103E-6</v>
      </c>
      <c r="CH7" s="64">
        <v>-2.9761581070049115E-3</v>
      </c>
      <c r="CI7" s="64">
        <v>-1.2844974268655385E-4</v>
      </c>
      <c r="CJ7" s="64">
        <v>-6.7438549175691254E-4</v>
      </c>
      <c r="CK7" s="64">
        <v>-3.839550401314451E-4</v>
      </c>
      <c r="CL7" s="64">
        <v>-1.5507961276549631E-3</v>
      </c>
      <c r="CM7" s="64">
        <v>-8.918125403474253E-4</v>
      </c>
      <c r="CN7" s="64">
        <v>-2.2732328924351952E-3</v>
      </c>
      <c r="CO7" s="64">
        <v>-3.7708871609836159E-3</v>
      </c>
      <c r="CP7" s="64">
        <v>8.8747065139915815E-3</v>
      </c>
      <c r="CQ7" s="64">
        <v>1.5995251340068517E-3</v>
      </c>
      <c r="CR7" s="64">
        <v>1.8804243700825118E-3</v>
      </c>
      <c r="CS7" s="64">
        <v>9.2672573630725452E-4</v>
      </c>
      <c r="CT7" s="64">
        <v>-2.8734098017685339E-3</v>
      </c>
      <c r="CU7" s="64">
        <v>-2.9600003503726935E-4</v>
      </c>
      <c r="CV7" s="64">
        <v>-2.8384249673463202E-4</v>
      </c>
      <c r="CW7" s="64">
        <v>5.8421823729615241E-5</v>
      </c>
      <c r="CX7" s="64">
        <v>-2.5280288257487626E-3</v>
      </c>
      <c r="CY7" s="64">
        <v>6.7531547450760954E-5</v>
      </c>
      <c r="CZ7" s="64">
        <v>-3.3651300390906691E-3</v>
      </c>
      <c r="DA7" s="64">
        <v>-5.1189554670258985E-3</v>
      </c>
      <c r="DB7" s="48"/>
      <c r="DC7" s="48"/>
      <c r="DD7" s="48"/>
      <c r="DE7" s="48"/>
      <c r="DF7" s="48"/>
      <c r="DG7" s="65">
        <v>-9.4871200893908991E-5</v>
      </c>
      <c r="DH7" s="65">
        <v>6.6699866509312145E-5</v>
      </c>
      <c r="DI7" s="65">
        <v>-1.3363782565001259E-6</v>
      </c>
      <c r="DJ7" s="65">
        <v>1.3284854853967687E-6</v>
      </c>
      <c r="DK7" s="65">
        <v>-1.3077184852738899E-4</v>
      </c>
      <c r="DL7" s="65">
        <v>1.031734978036436E-4</v>
      </c>
      <c r="DM7" s="65">
        <v>-1.1014876883930214E-6</v>
      </c>
      <c r="DN7" s="65">
        <v>2.4261050336926715E-5</v>
      </c>
      <c r="DO7" s="65">
        <v>-1.6213736439125714E-3</v>
      </c>
    </row>
    <row r="8" spans="1:119" ht="20.25" customHeight="1" x14ac:dyDescent="0.25">
      <c r="B8" s="63" t="s">
        <v>96</v>
      </c>
      <c r="C8" s="64">
        <v>3.7961496754945756E-6</v>
      </c>
      <c r="D8" s="64">
        <v>1.030628804166156E-5</v>
      </c>
      <c r="E8" s="64">
        <v>3.5657147569700953E-5</v>
      </c>
      <c r="F8" s="64">
        <v>-5.4681448313109726E-5</v>
      </c>
      <c r="G8" s="64">
        <v>4.0923031237038998E-6</v>
      </c>
      <c r="H8" s="64">
        <v>3.7027483032137098E-5</v>
      </c>
      <c r="I8" s="64">
        <v>-4.431662127413194E-5</v>
      </c>
      <c r="J8" s="64">
        <v>-2.1003365358041037E-7</v>
      </c>
      <c r="K8" s="64">
        <v>1.0764417033737317E-5</v>
      </c>
      <c r="L8" s="64">
        <v>-3.2258045714050887E-5</v>
      </c>
      <c r="M8" s="64">
        <v>-2.426748648509669E-5</v>
      </c>
      <c r="N8" s="64">
        <v>-5.3731552697833251E-5</v>
      </c>
      <c r="O8" s="64">
        <v>4.6168987928796312E-4</v>
      </c>
      <c r="P8" s="64">
        <v>1.0553118300316022E-4</v>
      </c>
      <c r="Q8" s="64">
        <v>-8.6610886958160549E-5</v>
      </c>
      <c r="R8" s="64">
        <v>3.2980744194133216E-4</v>
      </c>
      <c r="S8" s="64">
        <v>-6.61485519662941E-5</v>
      </c>
      <c r="T8" s="64">
        <v>-6.5443593248115661E-5</v>
      </c>
      <c r="U8" s="64">
        <v>1.7990369820597429E-4</v>
      </c>
      <c r="V8" s="64">
        <v>-1.9228078136479532E-5</v>
      </c>
      <c r="W8" s="64">
        <v>-8.8903797610506707E-5</v>
      </c>
      <c r="X8" s="64">
        <v>-9.0856903235292386E-5</v>
      </c>
      <c r="Y8" s="64">
        <v>-5.2713990571495728E-5</v>
      </c>
      <c r="Z8" s="64">
        <v>-1.6366582503479776E-5</v>
      </c>
      <c r="AA8" s="64">
        <v>-2.8585585397644664E-5</v>
      </c>
      <c r="AB8" s="64">
        <v>6.8054661521266269E-5</v>
      </c>
      <c r="AC8" s="64">
        <v>2.1638171664450923E-5</v>
      </c>
      <c r="AD8" s="64">
        <v>-3.2015793126283221E-5</v>
      </c>
      <c r="AE8" s="64">
        <v>-9.1085434566928747E-5</v>
      </c>
      <c r="AF8" s="64">
        <v>-9.8613600315933247E-5</v>
      </c>
      <c r="AG8" s="64">
        <v>1.7869228083755573E-4</v>
      </c>
      <c r="AH8" s="64">
        <v>8.3504663952460589E-6</v>
      </c>
      <c r="AI8" s="64">
        <v>-1.3387793455721386E-5</v>
      </c>
      <c r="AJ8" s="64">
        <v>1.289589251420864E-4</v>
      </c>
      <c r="AK8" s="64">
        <v>-1.1403765619821815E-4</v>
      </c>
      <c r="AL8" s="64">
        <v>8.4017210744802284E-5</v>
      </c>
      <c r="AM8" s="64">
        <v>8.4449268757502693E-5</v>
      </c>
      <c r="AN8" s="64">
        <v>2.2595658223600879E-5</v>
      </c>
      <c r="AO8" s="64">
        <v>1.968064196566921E-5</v>
      </c>
      <c r="AP8" s="64">
        <v>-2.1855424819805513E-4</v>
      </c>
      <c r="AQ8" s="64">
        <v>1.13522465009952E-4</v>
      </c>
      <c r="AR8" s="64">
        <v>-3.051882212301571E-5</v>
      </c>
      <c r="AS8" s="64">
        <v>-1.6481971560788899E-5</v>
      </c>
      <c r="AT8" s="64">
        <v>1.1610220593749609E-4</v>
      </c>
      <c r="AU8" s="64">
        <v>7.3720785993547366E-5</v>
      </c>
      <c r="AV8" s="64">
        <v>-1.8226596050552324E-5</v>
      </c>
      <c r="AW8" s="64">
        <v>9.1233618805697247E-5</v>
      </c>
      <c r="AX8" s="64">
        <v>-4.8693825889234432E-5</v>
      </c>
      <c r="AY8" s="64">
        <v>-5.0005417570053723E-5</v>
      </c>
      <c r="AZ8" s="64">
        <v>1.045935914307794E-4</v>
      </c>
      <c r="BA8" s="64">
        <v>-1.7629839420441051E-5</v>
      </c>
      <c r="BB8" s="64">
        <v>-8.5456964993069207E-5</v>
      </c>
      <c r="BC8" s="64">
        <v>-5.2903723765540533E-5</v>
      </c>
      <c r="BD8" s="64">
        <v>5.899549680044025E-5</v>
      </c>
      <c r="BE8" s="64">
        <v>9.5126392516409197E-6</v>
      </c>
      <c r="BF8" s="64">
        <v>2.5226676269474169E-5</v>
      </c>
      <c r="BG8" s="64">
        <v>4.4464803112820306E-5</v>
      </c>
      <c r="BH8" s="64">
        <v>5.7585104322743774E-5</v>
      </c>
      <c r="BI8" s="64">
        <v>7.1595745778196829E-5</v>
      </c>
      <c r="BJ8" s="64">
        <v>-2.5853327203462229E-4</v>
      </c>
      <c r="BK8" s="64">
        <v>1.8059491257571558E-4</v>
      </c>
      <c r="BL8" s="64">
        <v>-3.3813526866821597E-5</v>
      </c>
      <c r="BM8" s="64">
        <v>-5.3421813830056841E-5</v>
      </c>
      <c r="BN8" s="64">
        <v>1.0659862890882721E-4</v>
      </c>
      <c r="BO8" s="64">
        <v>-2.3184931103092943E-5</v>
      </c>
      <c r="BP8" s="64">
        <v>-5.0075861450449288E-5</v>
      </c>
      <c r="BQ8" s="64">
        <v>8.1391622717585932E-5</v>
      </c>
      <c r="BR8" s="64">
        <v>3.3218937797396819E-5</v>
      </c>
      <c r="BS8" s="64">
        <v>5.5185044492311874E-5</v>
      </c>
      <c r="BT8" s="64">
        <v>5.6403809363114732E-6</v>
      </c>
      <c r="BU8" s="64">
        <v>-9.8091507630404529E-5</v>
      </c>
      <c r="BV8" s="64">
        <v>-3.3101692852310904E-6</v>
      </c>
      <c r="BW8" s="64">
        <v>-6.0566307855447477E-5</v>
      </c>
      <c r="BX8" s="64">
        <v>-2.7145578093135114E-6</v>
      </c>
      <c r="BY8" s="64">
        <v>1.0245099777228539E-4</v>
      </c>
      <c r="BZ8" s="64">
        <v>-1.4057596336558564E-4</v>
      </c>
      <c r="CA8" s="64">
        <v>4.4626707335737592E-5</v>
      </c>
      <c r="CB8" s="64">
        <v>1.2946847609529577E-4</v>
      </c>
      <c r="CC8" s="64">
        <v>-1.1804566747730671E-4</v>
      </c>
      <c r="CD8" s="64">
        <v>6.2340263342841595E-5</v>
      </c>
      <c r="CE8" s="64">
        <v>-2.5810972626882922E-5</v>
      </c>
      <c r="CF8" s="64">
        <v>5.5493178778842633E-6</v>
      </c>
      <c r="CG8" s="64">
        <v>4.0962736617800033E-5</v>
      </c>
      <c r="CH8" s="64">
        <v>-1.1921479926113587E-4</v>
      </c>
      <c r="CI8" s="64">
        <v>6.7677055086257099E-5</v>
      </c>
      <c r="CJ8" s="64">
        <v>-2.2742214917381709E-5</v>
      </c>
      <c r="CK8" s="64">
        <v>-3.8775128956447524E-4</v>
      </c>
      <c r="CL8" s="64">
        <v>-1.8073792418625834E-3</v>
      </c>
      <c r="CM8" s="64">
        <v>-4.8536437452338932E-3</v>
      </c>
      <c r="CN8" s="64">
        <v>-7.0179073663255709E-3</v>
      </c>
      <c r="CO8" s="64">
        <v>-4.17990506144994E-3</v>
      </c>
      <c r="CP8" s="64">
        <v>4.8637307571213206E-3</v>
      </c>
      <c r="CQ8" s="64">
        <v>9.578548318429414E-3</v>
      </c>
      <c r="CR8" s="64">
        <v>1.1417711200356617E-2</v>
      </c>
      <c r="CS8" s="64">
        <v>1.2554603987108504E-2</v>
      </c>
      <c r="CT8" s="64">
        <v>1.2765351693346805E-2</v>
      </c>
      <c r="CU8" s="64">
        <v>1.102739669242303E-2</v>
      </c>
      <c r="CV8" s="64">
        <v>5.7606694430287764E-3</v>
      </c>
      <c r="CW8" s="64">
        <v>-2.8843397245527091E-3</v>
      </c>
      <c r="CX8" s="64">
        <v>-1.128568193265278E-2</v>
      </c>
      <c r="CY8" s="64">
        <v>-2.0281433486843525E-2</v>
      </c>
      <c r="CZ8" s="64">
        <v>-3.4201133450360355E-2</v>
      </c>
      <c r="DA8" s="64">
        <v>-5.9234808652595783E-2</v>
      </c>
      <c r="DB8" s="48"/>
      <c r="DC8" s="48"/>
      <c r="DD8" s="48"/>
      <c r="DE8" s="48"/>
      <c r="DF8" s="48"/>
      <c r="DG8" s="65">
        <v>-8.5563629201867997E-6</v>
      </c>
      <c r="DH8" s="65">
        <v>3.9846913201468936E-5</v>
      </c>
      <c r="DI8" s="65">
        <v>1.1708687879696811E-5</v>
      </c>
      <c r="DJ8" s="65">
        <v>-6.7972180539666027E-7</v>
      </c>
      <c r="DK8" s="65">
        <v>-1.6076254741315132E-5</v>
      </c>
      <c r="DL8" s="65">
        <v>1.980813898194711E-5</v>
      </c>
      <c r="DM8" s="65">
        <v>-5.6164227536514844E-6</v>
      </c>
      <c r="DN8" s="65">
        <v>2.0102150785286099E-3</v>
      </c>
      <c r="DO8" s="65">
        <v>-1.7532989484632555E-2</v>
      </c>
    </row>
    <row r="9" spans="1:119" ht="20.25" customHeight="1" x14ac:dyDescent="0.25">
      <c r="B9" s="66" t="s">
        <v>92</v>
      </c>
      <c r="C9" s="67">
        <v>-1.1428170184735187E-4</v>
      </c>
      <c r="D9" s="67">
        <v>-2.6804331786700608E-5</v>
      </c>
      <c r="E9" s="67">
        <v>-5.2116245101485603E-5</v>
      </c>
      <c r="F9" s="67">
        <v>3.0075024956177643E-4</v>
      </c>
      <c r="G9" s="67">
        <v>-4.5461112822664518E-4</v>
      </c>
      <c r="H9" s="67">
        <v>-4.2019624031419678E-4</v>
      </c>
      <c r="I9" s="67">
        <v>6.9198259019320751E-4</v>
      </c>
      <c r="J9" s="67">
        <v>6.4339052434414512E-5</v>
      </c>
      <c r="K9" s="67">
        <v>1.3256236401826271E-4</v>
      </c>
      <c r="L9" s="67">
        <v>-1.4311218571227968E-4</v>
      </c>
      <c r="M9" s="67">
        <v>-3.6945660880560727E-4</v>
      </c>
      <c r="N9" s="67">
        <v>-3.4425046317498875E-4</v>
      </c>
      <c r="O9" s="67">
        <v>-4.4672240562371179E-4</v>
      </c>
      <c r="P9" s="67">
        <v>-8.8230847856807237E-5</v>
      </c>
      <c r="Q9" s="67">
        <v>3.4577284512704587E-4</v>
      </c>
      <c r="R9" s="67">
        <v>2.942716857832206E-4</v>
      </c>
      <c r="S9" s="67">
        <v>3.3686038421221198E-4</v>
      </c>
      <c r="T9" s="67">
        <v>3.6686006112618408E-4</v>
      </c>
      <c r="U9" s="67">
        <v>-7.6187327027144036E-4</v>
      </c>
      <c r="V9" s="67">
        <v>-1.5351015592868222E-4</v>
      </c>
      <c r="W9" s="67">
        <v>3.4661032863758656E-4</v>
      </c>
      <c r="X9" s="67">
        <v>-1.0955473438190033E-4</v>
      </c>
      <c r="Y9" s="67">
        <v>-1.5534096262725949E-4</v>
      </c>
      <c r="Z9" s="67">
        <v>9.7826571485737368E-4</v>
      </c>
      <c r="AA9" s="67">
        <v>-2.2656103755958057E-5</v>
      </c>
      <c r="AB9" s="67">
        <v>-1.2095864913486132E-4</v>
      </c>
      <c r="AC9" s="67">
        <v>2.8816041859069941E-4</v>
      </c>
      <c r="AD9" s="67">
        <v>-1.7516949841955842E-4</v>
      </c>
      <c r="AE9" s="67">
        <v>-8.3007381064259533E-6</v>
      </c>
      <c r="AF9" s="67">
        <v>2.8470842588346201E-4</v>
      </c>
      <c r="AG9" s="67">
        <v>-2.4929641838722372E-4</v>
      </c>
      <c r="AH9" s="67">
        <v>3.3339414004118773E-4</v>
      </c>
      <c r="AI9" s="67">
        <v>2.8103363869558251E-4</v>
      </c>
      <c r="AJ9" s="67">
        <v>-4.7677803281465092E-4</v>
      </c>
      <c r="AK9" s="67">
        <v>3.0681157403633641E-4</v>
      </c>
      <c r="AL9" s="67">
        <v>-3.8845165685930105E-4</v>
      </c>
      <c r="AM9" s="67">
        <v>-2.6790150214217601E-4</v>
      </c>
      <c r="AN9" s="67">
        <v>-2.1163739122354031E-4</v>
      </c>
      <c r="AO9" s="67">
        <v>-5.0926956116637001E-5</v>
      </c>
      <c r="AP9" s="67">
        <v>-1.8537200640611484E-4</v>
      </c>
      <c r="AQ9" s="67">
        <v>8.7430797975174279E-4</v>
      </c>
      <c r="AR9" s="67">
        <v>-2.1845376872309252E-4</v>
      </c>
      <c r="AS9" s="67">
        <v>2.7238609814128623E-5</v>
      </c>
      <c r="AT9" s="67">
        <v>5.6090638423489381E-4</v>
      </c>
      <c r="AU9" s="67">
        <v>-3.674054494551271E-4</v>
      </c>
      <c r="AV9" s="67">
        <v>2.6289465294526693E-4</v>
      </c>
      <c r="AW9" s="67">
        <v>7.4958400570235284E-4</v>
      </c>
      <c r="AX9" s="67">
        <v>-7.7864018244744315E-4</v>
      </c>
      <c r="AY9" s="67">
        <v>4.7016763677754092E-4</v>
      </c>
      <c r="AZ9" s="67">
        <v>-2.5961938907359539E-4</v>
      </c>
      <c r="BA9" s="67">
        <v>-1.4725717427932494E-4</v>
      </c>
      <c r="BB9" s="67">
        <v>-5.8755248562125661E-4</v>
      </c>
      <c r="BC9" s="67">
        <v>-3.957469932993618E-4</v>
      </c>
      <c r="BD9" s="67">
        <v>-4.7095710754929687E-4</v>
      </c>
      <c r="BE9" s="67">
        <v>-3.8039659693844818E-5</v>
      </c>
      <c r="BF9" s="67">
        <v>8.726816893764866E-4</v>
      </c>
      <c r="BG9" s="67">
        <v>2.2064015381695334E-4</v>
      </c>
      <c r="BH9" s="67">
        <v>4.0927305514726342E-4</v>
      </c>
      <c r="BI9" s="67">
        <v>2.1356172791375805E-4</v>
      </c>
      <c r="BJ9" s="67">
        <v>-1.3066695246749527E-3</v>
      </c>
      <c r="BK9" s="67">
        <v>4.8156388800379979E-4</v>
      </c>
      <c r="BL9" s="67">
        <v>-3.3143302388449758E-4</v>
      </c>
      <c r="BM9" s="67">
        <v>-7.4285979746624431E-4</v>
      </c>
      <c r="BN9" s="67">
        <v>-4.4094913427117355E-4</v>
      </c>
      <c r="BO9" s="67">
        <v>-2.8804472177013096E-4</v>
      </c>
      <c r="BP9" s="67">
        <v>-1.2296906871164248E-3</v>
      </c>
      <c r="BQ9" s="67">
        <v>-8.6244707846294677E-4</v>
      </c>
      <c r="BR9" s="67">
        <v>2.7610306632521731E-3</v>
      </c>
      <c r="BS9" s="67">
        <v>3.0657932730115967E-4</v>
      </c>
      <c r="BT9" s="67">
        <v>1.3522878812590733E-3</v>
      </c>
      <c r="BU9" s="67">
        <v>1.0446057738480174E-3</v>
      </c>
      <c r="BV9" s="67">
        <v>-6.8877958248358961E-4</v>
      </c>
      <c r="BW9" s="67">
        <v>4.0521525147330095E-5</v>
      </c>
      <c r="BX9" s="67">
        <v>-4.0756685175857843E-4</v>
      </c>
      <c r="BY9" s="67">
        <v>-9.6719516713672515E-4</v>
      </c>
      <c r="BZ9" s="67">
        <v>-6.2048764613831242E-4</v>
      </c>
      <c r="CA9" s="67">
        <v>-1.72175859307655E-3</v>
      </c>
      <c r="CB9" s="67">
        <v>-2.0265304915031424E-3</v>
      </c>
      <c r="CC9" s="67">
        <v>-9.2314158929474033E-4</v>
      </c>
      <c r="CD9" s="67">
        <v>6.0511692756874957E-3</v>
      </c>
      <c r="CE9" s="67">
        <v>1.0286527009308877E-3</v>
      </c>
      <c r="CF9" s="67">
        <v>7.909863602677536E-4</v>
      </c>
      <c r="CG9" s="67">
        <v>5.8406771038765903E-4</v>
      </c>
      <c r="CH9" s="67">
        <v>-1.0716884476028588E-3</v>
      </c>
      <c r="CI9" s="67">
        <v>-3.9549938432004161E-4</v>
      </c>
      <c r="CJ9" s="67">
        <v>-1.0002374168952555E-3</v>
      </c>
      <c r="CK9" s="67">
        <v>-1.0642867782097998E-3</v>
      </c>
      <c r="CL9" s="67">
        <v>-1.6531936346158016E-3</v>
      </c>
      <c r="CM9" s="67">
        <v>-1.8844796249809503E-3</v>
      </c>
      <c r="CN9" s="67">
        <v>-2.7152270838360915E-3</v>
      </c>
      <c r="CO9" s="67">
        <v>-3.231241811601171E-3</v>
      </c>
      <c r="CP9" s="67">
        <v>9.7934186953083646E-3</v>
      </c>
      <c r="CQ9" s="67">
        <v>2.0028014591262355E-3</v>
      </c>
      <c r="CR9" s="67">
        <v>1.3780442352184785E-3</v>
      </c>
      <c r="CS9" s="67">
        <v>1.8820205769523035E-3</v>
      </c>
      <c r="CT9" s="67">
        <v>-5.1498672760319497E-4</v>
      </c>
      <c r="CU9" s="67">
        <v>-1.1816230387928783E-5</v>
      </c>
      <c r="CV9" s="67">
        <v>-5.180533871039783E-4</v>
      </c>
      <c r="CW9" s="67">
        <v>-1.1832600458377973E-3</v>
      </c>
      <c r="CX9" s="67">
        <v>-2.790553328184342E-3</v>
      </c>
      <c r="CY9" s="67">
        <v>-1.9639574807033267E-3</v>
      </c>
      <c r="CZ9" s="67">
        <v>-4.8599720519921785E-3</v>
      </c>
      <c r="DA9" s="67">
        <v>-6.5867583022976017E-3</v>
      </c>
      <c r="DB9" s="48"/>
      <c r="DC9" s="48"/>
      <c r="DD9" s="48"/>
      <c r="DE9" s="48"/>
      <c r="DF9" s="48"/>
      <c r="DG9" s="68">
        <v>-6.1575122285772999E-5</v>
      </c>
      <c r="DH9" s="68">
        <v>8.0493719956997722E-5</v>
      </c>
      <c r="DI9" s="68">
        <v>5.1848567899082099E-6</v>
      </c>
      <c r="DJ9" s="68">
        <v>3.8400360378165743E-5</v>
      </c>
      <c r="DK9" s="68">
        <v>-8.7996701464310156E-5</v>
      </c>
      <c r="DL9" s="68">
        <v>1.1467646143303867E-4</v>
      </c>
      <c r="DM9" s="68">
        <v>5.3228106292380062E-5</v>
      </c>
      <c r="DN9" s="68">
        <v>1.5734296476632714E-4</v>
      </c>
      <c r="DO9" s="68">
        <v>-2.5352187920569813E-3</v>
      </c>
    </row>
    <row r="10" spans="1:119" ht="20.25" customHeight="1" x14ac:dyDescent="0.25">
      <c r="B10" s="63" t="s">
        <v>50</v>
      </c>
      <c r="C10" s="64">
        <v>6.6966593075057368E-4</v>
      </c>
      <c r="D10" s="64">
        <v>-2.2328985061370599E-4</v>
      </c>
      <c r="E10" s="64">
        <v>3.7105523366531834E-4</v>
      </c>
      <c r="F10" s="64">
        <v>4.6623209927409981E-4</v>
      </c>
      <c r="G10" s="64">
        <v>-6.9960551989656228E-4</v>
      </c>
      <c r="H10" s="64">
        <v>-9.8026023235719961E-4</v>
      </c>
      <c r="I10" s="64">
        <v>1.2099816373811745E-3</v>
      </c>
      <c r="J10" s="64">
        <v>-7.7781311479951931E-4</v>
      </c>
      <c r="K10" s="64">
        <v>1.3827022984669313E-4</v>
      </c>
      <c r="L10" s="64">
        <v>-5.1390311180410375E-4</v>
      </c>
      <c r="M10" s="64">
        <v>-6.9884997541325156E-4</v>
      </c>
      <c r="N10" s="64">
        <v>5.0790737923289697E-4</v>
      </c>
      <c r="O10" s="64">
        <v>9.897392105129299E-5</v>
      </c>
      <c r="P10" s="64">
        <v>-8.2389943372951358E-5</v>
      </c>
      <c r="Q10" s="64">
        <v>-2.8624435859869735E-4</v>
      </c>
      <c r="R10" s="64">
        <v>1.7379638596493052E-5</v>
      </c>
      <c r="S10" s="64">
        <v>-1.4662560903065947E-3</v>
      </c>
      <c r="T10" s="64">
        <v>4.8748818821420237E-4</v>
      </c>
      <c r="U10" s="64">
        <v>-9.1404911465942096E-4</v>
      </c>
      <c r="V10" s="64">
        <v>2.7849781791999817E-4</v>
      </c>
      <c r="W10" s="64">
        <v>-4.9847927728663421E-5</v>
      </c>
      <c r="X10" s="64">
        <v>-2.7503930433048218E-5</v>
      </c>
      <c r="Y10" s="64">
        <v>-1.1932825614309195E-3</v>
      </c>
      <c r="Z10" s="64">
        <v>3.9603536173804521E-4</v>
      </c>
      <c r="AA10" s="64">
        <v>-5.8103251127683553E-4</v>
      </c>
      <c r="AB10" s="64">
        <v>2.2281488346598266E-5</v>
      </c>
      <c r="AC10" s="64">
        <v>4.5651761304665861E-4</v>
      </c>
      <c r="AD10" s="64">
        <v>-8.1936614561217702E-4</v>
      </c>
      <c r="AE10" s="64">
        <v>3.7851571722535837E-4</v>
      </c>
      <c r="AF10" s="64">
        <v>-4.4603252703945273E-4</v>
      </c>
      <c r="AG10" s="64">
        <v>4.6557794231238958E-5</v>
      </c>
      <c r="AH10" s="64">
        <v>-5.8467592982569538E-4</v>
      </c>
      <c r="AI10" s="64">
        <v>-4.5238564336735898E-4</v>
      </c>
      <c r="AJ10" s="64">
        <v>-3.9437615425708117E-4</v>
      </c>
      <c r="AK10" s="64">
        <v>9.3818619039187645E-4</v>
      </c>
      <c r="AL10" s="64">
        <v>2.3124019888687286E-5</v>
      </c>
      <c r="AM10" s="64">
        <v>-1.3896772877597385E-4</v>
      </c>
      <c r="AN10" s="64">
        <v>8.6709425054598555E-4</v>
      </c>
      <c r="AO10" s="64">
        <v>-6.1242325416199783E-4</v>
      </c>
      <c r="AP10" s="64">
        <v>1.6638534645618819E-5</v>
      </c>
      <c r="AQ10" s="64">
        <v>4.1145674493712203E-3</v>
      </c>
      <c r="AR10" s="64">
        <v>-1.5058413691406702E-3</v>
      </c>
      <c r="AS10" s="64">
        <v>-1.3578213545073492E-4</v>
      </c>
      <c r="AT10" s="64">
        <v>4.7923969942154088E-4</v>
      </c>
      <c r="AU10" s="64">
        <v>-3.6998520699471626E-4</v>
      </c>
      <c r="AV10" s="64">
        <v>-1.1897550098260989E-4</v>
      </c>
      <c r="AW10" s="64">
        <v>-4.8295823270172455E-4</v>
      </c>
      <c r="AX10" s="64">
        <v>2.0920742153862637E-3</v>
      </c>
      <c r="AY10" s="64">
        <v>1.6772812110081858E-3</v>
      </c>
      <c r="AZ10" s="64">
        <v>-5.2397062628051216E-5</v>
      </c>
      <c r="BA10" s="64">
        <v>-1.7956513943229169E-4</v>
      </c>
      <c r="BB10" s="64">
        <v>-2.0663134712695097E-4</v>
      </c>
      <c r="BC10" s="64">
        <v>-9.2813344063968906E-5</v>
      </c>
      <c r="BD10" s="64">
        <v>3.6516983689338645E-5</v>
      </c>
      <c r="BE10" s="64">
        <v>-4.3468115935685336E-4</v>
      </c>
      <c r="BF10" s="64">
        <v>3.13975389339749E-4</v>
      </c>
      <c r="BG10" s="64">
        <v>-3.2190970183165746E-4</v>
      </c>
      <c r="BH10" s="64">
        <v>7.805979315091971E-4</v>
      </c>
      <c r="BI10" s="64">
        <v>-2.4730448736935973E-3</v>
      </c>
      <c r="BJ10" s="64">
        <v>1.3650029362231031E-3</v>
      </c>
      <c r="BK10" s="64">
        <v>-3.3409723402455516E-4</v>
      </c>
      <c r="BL10" s="64">
        <v>-1.6769223800983113E-4</v>
      </c>
      <c r="BM10" s="64">
        <v>-4.9093738120198349E-4</v>
      </c>
      <c r="BN10" s="64">
        <v>5.6258382650553607E-4</v>
      </c>
      <c r="BO10" s="64">
        <v>5.3650296901519567E-4</v>
      </c>
      <c r="BP10" s="64">
        <v>-9.3401548221860864E-4</v>
      </c>
      <c r="BQ10" s="64">
        <v>-4.8647988897276839E-4</v>
      </c>
      <c r="BR10" s="64">
        <v>1.7350572218088889E-3</v>
      </c>
      <c r="BS10" s="64">
        <v>-9.2939957606541501E-4</v>
      </c>
      <c r="BT10" s="64">
        <v>2.8359138657729765E-4</v>
      </c>
      <c r="BU10" s="64">
        <v>4.518316281454382E-4</v>
      </c>
      <c r="BV10" s="64">
        <v>1.2248243905306211E-3</v>
      </c>
      <c r="BW10" s="64">
        <v>-6.6178476678679932E-4</v>
      </c>
      <c r="BX10" s="64">
        <v>-3.7883050429010634E-4</v>
      </c>
      <c r="BY10" s="64">
        <v>8.6933319522364272E-5</v>
      </c>
      <c r="BZ10" s="64">
        <v>5.9943840017928629E-4</v>
      </c>
      <c r="CA10" s="64">
        <v>-1.3232511378156175E-3</v>
      </c>
      <c r="CB10" s="64">
        <v>-8.2156273513467326E-4</v>
      </c>
      <c r="CC10" s="64">
        <v>8.2527581198421629E-4</v>
      </c>
      <c r="CD10" s="64">
        <v>3.3741292676119361E-3</v>
      </c>
      <c r="CE10" s="64">
        <v>-4.0119974370700362E-4</v>
      </c>
      <c r="CF10" s="64">
        <v>-4.2892249210957356E-4</v>
      </c>
      <c r="CG10" s="64">
        <v>-1.2083013945329846E-3</v>
      </c>
      <c r="CH10" s="64">
        <v>9.6032363740827797E-4</v>
      </c>
      <c r="CI10" s="64">
        <v>-7.758905378023595E-4</v>
      </c>
      <c r="CJ10" s="64">
        <v>-4.5625762095902189E-4</v>
      </c>
      <c r="CK10" s="64">
        <v>8.5115663706947231E-5</v>
      </c>
      <c r="CL10" s="64">
        <v>-3.04433168300422E-4</v>
      </c>
      <c r="CM10" s="64">
        <v>-6.4990602783099316E-4</v>
      </c>
      <c r="CN10" s="64">
        <v>-4.5148973822572991E-4</v>
      </c>
      <c r="CO10" s="64">
        <v>-1.1388486503969286E-3</v>
      </c>
      <c r="CP10" s="64">
        <v>5.3841000130969707E-3</v>
      </c>
      <c r="CQ10" s="64">
        <v>-1.2237608088407903E-3</v>
      </c>
      <c r="CR10" s="64">
        <v>-3.522382318565942E-4</v>
      </c>
      <c r="CS10" s="64">
        <v>2.282176577921291E-4</v>
      </c>
      <c r="CT10" s="64">
        <v>-2.3295089561903293E-4</v>
      </c>
      <c r="CU10" s="64">
        <v>2.3104369918591772E-5</v>
      </c>
      <c r="CV10" s="64">
        <v>-7.0123096227059367E-4</v>
      </c>
      <c r="CW10" s="64">
        <v>-4.6620366645921951E-4</v>
      </c>
      <c r="CX10" s="64">
        <v>5.3476971009369656E-4</v>
      </c>
      <c r="CY10" s="64">
        <v>-1.1021657522267692E-3</v>
      </c>
      <c r="CZ10" s="64">
        <v>-1.3869571697441296E-3</v>
      </c>
      <c r="DA10" s="64">
        <v>-1.5817926184220621E-3</v>
      </c>
      <c r="DB10" s="48"/>
      <c r="DC10" s="48"/>
      <c r="DD10" s="48"/>
      <c r="DE10" s="48"/>
      <c r="DF10" s="48"/>
      <c r="DG10" s="65">
        <v>-4.5507074250661361E-5</v>
      </c>
      <c r="DH10" s="65">
        <v>-2.2700062982050628E-4</v>
      </c>
      <c r="DI10" s="65">
        <v>-1.1884383303617518E-4</v>
      </c>
      <c r="DJ10" s="65">
        <v>3.3551721178737282E-4</v>
      </c>
      <c r="DK10" s="65">
        <v>3.6138063388424513E-5</v>
      </c>
      <c r="DL10" s="65">
        <v>1.2616964853151558E-4</v>
      </c>
      <c r="DM10" s="65">
        <v>5.4952495649018829E-5</v>
      </c>
      <c r="DN10" s="65">
        <v>7.8954255995355993E-6</v>
      </c>
      <c r="DO10" s="65">
        <v>-6.6637578181993895E-4</v>
      </c>
    </row>
    <row r="11" spans="1:119" ht="20.25" customHeight="1" x14ac:dyDescent="0.25">
      <c r="B11" s="63" t="s">
        <v>40</v>
      </c>
      <c r="C11" s="64">
        <v>-2.8493367926540891E-5</v>
      </c>
      <c r="D11" s="64">
        <v>-7.7576411937951839E-5</v>
      </c>
      <c r="E11" s="64">
        <v>-3.0252049380752322E-4</v>
      </c>
      <c r="F11" s="64">
        <v>3.6518406618935018E-4</v>
      </c>
      <c r="G11" s="64">
        <v>-1.863455933448499E-6</v>
      </c>
      <c r="H11" s="64">
        <v>-8.411366656302377E-6</v>
      </c>
      <c r="I11" s="64">
        <v>5.2213484252683351E-4</v>
      </c>
      <c r="J11" s="64">
        <v>-1.8294526551443369E-6</v>
      </c>
      <c r="K11" s="64">
        <v>-3.8797811820256989E-5</v>
      </c>
      <c r="L11" s="64">
        <v>7.1603088967142625E-5</v>
      </c>
      <c r="M11" s="64">
        <v>-1.0466008762499701E-4</v>
      </c>
      <c r="N11" s="64">
        <v>8.8911691516146973E-5</v>
      </c>
      <c r="O11" s="64">
        <v>-8.1904690202971864E-5</v>
      </c>
      <c r="P11" s="64">
        <v>-7.7445246780549759E-5</v>
      </c>
      <c r="Q11" s="64">
        <v>6.1420854658100765E-5</v>
      </c>
      <c r="R11" s="64">
        <v>4.7985399597827438E-5</v>
      </c>
      <c r="S11" s="64">
        <v>2.5554036864527951E-4</v>
      </c>
      <c r="T11" s="64">
        <v>-1.6245813072213178E-4</v>
      </c>
      <c r="U11" s="64">
        <v>-9.206585719057081E-5</v>
      </c>
      <c r="V11" s="64">
        <v>7.7160199734027657E-6</v>
      </c>
      <c r="W11" s="64">
        <v>3.6817830570745613E-4</v>
      </c>
      <c r="X11" s="64">
        <v>-2.4687088191799322E-4</v>
      </c>
      <c r="Y11" s="64">
        <v>-3.394403853842487E-4</v>
      </c>
      <c r="Z11" s="64">
        <v>1.1922691642429761E-4</v>
      </c>
      <c r="AA11" s="64">
        <v>-1.517936144990184E-5</v>
      </c>
      <c r="AB11" s="64">
        <v>-8.3121304442324018E-5</v>
      </c>
      <c r="AC11" s="64">
        <v>2.5060894591577565E-4</v>
      </c>
      <c r="AD11" s="64">
        <v>-1.9561643448340327E-4</v>
      </c>
      <c r="AE11" s="64">
        <v>-8.2830879218342979E-5</v>
      </c>
      <c r="AF11" s="64">
        <v>5.1221354183361711E-4</v>
      </c>
      <c r="AG11" s="64">
        <v>-3.510234023738068E-4</v>
      </c>
      <c r="AH11" s="64">
        <v>2.0428789189397278E-4</v>
      </c>
      <c r="AI11" s="64">
        <v>9.6236173842578765E-5</v>
      </c>
      <c r="AJ11" s="64">
        <v>-1.3699681355927584E-4</v>
      </c>
      <c r="AK11" s="64">
        <v>3.5001331497563903E-4</v>
      </c>
      <c r="AL11" s="64">
        <v>-5.4826397917651093E-5</v>
      </c>
      <c r="AM11" s="64">
        <v>-1.6843414828537906E-4</v>
      </c>
      <c r="AN11" s="64">
        <v>4.2369068676517685E-4</v>
      </c>
      <c r="AO11" s="64">
        <v>1.7592718724390721E-4</v>
      </c>
      <c r="AP11" s="64">
        <v>-1.6360554216443557E-4</v>
      </c>
      <c r="AQ11" s="64">
        <v>5.6457835297263337E-4</v>
      </c>
      <c r="AR11" s="64">
        <v>1.8116926847611126E-6</v>
      </c>
      <c r="AS11" s="64">
        <v>-1.5858094441190129E-4</v>
      </c>
      <c r="AT11" s="64">
        <v>3.4390914767756797E-4</v>
      </c>
      <c r="AU11" s="64">
        <v>-1.4488874867613077E-4</v>
      </c>
      <c r="AV11" s="64">
        <v>-3.4655512337833372E-5</v>
      </c>
      <c r="AW11" s="64">
        <v>1.0412031969142532E-4</v>
      </c>
      <c r="AX11" s="64">
        <v>-1.0648092790355168E-4</v>
      </c>
      <c r="AY11" s="64">
        <v>3.8263976030084024E-4</v>
      </c>
      <c r="AZ11" s="64">
        <v>-2.4244692370389842E-6</v>
      </c>
      <c r="BA11" s="64">
        <v>-1.1894761673847398E-4</v>
      </c>
      <c r="BB11" s="64">
        <v>-4.7660643008407E-4</v>
      </c>
      <c r="BC11" s="64">
        <v>1.9007840033569146E-4</v>
      </c>
      <c r="BD11" s="64">
        <v>-2.4945901371531409E-4</v>
      </c>
      <c r="BE11" s="64">
        <v>3.095599167344254E-4</v>
      </c>
      <c r="BF11" s="64">
        <v>1.4543953641976692E-4</v>
      </c>
      <c r="BG11" s="64">
        <v>4.4519308711521433E-5</v>
      </c>
      <c r="BH11" s="64">
        <v>-1.7408990470579866E-4</v>
      </c>
      <c r="BI11" s="64">
        <v>2.640650087637475E-5</v>
      </c>
      <c r="BJ11" s="64">
        <v>-5.4351704346367047E-4</v>
      </c>
      <c r="BK11" s="64">
        <v>1.8990191746648399E-4</v>
      </c>
      <c r="BL11" s="64">
        <v>9.6559321776545914E-5</v>
      </c>
      <c r="BM11" s="64">
        <v>-1.1023553497579996E-5</v>
      </c>
      <c r="BN11" s="64">
        <v>-6.1133175397387607E-4</v>
      </c>
      <c r="BO11" s="64">
        <v>-4.2465800835334022E-4</v>
      </c>
      <c r="BP11" s="64">
        <v>-1.0297825107197234E-5</v>
      </c>
      <c r="BQ11" s="64">
        <v>5.271825314134837E-5</v>
      </c>
      <c r="BR11" s="64">
        <v>1.0475314671634095E-3</v>
      </c>
      <c r="BS11" s="64">
        <v>5.5155638080339742E-5</v>
      </c>
      <c r="BT11" s="64">
        <v>-3.5181982934939793E-4</v>
      </c>
      <c r="BU11" s="64">
        <v>2.8054168016389269E-4</v>
      </c>
      <c r="BV11" s="64">
        <v>-3.6947382874297219E-5</v>
      </c>
      <c r="BW11" s="64">
        <v>3.3163152069359825E-5</v>
      </c>
      <c r="BX11" s="64">
        <v>5.6144593205909032E-5</v>
      </c>
      <c r="BY11" s="64">
        <v>-2.5276822851516556E-4</v>
      </c>
      <c r="BZ11" s="64">
        <v>-5.8671915042562972E-4</v>
      </c>
      <c r="CA11" s="64">
        <v>-3.4462231603527016E-5</v>
      </c>
      <c r="CB11" s="64">
        <v>-6.6574618410586428E-4</v>
      </c>
      <c r="CC11" s="64">
        <v>2.5841125980474722E-4</v>
      </c>
      <c r="CD11" s="64">
        <v>2.845163474459067E-3</v>
      </c>
      <c r="CE11" s="64">
        <v>2.604980305656035E-4</v>
      </c>
      <c r="CF11" s="64">
        <v>-9.7760187439721591E-4</v>
      </c>
      <c r="CG11" s="64">
        <v>8.1677087311771146E-5</v>
      </c>
      <c r="CH11" s="64">
        <v>5.6708416845174803E-4</v>
      </c>
      <c r="CI11" s="64">
        <v>4.000934909398346E-5</v>
      </c>
      <c r="CJ11" s="64">
        <v>3.0963392021665648E-4</v>
      </c>
      <c r="CK11" s="64">
        <v>1.0188056751614383E-4</v>
      </c>
      <c r="CL11" s="64">
        <v>-1.3862279708471981E-3</v>
      </c>
      <c r="CM11" s="64">
        <v>-2.2960627242107901E-4</v>
      </c>
      <c r="CN11" s="64">
        <v>-5.3528145701153829E-4</v>
      </c>
      <c r="CO11" s="64">
        <v>-1.0381859003216753E-3</v>
      </c>
      <c r="CP11" s="64">
        <v>5.1590386943132227E-3</v>
      </c>
      <c r="CQ11" s="64">
        <v>3.8447387733553384E-4</v>
      </c>
      <c r="CR11" s="64">
        <v>-1.3727132361009975E-3</v>
      </c>
      <c r="CS11" s="64">
        <v>4.9006015616814835E-4</v>
      </c>
      <c r="CT11" s="64">
        <v>6.2068160162209729E-4</v>
      </c>
      <c r="CU11" s="64">
        <v>-8.7020193834108639E-6</v>
      </c>
      <c r="CV11" s="64">
        <v>-1.9162235101910507E-4</v>
      </c>
      <c r="CW11" s="64">
        <v>1.5262458957621128E-4</v>
      </c>
      <c r="CX11" s="64">
        <v>-1.7646980750628538E-3</v>
      </c>
      <c r="CY11" s="64">
        <v>-6.7048122678969868E-4</v>
      </c>
      <c r="CZ11" s="64">
        <v>-8.6744148902984097E-4</v>
      </c>
      <c r="DA11" s="64">
        <v>-7.4870191660691976E-4</v>
      </c>
      <c r="DB11" s="48"/>
      <c r="DC11" s="48"/>
      <c r="DD11" s="48"/>
      <c r="DE11" s="48"/>
      <c r="DF11" s="48"/>
      <c r="DG11" s="65">
        <v>3.9940195739607276E-5</v>
      </c>
      <c r="DH11" s="65">
        <v>-1.1240507771126396E-5</v>
      </c>
      <c r="DI11" s="65">
        <v>4.0603252775550658E-5</v>
      </c>
      <c r="DJ11" s="65">
        <v>6.8544449913554573E-5</v>
      </c>
      <c r="DK11" s="65">
        <v>-3.7317547810444829E-5</v>
      </c>
      <c r="DL11" s="65">
        <v>2.4818027175355084E-5</v>
      </c>
      <c r="DM11" s="65">
        <v>1.3655689075253719E-4</v>
      </c>
      <c r="DN11" s="65">
        <v>2.1990705318697401E-4</v>
      </c>
      <c r="DO11" s="65">
        <v>-5.872550007405275E-4</v>
      </c>
    </row>
    <row r="12" spans="1:119" ht="20.25" customHeight="1" x14ac:dyDescent="0.25">
      <c r="A12" s="69"/>
      <c r="B12" s="63" t="s">
        <v>41</v>
      </c>
      <c r="C12" s="64">
        <v>1.8603086852531092E-5</v>
      </c>
      <c r="D12" s="64">
        <v>7.4983589157806563E-6</v>
      </c>
      <c r="E12" s="64">
        <v>4.4540688747041202E-5</v>
      </c>
      <c r="F12" s="64">
        <v>-3.8906260230620049E-5</v>
      </c>
      <c r="G12" s="64">
        <v>3.6494417793297984E-5</v>
      </c>
      <c r="H12" s="64">
        <v>-3.2623076689164421E-5</v>
      </c>
      <c r="I12" s="64">
        <v>-5.7044217685708887E-5</v>
      </c>
      <c r="J12" s="64">
        <v>-1.9943862750837482E-5</v>
      </c>
      <c r="K12" s="64">
        <v>-5.6735870839208502E-6</v>
      </c>
      <c r="L12" s="64">
        <v>-1.0140136593284055E-5</v>
      </c>
      <c r="M12" s="64">
        <v>3.5297375392984165E-5</v>
      </c>
      <c r="N12" s="64">
        <v>1.535555652476539E-5</v>
      </c>
      <c r="O12" s="64">
        <v>5.9682820130024794E-5</v>
      </c>
      <c r="P12" s="64">
        <v>1.0579795687748472E-5</v>
      </c>
      <c r="Q12" s="64">
        <v>1.6220325658178325E-6</v>
      </c>
      <c r="R12" s="64">
        <v>-1.0081976366538292E-5</v>
      </c>
      <c r="S12" s="64">
        <v>-2.95702322306024E-6</v>
      </c>
      <c r="T12" s="64">
        <v>-1.0526082677875248E-4</v>
      </c>
      <c r="U12" s="64">
        <v>2.9297433429054109E-5</v>
      </c>
      <c r="V12" s="64">
        <v>9.8207681253903445E-7</v>
      </c>
      <c r="W12" s="64">
        <v>-4.2818782521103493E-5</v>
      </c>
      <c r="X12" s="64">
        <v>1.6514014035795554E-5</v>
      </c>
      <c r="Y12" s="64">
        <v>8.2296063587117274E-5</v>
      </c>
      <c r="Z12" s="64">
        <v>-2.7896124574766645E-5</v>
      </c>
      <c r="AA12" s="64">
        <v>5.1817632135131575E-5</v>
      </c>
      <c r="AB12" s="64">
        <v>1.4445677784413746E-5</v>
      </c>
      <c r="AC12" s="64">
        <v>8.3072785079796319E-6</v>
      </c>
      <c r="AD12" s="64">
        <v>1.7871263304769514E-5</v>
      </c>
      <c r="AE12" s="64">
        <v>1.130054637932254E-5</v>
      </c>
      <c r="AF12" s="64">
        <v>-2.0971902387501018E-4</v>
      </c>
      <c r="AG12" s="64">
        <v>3.3440601560075223E-5</v>
      </c>
      <c r="AH12" s="64">
        <v>-6.1481890079040369E-6</v>
      </c>
      <c r="AI12" s="64">
        <v>-2.159247026245481E-5</v>
      </c>
      <c r="AJ12" s="64">
        <v>6.2049717191037246E-6</v>
      </c>
      <c r="AK12" s="64">
        <v>4.4163629400850724E-5</v>
      </c>
      <c r="AL12" s="64">
        <v>1.1168632374491949E-6</v>
      </c>
      <c r="AM12" s="64">
        <v>6.9244175143534648E-5</v>
      </c>
      <c r="AN12" s="64">
        <v>-1.0882168864023711E-5</v>
      </c>
      <c r="AO12" s="64">
        <v>1.2251395667517428E-5</v>
      </c>
      <c r="AP12" s="64">
        <v>3.0762127252836891E-5</v>
      </c>
      <c r="AQ12" s="64">
        <v>-4.0698620542567454E-5</v>
      </c>
      <c r="AR12" s="64">
        <v>-1.7674026282243904E-4</v>
      </c>
      <c r="AS12" s="64">
        <v>4.1289863271343208E-5</v>
      </c>
      <c r="AT12" s="64">
        <v>-1.0596566166032328E-4</v>
      </c>
      <c r="AU12" s="64">
        <v>1.9672852566543497E-5</v>
      </c>
      <c r="AV12" s="64">
        <v>-1.1293344208573863E-5</v>
      </c>
      <c r="AW12" s="64">
        <v>4.6916970463328767E-5</v>
      </c>
      <c r="AX12" s="64">
        <v>1.0386867913103615E-5</v>
      </c>
      <c r="AY12" s="64">
        <v>1.1801567845415306E-5</v>
      </c>
      <c r="AZ12" s="64">
        <v>2.1270028624620352E-5</v>
      </c>
      <c r="BA12" s="64">
        <v>4.3778442570419074E-5</v>
      </c>
      <c r="BB12" s="64">
        <v>1.0539792297770134E-4</v>
      </c>
      <c r="BC12" s="64">
        <v>4.0227762142963641E-5</v>
      </c>
      <c r="BD12" s="64">
        <v>-1.4009359553734946E-4</v>
      </c>
      <c r="BE12" s="64">
        <v>-1.0696212585314946E-5</v>
      </c>
      <c r="BF12" s="64">
        <v>-1.8407138200560169E-4</v>
      </c>
      <c r="BG12" s="64">
        <v>-2.7791204909810574E-5</v>
      </c>
      <c r="BH12" s="64">
        <v>-1.1601429098728744E-5</v>
      </c>
      <c r="BI12" s="64">
        <v>9.5190897822616805E-5</v>
      </c>
      <c r="BJ12" s="64">
        <v>7.4108127489536102E-5</v>
      </c>
      <c r="BK12" s="64">
        <v>3.0074036073468591E-5</v>
      </c>
      <c r="BL12" s="64">
        <v>3.2276122205132651E-5</v>
      </c>
      <c r="BM12" s="64">
        <v>5.1687825031399015E-5</v>
      </c>
      <c r="BN12" s="64">
        <v>1.6422732996734801E-4</v>
      </c>
      <c r="BO12" s="64">
        <v>6.1667348898231111E-5</v>
      </c>
      <c r="BP12" s="64">
        <v>-9.9322735501616854E-5</v>
      </c>
      <c r="BQ12" s="64">
        <v>6.0975885053382584E-5</v>
      </c>
      <c r="BR12" s="64">
        <v>-3.9835735368820568E-4</v>
      </c>
      <c r="BS12" s="64">
        <v>-3.6371290727421624E-5</v>
      </c>
      <c r="BT12" s="64">
        <v>-4.6529103444936659E-5</v>
      </c>
      <c r="BU12" s="64">
        <v>3.9977378698763388E-5</v>
      </c>
      <c r="BV12" s="64">
        <v>7.8982706488428533E-6</v>
      </c>
      <c r="BW12" s="64">
        <v>4.8754591344346565E-5</v>
      </c>
      <c r="BX12" s="64">
        <v>4.1634480276497854E-5</v>
      </c>
      <c r="BY12" s="64">
        <v>7.9743914869867538E-5</v>
      </c>
      <c r="BZ12" s="64">
        <v>1.8053621124813901E-4</v>
      </c>
      <c r="CA12" s="64">
        <v>8.4245312825803609E-5</v>
      </c>
      <c r="CB12" s="64">
        <v>1.3650342637339108E-5</v>
      </c>
      <c r="CC12" s="64">
        <v>1.4254628369458899E-5</v>
      </c>
      <c r="CD12" s="64">
        <v>-5.4461438469455281E-4</v>
      </c>
      <c r="CE12" s="64">
        <v>-8.2413673362591311E-5</v>
      </c>
      <c r="CF12" s="64">
        <v>-3.3545619421482264E-5</v>
      </c>
      <c r="CG12" s="64">
        <v>2.4683282710435961E-5</v>
      </c>
      <c r="CH12" s="64">
        <v>-3.8197394548467045E-6</v>
      </c>
      <c r="CI12" s="64">
        <v>6.487331915727701E-5</v>
      </c>
      <c r="CJ12" s="64">
        <v>3.7495075998705829E-5</v>
      </c>
      <c r="CK12" s="64">
        <v>5.348418408024358E-5</v>
      </c>
      <c r="CL12" s="64">
        <v>2.4469928759196513E-4</v>
      </c>
      <c r="CM12" s="64">
        <v>6.3988484824806235E-5</v>
      </c>
      <c r="CN12" s="64">
        <v>8.3581266459464842E-5</v>
      </c>
      <c r="CO12" s="64">
        <v>1.8326871352503105E-4</v>
      </c>
      <c r="CP12" s="64">
        <v>-7.6902949703683277E-4</v>
      </c>
      <c r="CQ12" s="64">
        <v>-1.1363600215064107E-4</v>
      </c>
      <c r="CR12" s="64">
        <v>-2.0497502659311273E-5</v>
      </c>
      <c r="CS12" s="64">
        <v>-3.8434737979264888E-5</v>
      </c>
      <c r="CT12" s="64">
        <v>-3.2066230303717802E-5</v>
      </c>
      <c r="CU12" s="64">
        <v>4.2423024325222158E-5</v>
      </c>
      <c r="CV12" s="64">
        <v>3.3066014575311442E-5</v>
      </c>
      <c r="CW12" s="64">
        <v>-2.2153166926663914E-5</v>
      </c>
      <c r="CX12" s="64">
        <v>2.4716018025672248E-4</v>
      </c>
      <c r="CY12" s="64">
        <v>5.129029773320859E-5</v>
      </c>
      <c r="CZ12" s="64">
        <v>1.1622492336083035E-4</v>
      </c>
      <c r="DA12" s="64">
        <v>1.5575484610308443E-4</v>
      </c>
      <c r="DB12" s="48"/>
      <c r="DC12" s="48"/>
      <c r="DD12" s="48"/>
      <c r="DE12" s="48"/>
      <c r="DF12" s="48"/>
      <c r="DG12" s="65">
        <v>-3.9928656592191913E-7</v>
      </c>
      <c r="DH12" s="65">
        <v>9.2471171586616663E-7</v>
      </c>
      <c r="DI12" s="65">
        <v>-4.0567390681145454E-6</v>
      </c>
      <c r="DJ12" s="65">
        <v>-1.2415535668997002E-5</v>
      </c>
      <c r="DK12" s="65">
        <v>9.0574225675155162E-7</v>
      </c>
      <c r="DL12" s="65">
        <v>-1.109777989671823E-5</v>
      </c>
      <c r="DM12" s="65">
        <v>-1.5744635243564176E-5</v>
      </c>
      <c r="DN12" s="65">
        <v>-1.9179369177724226E-5</v>
      </c>
      <c r="DO12" s="65">
        <v>8.9218808718705134E-5</v>
      </c>
    </row>
    <row r="13" spans="1:119" ht="20.25" customHeight="1" x14ac:dyDescent="0.25">
      <c r="A13" s="69"/>
      <c r="B13" s="63" t="s">
        <v>96</v>
      </c>
      <c r="C13" s="64">
        <v>1.7067234172585266E-4</v>
      </c>
      <c r="D13" s="64">
        <v>-1.3412330908746384E-4</v>
      </c>
      <c r="E13" s="64">
        <v>1.3398269944309149E-4</v>
      </c>
      <c r="F13" s="64">
        <v>-2.135765949207169E-5</v>
      </c>
      <c r="G13" s="64">
        <v>4.8235134816376757E-4</v>
      </c>
      <c r="H13" s="64">
        <v>8.4140632535834037E-4</v>
      </c>
      <c r="I13" s="64">
        <v>-9.5344362435167973E-4</v>
      </c>
      <c r="J13" s="64">
        <v>4.0603911333425557E-5</v>
      </c>
      <c r="K13" s="64">
        <v>4.8907223821670343E-5</v>
      </c>
      <c r="L13" s="64">
        <v>2.3403447889913664E-4</v>
      </c>
      <c r="M13" s="64">
        <v>-6.2098563050616562E-5</v>
      </c>
      <c r="N13" s="64">
        <v>-4.0870384738878052E-5</v>
      </c>
      <c r="O13" s="64">
        <v>8.2477882954923309E-4</v>
      </c>
      <c r="P13" s="64">
        <v>-1.1458799136598863E-4</v>
      </c>
      <c r="Q13" s="64">
        <v>-8.237152510826018E-5</v>
      </c>
      <c r="R13" s="64">
        <v>-5.5615114852003433E-4</v>
      </c>
      <c r="S13" s="64">
        <v>-4.9556405688910843E-4</v>
      </c>
      <c r="T13" s="64">
        <v>1.6646370509021402E-4</v>
      </c>
      <c r="U13" s="64">
        <v>3.6444054662743142E-4</v>
      </c>
      <c r="V13" s="64">
        <v>4.4168775295405638E-4</v>
      </c>
      <c r="W13" s="64">
        <v>-5.1434970304919947E-4</v>
      </c>
      <c r="X13" s="64">
        <v>1.2319582789022121E-4</v>
      </c>
      <c r="Y13" s="64">
        <v>4.4688127096259578E-4</v>
      </c>
      <c r="Z13" s="64">
        <v>-2.0616476342349976E-3</v>
      </c>
      <c r="AA13" s="64">
        <v>4.001568969100866E-4</v>
      </c>
      <c r="AB13" s="64">
        <v>-1.3402869896539382E-4</v>
      </c>
      <c r="AC13" s="64">
        <v>-3.1278894404518365E-4</v>
      </c>
      <c r="AD13" s="64">
        <v>-8.853046238188611E-5</v>
      </c>
      <c r="AE13" s="64">
        <v>1.2048654961960281E-4</v>
      </c>
      <c r="AF13" s="64">
        <v>1.0559466583814903E-4</v>
      </c>
      <c r="AG13" s="64">
        <v>4.9996305131005947E-4</v>
      </c>
      <c r="AH13" s="64">
        <v>2.5094729012709038E-4</v>
      </c>
      <c r="AI13" s="64">
        <v>-9.5918484596413389E-4</v>
      </c>
      <c r="AJ13" s="64">
        <v>7.2117060844045788E-4</v>
      </c>
      <c r="AK13" s="64">
        <v>5.7300516374558796E-4</v>
      </c>
      <c r="AL13" s="64">
        <v>-1.0339949335680387E-3</v>
      </c>
      <c r="AM13" s="64">
        <v>7.211541800880017E-4</v>
      </c>
      <c r="AN13" s="64">
        <v>9.4696891253387427E-4</v>
      </c>
      <c r="AO13" s="64">
        <v>-6.5614598266439117E-4</v>
      </c>
      <c r="AP13" s="64">
        <v>-2.6926364480650555E-5</v>
      </c>
      <c r="AQ13" s="64">
        <v>-9.55403927726306E-4</v>
      </c>
      <c r="AR13" s="64">
        <v>1.8566369242667413E-4</v>
      </c>
      <c r="AS13" s="64">
        <v>8.8603638690809561E-4</v>
      </c>
      <c r="AT13" s="64">
        <v>-8.4425267467347354E-4</v>
      </c>
      <c r="AU13" s="64">
        <v>1.3142810521227233E-4</v>
      </c>
      <c r="AV13" s="64">
        <v>3.6310632168934376E-4</v>
      </c>
      <c r="AW13" s="64">
        <v>-5.4166312450176779E-4</v>
      </c>
      <c r="AX13" s="64">
        <v>-6.6280981730271193E-4</v>
      </c>
      <c r="AY13" s="64">
        <v>-1.0653467384402759E-4</v>
      </c>
      <c r="AZ13" s="64">
        <v>-1.8812530794676263E-4</v>
      </c>
      <c r="BA13" s="64">
        <v>-5.208105421502518E-4</v>
      </c>
      <c r="BB13" s="64">
        <v>4.3077779092248747E-4</v>
      </c>
      <c r="BC13" s="64">
        <v>-3.3334508475002522E-4</v>
      </c>
      <c r="BD13" s="64">
        <v>8.969499415885096E-4</v>
      </c>
      <c r="BE13" s="64">
        <v>1.5052990739830019E-3</v>
      </c>
      <c r="BF13" s="64">
        <v>-6.697412830971583E-4</v>
      </c>
      <c r="BG13" s="64">
        <v>-7.8090122058604994E-4</v>
      </c>
      <c r="BH13" s="64">
        <v>-3.6204629407476929E-4</v>
      </c>
      <c r="BI13" s="64">
        <v>9.1296724800016271E-4</v>
      </c>
      <c r="BJ13" s="64">
        <v>-5.3970058119312547E-4</v>
      </c>
      <c r="BK13" s="64">
        <v>-8.3704232912795717E-4</v>
      </c>
      <c r="BL13" s="64">
        <v>-2.8853923949301308E-4</v>
      </c>
      <c r="BM13" s="64">
        <v>3.0122841297730574E-4</v>
      </c>
      <c r="BN13" s="64">
        <v>5.1313818231824015E-4</v>
      </c>
      <c r="BO13" s="64">
        <v>2.2395339545355775E-4</v>
      </c>
      <c r="BP13" s="64">
        <v>2.1601946395579663E-3</v>
      </c>
      <c r="BQ13" s="64">
        <v>2.4863141909345909E-3</v>
      </c>
      <c r="BR13" s="64">
        <v>-2.4869917752644577E-3</v>
      </c>
      <c r="BS13" s="64">
        <v>-1.6886100549572403E-3</v>
      </c>
      <c r="BT13" s="64">
        <v>-2.2028818249263393E-3</v>
      </c>
      <c r="BU13" s="64">
        <v>3.1365470642419346E-4</v>
      </c>
      <c r="BV13" s="64">
        <v>-8.1453751750337755E-4</v>
      </c>
      <c r="BW13" s="64">
        <v>-2.8245507874480325E-4</v>
      </c>
      <c r="BX13" s="64">
        <v>-3.0067845337355958E-4</v>
      </c>
      <c r="BY13" s="64">
        <v>5.0434076862604371E-4</v>
      </c>
      <c r="BZ13" s="64">
        <v>4.5937217037006484E-4</v>
      </c>
      <c r="CA13" s="64">
        <v>2.1496330832788679E-3</v>
      </c>
      <c r="CB13" s="64">
        <v>4.0314429137124907E-3</v>
      </c>
      <c r="CC13" s="64">
        <v>2.5065788738127814E-3</v>
      </c>
      <c r="CD13" s="64">
        <v>-6.6746462936020379E-3</v>
      </c>
      <c r="CE13" s="64">
        <v>-3.4029182180953521E-3</v>
      </c>
      <c r="CF13" s="64">
        <v>-2.4899427365147053E-3</v>
      </c>
      <c r="CG13" s="64">
        <v>1.3419624396910912E-3</v>
      </c>
      <c r="CH13" s="64">
        <v>-7.8725467554718875E-4</v>
      </c>
      <c r="CI13" s="64">
        <v>3.0277649497034709E-4</v>
      </c>
      <c r="CJ13" s="64">
        <v>1.0302562317423547E-3</v>
      </c>
      <c r="CK13" s="64">
        <v>5.6343826773708194E-4</v>
      </c>
      <c r="CL13" s="64">
        <v>1.1651529754659329E-3</v>
      </c>
      <c r="CM13" s="64">
        <v>1.8416705859798377E-3</v>
      </c>
      <c r="CN13" s="64">
        <v>5.0566700842771262E-3</v>
      </c>
      <c r="CO13" s="64">
        <v>5.905647775520162E-3</v>
      </c>
      <c r="CP13" s="64">
        <v>-1.0776890232112812E-2</v>
      </c>
      <c r="CQ13" s="64">
        <v>-6.0275533695197669E-3</v>
      </c>
      <c r="CR13" s="64">
        <v>-2.4161829903537324E-3</v>
      </c>
      <c r="CS13" s="64">
        <v>1.6614427556405076E-3</v>
      </c>
      <c r="CT13" s="64">
        <v>-1.6549477728116102E-3</v>
      </c>
      <c r="CU13" s="64">
        <v>3.8044292784022993E-4</v>
      </c>
      <c r="CV13" s="64">
        <v>-1.2237375010870633E-4</v>
      </c>
      <c r="CW13" s="64">
        <v>-1.667375806517768E-4</v>
      </c>
      <c r="CX13" s="64">
        <v>2.1826678953047463E-3</v>
      </c>
      <c r="CY13" s="64">
        <v>1.2152714835256262E-3</v>
      </c>
      <c r="CZ13" s="64">
        <v>6.6268009526857519E-3</v>
      </c>
      <c r="DA13" s="64">
        <v>8.1499210133741951E-3</v>
      </c>
      <c r="DB13" s="48"/>
      <c r="DC13" s="48"/>
      <c r="DD13" s="48"/>
      <c r="DE13" s="48"/>
      <c r="DF13" s="48"/>
      <c r="DG13" s="65">
        <v>6.0034748082360423E-5</v>
      </c>
      <c r="DH13" s="65">
        <v>-1.1794373091100763E-4</v>
      </c>
      <c r="DI13" s="65">
        <v>5.8470076282901573E-6</v>
      </c>
      <c r="DJ13" s="65">
        <v>-9.2853568002260189E-6</v>
      </c>
      <c r="DK13" s="65">
        <v>2.2536086178970294E-5</v>
      </c>
      <c r="DL13" s="65">
        <v>-1.9577404776549567E-4</v>
      </c>
      <c r="DM13" s="65">
        <v>-2.7846785506346894E-4</v>
      </c>
      <c r="DN13" s="65">
        <v>-3.7567004285876671E-4</v>
      </c>
      <c r="DO13" s="65">
        <v>2.6632510762363282E-3</v>
      </c>
    </row>
    <row r="14" spans="1:119" ht="20.25" customHeight="1" x14ac:dyDescent="0.25">
      <c r="B14" s="66" t="s">
        <v>93</v>
      </c>
      <c r="C14" s="67">
        <v>8.9269635184630047E-5</v>
      </c>
      <c r="D14" s="67">
        <v>-8.940116903766171E-5</v>
      </c>
      <c r="E14" s="67">
        <v>-1.2444843496395297E-4</v>
      </c>
      <c r="F14" s="67">
        <v>2.9239691767357634E-4</v>
      </c>
      <c r="G14" s="67">
        <v>-6.2690305129731172E-5</v>
      </c>
      <c r="H14" s="67">
        <v>-8.9514211816466016E-5</v>
      </c>
      <c r="I14" s="67">
        <v>4.3190062170328503E-4</v>
      </c>
      <c r="J14" s="67">
        <v>-1.1424982751329082E-4</v>
      </c>
      <c r="K14" s="67">
        <v>-2.4739423825081985E-6</v>
      </c>
      <c r="L14" s="67">
        <v>-1.3339782120258548E-5</v>
      </c>
      <c r="M14" s="67">
        <v>-1.676506282995982E-4</v>
      </c>
      <c r="N14" s="67">
        <v>1.3003954953560992E-4</v>
      </c>
      <c r="O14" s="67">
        <v>2.6019457066928098E-5</v>
      </c>
      <c r="P14" s="67">
        <v>-6.8201985929161602E-5</v>
      </c>
      <c r="Q14" s="67">
        <v>-7.1413817220866704E-6</v>
      </c>
      <c r="R14" s="67">
        <v>-6.065228328688832E-6</v>
      </c>
      <c r="S14" s="67">
        <v>-8.3919697372203395E-5</v>
      </c>
      <c r="T14" s="67">
        <v>-3.4828910339790298E-5</v>
      </c>
      <c r="U14" s="67">
        <v>-1.627626615871014E-4</v>
      </c>
      <c r="V14" s="67">
        <v>7.6754141242085794E-5</v>
      </c>
      <c r="W14" s="67">
        <v>1.8538640027565556E-4</v>
      </c>
      <c r="X14" s="67">
        <v>-1.4999863280240611E-4</v>
      </c>
      <c r="Y14" s="67">
        <v>-3.4926703694093675E-4</v>
      </c>
      <c r="Z14" s="67">
        <v>-1.0512122963768356E-5</v>
      </c>
      <c r="AA14" s="67">
        <v>-5.795757968318771E-5</v>
      </c>
      <c r="AB14" s="67">
        <v>-5.7663954357911607E-5</v>
      </c>
      <c r="AC14" s="67">
        <v>2.0564738260109294E-4</v>
      </c>
      <c r="AD14" s="67">
        <v>-2.481789069560536E-4</v>
      </c>
      <c r="AE14" s="67">
        <v>1.0874482180289746E-5</v>
      </c>
      <c r="AF14" s="67">
        <v>2.4359969878040566E-4</v>
      </c>
      <c r="AG14" s="67">
        <v>-1.7863814983098969E-4</v>
      </c>
      <c r="AH14" s="67">
        <v>6.3346885654125273E-5</v>
      </c>
      <c r="AI14" s="67">
        <v>-8.1598969294827128E-5</v>
      </c>
      <c r="AJ14" s="67">
        <v>-8.4794383003017337E-5</v>
      </c>
      <c r="AK14" s="67">
        <v>4.0806231227530354E-4</v>
      </c>
      <c r="AL14" s="67">
        <v>-1.1457704549167058E-4</v>
      </c>
      <c r="AM14" s="67">
        <v>-6.2476866771521422E-5</v>
      </c>
      <c r="AN14" s="67">
        <v>4.654402821564485E-4</v>
      </c>
      <c r="AO14" s="67">
        <v>-2.0374829035163522E-5</v>
      </c>
      <c r="AP14" s="67">
        <v>-1.039999186600582E-4</v>
      </c>
      <c r="AQ14" s="67">
        <v>8.5498382636495229E-4</v>
      </c>
      <c r="AR14" s="67">
        <v>-2.2314701028725015E-4</v>
      </c>
      <c r="AS14" s="67">
        <v>-4.0247662994041811E-5</v>
      </c>
      <c r="AT14" s="67">
        <v>1.9609159294731171E-4</v>
      </c>
      <c r="AU14" s="67">
        <v>-1.2855084828700125E-4</v>
      </c>
      <c r="AV14" s="67">
        <v>-9.1092723021324318E-6</v>
      </c>
      <c r="AW14" s="67">
        <v>-4.089275603713638E-5</v>
      </c>
      <c r="AX14" s="67">
        <v>1.6080347480573742E-4</v>
      </c>
      <c r="AY14" s="67">
        <v>4.6569956182596073E-4</v>
      </c>
      <c r="AZ14" s="67">
        <v>-2.1133511221460566E-5</v>
      </c>
      <c r="BA14" s="67">
        <v>-1.3853008382858079E-4</v>
      </c>
      <c r="BB14" s="67">
        <v>-2.8593952697375524E-4</v>
      </c>
      <c r="BC14" s="67">
        <v>8.7343161085273735E-5</v>
      </c>
      <c r="BD14" s="67">
        <v>-1.0044315815538329E-4</v>
      </c>
      <c r="BE14" s="67">
        <v>2.6675615599924818E-4</v>
      </c>
      <c r="BF14" s="67">
        <v>5.4092890863666199E-5</v>
      </c>
      <c r="BG14" s="67">
        <v>-8.4870192494146401E-5</v>
      </c>
      <c r="BH14" s="67">
        <v>-4.080312570231559E-5</v>
      </c>
      <c r="BI14" s="67">
        <v>-2.2014869376407731E-4</v>
      </c>
      <c r="BJ14" s="67">
        <v>-2.0355617399114845E-4</v>
      </c>
      <c r="BK14" s="67">
        <v>9.207405812228231E-6</v>
      </c>
      <c r="BL14" s="67">
        <v>1.8923341614129896E-5</v>
      </c>
      <c r="BM14" s="67">
        <v>-3.8638823314007809E-5</v>
      </c>
      <c r="BN14" s="67">
        <v>-2.4288182565157523E-4</v>
      </c>
      <c r="BO14" s="67">
        <v>-1.6905837101066634E-4</v>
      </c>
      <c r="BP14" s="67">
        <v>3.8276136886228329E-5</v>
      </c>
      <c r="BQ14" s="67">
        <v>1.9684790200513724E-4</v>
      </c>
      <c r="BR14" s="67">
        <v>6.4361233284104813E-4</v>
      </c>
      <c r="BS14" s="67">
        <v>-2.4583871868544271E-4</v>
      </c>
      <c r="BT14" s="67">
        <v>-3.8294646906744667E-4</v>
      </c>
      <c r="BU14" s="67">
        <v>2.7500189585549784E-4</v>
      </c>
      <c r="BV14" s="67">
        <v>7.1589077905498399E-5</v>
      </c>
      <c r="BW14" s="67">
        <v>-8.6993917854716329E-5</v>
      </c>
      <c r="BX14" s="67">
        <v>-3.885735257447287E-5</v>
      </c>
      <c r="BY14" s="67">
        <v>-9.4325189680999344E-5</v>
      </c>
      <c r="BZ14" s="67">
        <v>-2.29326678920172E-4</v>
      </c>
      <c r="CA14" s="67">
        <v>5.4824263839847731E-6</v>
      </c>
      <c r="CB14" s="67">
        <v>-1.6579357683466078E-4</v>
      </c>
      <c r="CC14" s="67">
        <v>5.0191749836847599E-4</v>
      </c>
      <c r="CD14" s="67">
        <v>1.5674599727628635E-3</v>
      </c>
      <c r="CE14" s="67">
        <v>-2.2294964037050669E-4</v>
      </c>
      <c r="CF14" s="67">
        <v>-9.2009617250399245E-4</v>
      </c>
      <c r="CG14" s="67">
        <v>2.035761742513742E-5</v>
      </c>
      <c r="CH14" s="67">
        <v>4.1801926130213829E-4</v>
      </c>
      <c r="CI14" s="67">
        <v>-4.0637136118237827E-5</v>
      </c>
      <c r="CJ14" s="67">
        <v>2.4024753903351126E-4</v>
      </c>
      <c r="CK14" s="67">
        <v>1.4091760046719415E-4</v>
      </c>
      <c r="CL14" s="67">
        <v>-7.8141870414194514E-4</v>
      </c>
      <c r="CM14" s="67">
        <v>-6.4826086994651533E-5</v>
      </c>
      <c r="CN14" s="67">
        <v>-4.1807142212246795E-5</v>
      </c>
      <c r="CO14" s="67">
        <v>-2.5849544020417614E-4</v>
      </c>
      <c r="CP14" s="67">
        <v>2.9541565149486804E-3</v>
      </c>
      <c r="CQ14" s="67">
        <v>-4.8070763535867922E-4</v>
      </c>
      <c r="CR14" s="67">
        <v>-1.1515703609407124E-3</v>
      </c>
      <c r="CS14" s="67">
        <v>4.8805040481103568E-4</v>
      </c>
      <c r="CT14" s="67">
        <v>2.1218418731661082E-4</v>
      </c>
      <c r="CU14" s="67">
        <v>3.9460038055327828E-5</v>
      </c>
      <c r="CV14" s="67">
        <v>-2.2522697888949228E-4</v>
      </c>
      <c r="CW14" s="67">
        <v>1.54492095401082E-5</v>
      </c>
      <c r="CX14" s="67">
        <v>-8.2021239478857755E-4</v>
      </c>
      <c r="CY14" s="67">
        <v>-4.5249663959223696E-4</v>
      </c>
      <c r="CZ14" s="67">
        <v>-8.3776220676456958E-5</v>
      </c>
      <c r="DA14" s="67">
        <v>1.1974098928435595E-4</v>
      </c>
      <c r="DB14" s="48"/>
      <c r="DC14" s="48"/>
      <c r="DD14" s="48"/>
      <c r="DE14" s="48"/>
      <c r="DF14" s="48"/>
      <c r="DG14" s="68">
        <v>2.3210027136011391E-5</v>
      </c>
      <c r="DH14" s="68">
        <v>-4.8358879507270913E-5</v>
      </c>
      <c r="DI14" s="68">
        <v>8.9726748153662328E-6</v>
      </c>
      <c r="DJ14" s="68">
        <v>8.735471679743867E-5</v>
      </c>
      <c r="DK14" s="68">
        <v>-1.7141897366457215E-5</v>
      </c>
      <c r="DL14" s="68">
        <v>1.4396698627683335E-5</v>
      </c>
      <c r="DM14" s="68">
        <v>6.6739909140522968E-5</v>
      </c>
      <c r="DN14" s="68">
        <v>1.0424387509355704E-4</v>
      </c>
      <c r="DO14" s="68">
        <v>-2.0126527783603798E-4</v>
      </c>
    </row>
    <row r="15" spans="1:119" ht="20.25" customHeight="1" x14ac:dyDescent="0.25">
      <c r="B15" s="70" t="s">
        <v>120</v>
      </c>
      <c r="C15" s="71">
        <v>-3.4232895913455241E-4</v>
      </c>
      <c r="D15" s="71">
        <v>-1.868731294893955E-4</v>
      </c>
      <c r="E15" s="71">
        <v>-5.6551512224012335E-4</v>
      </c>
      <c r="F15" s="71">
        <v>2.5782197160206799E-4</v>
      </c>
      <c r="G15" s="71">
        <v>-1.0033307453990448E-3</v>
      </c>
      <c r="H15" s="71">
        <v>-3.0584458407700854E-4</v>
      </c>
      <c r="I15" s="71">
        <v>4.8765857743442442E-3</v>
      </c>
      <c r="J15" s="71">
        <v>-1.9917024011195661E-4</v>
      </c>
      <c r="K15" s="71">
        <v>-2.9493769775790213E-4</v>
      </c>
      <c r="L15" s="71">
        <v>-4.2362461593614675E-4</v>
      </c>
      <c r="M15" s="71">
        <v>-1.0400824385187191E-3</v>
      </c>
      <c r="N15" s="71">
        <v>-4.793237674718398E-4</v>
      </c>
      <c r="O15" s="71">
        <v>-7.004084758746032E-4</v>
      </c>
      <c r="P15" s="71">
        <v>-6.4264758233734121E-5</v>
      </c>
      <c r="Q15" s="71">
        <v>2.5352624552321679E-4</v>
      </c>
      <c r="R15" s="71">
        <v>-1.2037910658868611E-4</v>
      </c>
      <c r="S15" s="71">
        <v>-2.9518951370277602E-4</v>
      </c>
      <c r="T15" s="71">
        <v>5.243786200681555E-5</v>
      </c>
      <c r="U15" s="71">
        <v>2.1859140378321928E-3</v>
      </c>
      <c r="V15" s="71">
        <v>-2.3680766957212551E-4</v>
      </c>
      <c r="W15" s="71">
        <v>3.8380759963319022E-4</v>
      </c>
      <c r="X15" s="71">
        <v>-4.6961026805258932E-4</v>
      </c>
      <c r="Y15" s="71">
        <v>-1.030471485266693E-3</v>
      </c>
      <c r="Z15" s="71">
        <v>8.9210644042880816E-5</v>
      </c>
      <c r="AA15" s="71">
        <v>-5.7676938182105175E-4</v>
      </c>
      <c r="AB15" s="71">
        <v>2.0180357851451447E-6</v>
      </c>
      <c r="AC15" s="71">
        <v>2.2757108563564721E-4</v>
      </c>
      <c r="AD15" s="71">
        <v>-1.5118655693868721E-4</v>
      </c>
      <c r="AE15" s="71">
        <v>-4.534901244346301E-5</v>
      </c>
      <c r="AF15" s="71">
        <v>6.8682948401832533E-4</v>
      </c>
      <c r="AG15" s="71">
        <v>7.2448887383647076E-4</v>
      </c>
      <c r="AH15" s="71">
        <v>1.9748948842890357E-4</v>
      </c>
      <c r="AI15" s="71">
        <v>3.9113542869007034E-5</v>
      </c>
      <c r="AJ15" s="71">
        <v>2.3835768314328654E-4</v>
      </c>
      <c r="AK15" s="71">
        <v>4.0248403174958369E-5</v>
      </c>
      <c r="AL15" s="71">
        <v>-2.7018312980531256E-4</v>
      </c>
      <c r="AM15" s="71">
        <v>-9.5192546865852101E-4</v>
      </c>
      <c r="AN15" s="71">
        <v>2.9665489903329956E-4</v>
      </c>
      <c r="AO15" s="71">
        <v>6.5707148318550068E-5</v>
      </c>
      <c r="AP15" s="71">
        <v>-2.6774478258606571E-5</v>
      </c>
      <c r="AQ15" s="71">
        <v>9.6852775612576991E-4</v>
      </c>
      <c r="AR15" s="71">
        <v>-2.9276520407572892E-4</v>
      </c>
      <c r="AS15" s="71">
        <v>2.1445978289924561E-4</v>
      </c>
      <c r="AT15" s="71">
        <v>1.3368489209719669E-4</v>
      </c>
      <c r="AU15" s="71">
        <v>-3.2099864795465116E-4</v>
      </c>
      <c r="AV15" s="71">
        <v>1.2199203051088681E-3</v>
      </c>
      <c r="AW15" s="71">
        <v>5.0504892980196558E-5</v>
      </c>
      <c r="AX15" s="71">
        <v>-1.1773281993099349E-4</v>
      </c>
      <c r="AY15" s="71">
        <v>-4.5705876613744145E-4</v>
      </c>
      <c r="AZ15" s="71">
        <v>1.6636467060404669E-5</v>
      </c>
      <c r="BA15" s="71">
        <v>-1.9649432282642376E-4</v>
      </c>
      <c r="BB15" s="71">
        <v>-1.3102356753580402E-4</v>
      </c>
      <c r="BC15" s="71">
        <v>-2.6436367278581674E-4</v>
      </c>
      <c r="BD15" s="71">
        <v>-8.9927498012909446E-4</v>
      </c>
      <c r="BE15" s="71">
        <v>5.2512435483342834E-4</v>
      </c>
      <c r="BF15" s="71">
        <v>6.7874833338699148E-5</v>
      </c>
      <c r="BG15" s="71">
        <v>1.0396362548470428E-4</v>
      </c>
      <c r="BH15" s="71">
        <v>1.5311700918534399E-3</v>
      </c>
      <c r="BI15" s="71">
        <v>-2.2951717060337717E-4</v>
      </c>
      <c r="BJ15" s="71">
        <v>-9.7317388478201927E-4</v>
      </c>
      <c r="BK15" s="71">
        <v>-1.0487479185056214E-3</v>
      </c>
      <c r="BL15" s="71">
        <v>7.5590300837813373E-5</v>
      </c>
      <c r="BM15" s="71">
        <v>-8.4700659343739382E-5</v>
      </c>
      <c r="BN15" s="71">
        <v>1.2563280718835834E-4</v>
      </c>
      <c r="BO15" s="71">
        <v>-2.0681779886133622E-4</v>
      </c>
      <c r="BP15" s="71">
        <v>-1.3474657529097822E-3</v>
      </c>
      <c r="BQ15" s="71">
        <v>-4.9696336413729281E-4</v>
      </c>
      <c r="BR15" s="71">
        <v>1.2709310287533082E-3</v>
      </c>
      <c r="BS15" s="71">
        <v>5.1590084243935408E-5</v>
      </c>
      <c r="BT15" s="71">
        <v>1.9286827836568765E-3</v>
      </c>
      <c r="BU15" s="71">
        <v>2.7561810602194647E-4</v>
      </c>
      <c r="BV15" s="71">
        <v>2.6414395208940178E-4</v>
      </c>
      <c r="BW15" s="71">
        <v>-1.0849024804298057E-3</v>
      </c>
      <c r="BX15" s="71">
        <v>8.4672426543530577E-5</v>
      </c>
      <c r="BY15" s="71">
        <v>-4.6438856637753823E-4</v>
      </c>
      <c r="BZ15" s="71">
        <v>3.3895573174902438E-4</v>
      </c>
      <c r="CA15" s="71">
        <v>-6.6726600555233606E-4</v>
      </c>
      <c r="CB15" s="71">
        <v>-1.8388266354694149E-3</v>
      </c>
      <c r="CC15" s="71">
        <v>2.4801245584127329E-4</v>
      </c>
      <c r="CD15" s="71">
        <v>2.5510913341335595E-3</v>
      </c>
      <c r="CE15" s="71">
        <v>3.5328167722536996E-4</v>
      </c>
      <c r="CF15" s="71">
        <v>1.2831016532626194E-3</v>
      </c>
      <c r="CG15" s="71">
        <v>-1.6421083992601559E-4</v>
      </c>
      <c r="CH15" s="71">
        <v>2.2465989204745185E-4</v>
      </c>
      <c r="CI15" s="71">
        <v>-1.0176664333039209E-3</v>
      </c>
      <c r="CJ15" s="71">
        <v>7.8043867773658349E-5</v>
      </c>
      <c r="CK15" s="71">
        <v>-5.2822018189013775E-5</v>
      </c>
      <c r="CL15" s="71">
        <v>-4.2187664216175591E-4</v>
      </c>
      <c r="CM15" s="71">
        <v>-5.295149016624201E-4</v>
      </c>
      <c r="CN15" s="71">
        <v>-1.5501696657107544E-3</v>
      </c>
      <c r="CO15" s="71">
        <v>-1.1264999439100087E-3</v>
      </c>
      <c r="CP15" s="71">
        <v>3.9996597020339753E-3</v>
      </c>
      <c r="CQ15" s="71">
        <v>2.8106659419946389E-4</v>
      </c>
      <c r="CR15" s="71">
        <v>9.0242227917336493E-4</v>
      </c>
      <c r="CS15" s="71">
        <v>5.9645607174019233E-4</v>
      </c>
      <c r="CT15" s="71">
        <v>2.8221100899727958E-4</v>
      </c>
      <c r="CU15" s="71">
        <v>-6.4451198138015808E-4</v>
      </c>
      <c r="CV15" s="71">
        <v>7.8517520594623136E-5</v>
      </c>
      <c r="CW15" s="71">
        <v>1.5015350764868707E-4</v>
      </c>
      <c r="CX15" s="71">
        <v>-8.3923471970048791E-4</v>
      </c>
      <c r="CY15" s="71">
        <v>-8.400165731334841E-4</v>
      </c>
      <c r="CZ15" s="71">
        <v>-1.8374776637174461E-3</v>
      </c>
      <c r="DA15" s="71">
        <v>-6.2592787935022987E-4</v>
      </c>
      <c r="DB15" s="48"/>
      <c r="DC15" s="48"/>
      <c r="DD15" s="48"/>
      <c r="DE15" s="48"/>
      <c r="DF15" s="48"/>
      <c r="DG15" s="72">
        <v>-2.4713763778771991E-6</v>
      </c>
      <c r="DH15" s="72">
        <v>8.8093039778414095E-6</v>
      </c>
      <c r="DI15" s="72">
        <v>1.0193325602791958E-4</v>
      </c>
      <c r="DJ15" s="72">
        <v>9.2377852991765153E-5</v>
      </c>
      <c r="DK15" s="72">
        <v>-6.3051074197795209E-5</v>
      </c>
      <c r="DL15" s="72">
        <v>8.901086997492591E-5</v>
      </c>
      <c r="DM15" s="72">
        <v>6.9618711801222588E-5</v>
      </c>
      <c r="DN15" s="72">
        <v>1.3916204209651895E-4</v>
      </c>
      <c r="DO15" s="72">
        <v>-6.5452321945791425E-4</v>
      </c>
    </row>
    <row r="16" spans="1:119" ht="20.25" customHeight="1" x14ac:dyDescent="0.25">
      <c r="B16" s="70" t="s">
        <v>73</v>
      </c>
      <c r="C16" s="71">
        <v>-1.0073334976712367E-5</v>
      </c>
      <c r="D16" s="71">
        <v>-4.7360098559545705E-6</v>
      </c>
      <c r="E16" s="71">
        <v>1.2989044219624546E-4</v>
      </c>
      <c r="F16" s="71">
        <v>-1.7431104406806508E-4</v>
      </c>
      <c r="G16" s="71">
        <v>-2.9912796416475818E-4</v>
      </c>
      <c r="H16" s="71">
        <v>-1.4631627805805625E-4</v>
      </c>
      <c r="I16" s="71">
        <v>3.7718966565147838E-4</v>
      </c>
      <c r="J16" s="71">
        <v>-1.7073375246412503E-4</v>
      </c>
      <c r="K16" s="71">
        <v>1.8996031710649675E-4</v>
      </c>
      <c r="L16" s="71">
        <v>5.1672626857790505E-5</v>
      </c>
      <c r="M16" s="71">
        <v>-1.2760513136633733E-4</v>
      </c>
      <c r="N16" s="71">
        <v>6.899369449553383E-5</v>
      </c>
      <c r="O16" s="71">
        <v>-1.636150113049073E-4</v>
      </c>
      <c r="P16" s="71">
        <v>-3.3828563471338668E-5</v>
      </c>
      <c r="Q16" s="71">
        <v>2.8312275000663689E-5</v>
      </c>
      <c r="R16" s="71">
        <v>-1.828859745581779E-4</v>
      </c>
      <c r="S16" s="71">
        <v>-6.5512254753763433E-4</v>
      </c>
      <c r="T16" s="71">
        <v>2.9131366756063315E-4</v>
      </c>
      <c r="U16" s="71">
        <v>-3.4578814228192201E-5</v>
      </c>
      <c r="V16" s="71">
        <v>4.2236415192609122E-4</v>
      </c>
      <c r="W16" s="71">
        <v>5.2890062114396841E-6</v>
      </c>
      <c r="X16" s="71">
        <v>1.1132005495140262E-4</v>
      </c>
      <c r="Y16" s="71">
        <v>-3.5259337060677964E-4</v>
      </c>
      <c r="Z16" s="71">
        <v>-1.3403202727635399E-4</v>
      </c>
      <c r="AA16" s="71">
        <v>-3.9487951696126622E-4</v>
      </c>
      <c r="AB16" s="71">
        <v>-7.4549917705279967E-5</v>
      </c>
      <c r="AC16" s="71">
        <v>2.7542783441880658E-4</v>
      </c>
      <c r="AD16" s="71">
        <v>-2.0033912013384114E-4</v>
      </c>
      <c r="AE16" s="71">
        <v>6.5854064024151171E-6</v>
      </c>
      <c r="AF16" s="71">
        <v>-9.6944172682911223E-5</v>
      </c>
      <c r="AG16" s="71">
        <v>-3.0300306436137348E-6</v>
      </c>
      <c r="AH16" s="71">
        <v>2.5432927169699582E-4</v>
      </c>
      <c r="AI16" s="71">
        <v>-1.035878389612499E-4</v>
      </c>
      <c r="AJ16" s="71">
        <v>-7.3479193744341309E-5</v>
      </c>
      <c r="AK16" s="71">
        <v>4.1339169244114515E-4</v>
      </c>
      <c r="AL16" s="71">
        <v>-3.5290486534167442E-5</v>
      </c>
      <c r="AM16" s="71">
        <v>-1.1140592821368145E-4</v>
      </c>
      <c r="AN16" s="71">
        <v>5.4263390129483113E-5</v>
      </c>
      <c r="AO16" s="71">
        <v>-7.9205250483105338E-5</v>
      </c>
      <c r="AP16" s="71">
        <v>-2.4940007770746231E-4</v>
      </c>
      <c r="AQ16" s="71">
        <v>1.0317086545328369E-3</v>
      </c>
      <c r="AR16" s="71">
        <v>-2.568550983326201E-4</v>
      </c>
      <c r="AS16" s="71">
        <v>-1.7468185979097051E-4</v>
      </c>
      <c r="AT16" s="71">
        <v>8.7034473969160864E-4</v>
      </c>
      <c r="AU16" s="71">
        <v>-2.2411361184748735E-5</v>
      </c>
      <c r="AV16" s="71">
        <v>5.0305679961892835E-5</v>
      </c>
      <c r="AW16" s="71">
        <v>-4.2183911385773598E-5</v>
      </c>
      <c r="AX16" s="71">
        <v>3.60882031623877E-4</v>
      </c>
      <c r="AY16" s="71">
        <v>4.434754372582006E-4</v>
      </c>
      <c r="AZ16" s="71">
        <v>-1.2220365172477266E-4</v>
      </c>
      <c r="BA16" s="71">
        <v>-8.3153148235703966E-5</v>
      </c>
      <c r="BB16" s="71">
        <v>-1.834822596914476E-4</v>
      </c>
      <c r="BC16" s="71">
        <v>8.6884611252280308E-6</v>
      </c>
      <c r="BD16" s="71">
        <v>1.0699332940022899E-4</v>
      </c>
      <c r="BE16" s="71">
        <v>-8.2979228800739158E-5</v>
      </c>
      <c r="BF16" s="71">
        <v>8.2889469444169528E-4</v>
      </c>
      <c r="BG16" s="71">
        <v>-1.9273166464972569E-4</v>
      </c>
      <c r="BH16" s="71">
        <v>3.4270648512157997E-4</v>
      </c>
      <c r="BI16" s="71">
        <v>-6.4570319075563098E-4</v>
      </c>
      <c r="BJ16" s="71">
        <v>3.7154810405604088E-4</v>
      </c>
      <c r="BK16" s="71">
        <v>-1.1316916558246071E-4</v>
      </c>
      <c r="BL16" s="71">
        <v>-1.111146486623138E-4</v>
      </c>
      <c r="BM16" s="71">
        <v>-3.4111807903314251E-4</v>
      </c>
      <c r="BN16" s="71">
        <v>1.2767496627263952E-5</v>
      </c>
      <c r="BO16" s="71">
        <v>1.3884202358593889E-4</v>
      </c>
      <c r="BP16" s="71">
        <v>-3.8968131532224337E-4</v>
      </c>
      <c r="BQ16" s="71">
        <v>-2.3271952365022663E-4</v>
      </c>
      <c r="BR16" s="71">
        <v>1.2276601004868049E-3</v>
      </c>
      <c r="BS16" s="71">
        <v>-4.7336100352235455E-5</v>
      </c>
      <c r="BT16" s="71">
        <v>6.9508218970337765E-5</v>
      </c>
      <c r="BU16" s="71">
        <v>1.8611363477227805E-4</v>
      </c>
      <c r="BV16" s="71">
        <v>4.0193331121485265E-4</v>
      </c>
      <c r="BW16" s="71">
        <v>-1.7351363911521922E-4</v>
      </c>
      <c r="BX16" s="71">
        <v>-1.1799810872159533E-4</v>
      </c>
      <c r="BY16" s="71">
        <v>-2.1291589179417425E-4</v>
      </c>
      <c r="BZ16" s="71">
        <v>-2.6006462740113534E-4</v>
      </c>
      <c r="CA16" s="71">
        <v>-4.5491297912303441E-4</v>
      </c>
      <c r="CB16" s="71">
        <v>-1.7940727955412239E-4</v>
      </c>
      <c r="CC16" s="71">
        <v>9.38593818917699E-5</v>
      </c>
      <c r="CD16" s="71">
        <v>1.7904334203480143E-3</v>
      </c>
      <c r="CE16" s="71">
        <v>3.0255455585059821E-4</v>
      </c>
      <c r="CF16" s="71">
        <v>3.9070542075636538E-5</v>
      </c>
      <c r="CG16" s="71">
        <v>-2.2993725079201166E-4</v>
      </c>
      <c r="CH16" s="71">
        <v>4.2898261691060036E-4</v>
      </c>
      <c r="CI16" s="71">
        <v>-2.673138107339712E-4</v>
      </c>
      <c r="CJ16" s="71">
        <v>-2.3477965602869411E-4</v>
      </c>
      <c r="CK16" s="71">
        <v>-8.1862038974866991E-5</v>
      </c>
      <c r="CL16" s="71">
        <v>-5.0639210436032034E-4</v>
      </c>
      <c r="CM16" s="71">
        <v>-1.7880442643114502E-4</v>
      </c>
      <c r="CN16" s="71">
        <v>-1.9548338628694317E-4</v>
      </c>
      <c r="CO16" s="71">
        <v>-4.2739996180918283E-4</v>
      </c>
      <c r="CP16" s="71">
        <v>2.5862361113528909E-3</v>
      </c>
      <c r="CQ16" s="71">
        <v>1.2664435633391591E-4</v>
      </c>
      <c r="CR16" s="71">
        <v>-6.9557429473787735E-5</v>
      </c>
      <c r="CS16" s="71">
        <v>2.8589759492692046E-4</v>
      </c>
      <c r="CT16" s="71">
        <v>2.0586216501272681E-4</v>
      </c>
      <c r="CU16" s="71">
        <v>-6.3999914262868884E-5</v>
      </c>
      <c r="CV16" s="71">
        <v>-1.5248637202824877E-4</v>
      </c>
      <c r="CW16" s="71">
        <v>-4.3001624807947891E-4</v>
      </c>
      <c r="CX16" s="71">
        <v>-4.6229634432093381E-4</v>
      </c>
      <c r="CY16" s="71">
        <v>-6.7239485441572544E-4</v>
      </c>
      <c r="CZ16" s="71">
        <v>-6.1545904061421908E-4</v>
      </c>
      <c r="DA16" s="71">
        <v>-9.6201728337208525E-4</v>
      </c>
      <c r="DB16" s="48"/>
      <c r="DC16" s="48"/>
      <c r="DD16" s="48"/>
      <c r="DE16" s="48"/>
      <c r="DF16" s="48"/>
      <c r="DG16" s="72">
        <v>-9.4037879566633009E-6</v>
      </c>
      <c r="DH16" s="72">
        <v>-5.7036845157898419E-5</v>
      </c>
      <c r="DI16" s="72">
        <v>-2.0112949628003918E-7</v>
      </c>
      <c r="DJ16" s="72">
        <v>1.4298046678273835E-4</v>
      </c>
      <c r="DK16" s="72">
        <v>6.246603069048895E-5</v>
      </c>
      <c r="DL16" s="72">
        <v>6.5883241628039713E-5</v>
      </c>
      <c r="DM16" s="72">
        <v>8.9515522326832908E-5</v>
      </c>
      <c r="DN16" s="72">
        <v>1.0243454504221816E-4</v>
      </c>
      <c r="DO16" s="72">
        <v>-4.8325382967417951E-4</v>
      </c>
    </row>
    <row r="17" spans="2:119" ht="20.25" customHeight="1" x14ac:dyDescent="0.25">
      <c r="B17" s="70" t="s">
        <v>75</v>
      </c>
      <c r="C17" s="71">
        <v>7.7642277520606484E-6</v>
      </c>
      <c r="D17" s="71">
        <v>-1.0499903681626677E-5</v>
      </c>
      <c r="E17" s="71">
        <v>5.5065785042884841E-7</v>
      </c>
      <c r="F17" s="71">
        <v>4.7805439353787449E-6</v>
      </c>
      <c r="G17" s="71">
        <v>-4.6922413357797232E-5</v>
      </c>
      <c r="H17" s="71">
        <v>-4.688716156187045E-5</v>
      </c>
      <c r="I17" s="71">
        <v>1.1155189272460397E-4</v>
      </c>
      <c r="J17" s="71">
        <v>-4.6183386467779641E-5</v>
      </c>
      <c r="K17" s="71">
        <v>3.434001771829287E-7</v>
      </c>
      <c r="L17" s="71">
        <v>1.0293000152872267E-5</v>
      </c>
      <c r="M17" s="71">
        <v>-3.5990134088947912E-5</v>
      </c>
      <c r="N17" s="71">
        <v>-2.8659563270694299E-5</v>
      </c>
      <c r="O17" s="71">
        <v>-1.1188421148555783E-5</v>
      </c>
      <c r="P17" s="71">
        <v>-5.1426650761188242E-6</v>
      </c>
      <c r="Q17" s="71">
        <v>-3.2674834782309148E-6</v>
      </c>
      <c r="R17" s="71">
        <v>2.4428277481725047E-5</v>
      </c>
      <c r="S17" s="71">
        <v>1.8684714272465541E-5</v>
      </c>
      <c r="T17" s="71">
        <v>1.4965469154804012E-5</v>
      </c>
      <c r="U17" s="71">
        <v>3.529082330477884E-5</v>
      </c>
      <c r="V17" s="71">
        <v>-6.8168544737012837E-5</v>
      </c>
      <c r="W17" s="71">
        <v>1.5891467501916168E-6</v>
      </c>
      <c r="X17" s="71">
        <v>1.7831776894405849E-5</v>
      </c>
      <c r="Y17" s="71">
        <v>-1.8634175845688716E-6</v>
      </c>
      <c r="Z17" s="71">
        <v>9.0363009296323682E-5</v>
      </c>
      <c r="AA17" s="71">
        <v>1.479227367018332E-5</v>
      </c>
      <c r="AB17" s="71">
        <v>2.3264374342524263E-6</v>
      </c>
      <c r="AC17" s="71">
        <v>2.0261070496241373E-5</v>
      </c>
      <c r="AD17" s="71">
        <v>-1.3430635701805471E-5</v>
      </c>
      <c r="AE17" s="71">
        <v>-5.4193111321820808E-5</v>
      </c>
      <c r="AF17" s="71">
        <v>1.9209932691222065E-6</v>
      </c>
      <c r="AG17" s="71">
        <v>3.699276819046915E-5</v>
      </c>
      <c r="AH17" s="71">
        <v>-2.7681391428391322E-5</v>
      </c>
      <c r="AI17" s="71">
        <v>1.9252582404094554E-5</v>
      </c>
      <c r="AJ17" s="71">
        <v>-4.0104418218556148E-5</v>
      </c>
      <c r="AK17" s="71">
        <v>-9.6640161134642355E-6</v>
      </c>
      <c r="AL17" s="71">
        <v>-9.6214718470211125E-7</v>
      </c>
      <c r="AM17" s="71">
        <v>-8.0811959503046538E-6</v>
      </c>
      <c r="AN17" s="71">
        <v>2.8659937416630754E-5</v>
      </c>
      <c r="AO17" s="71">
        <v>-6.0963644638034609E-6</v>
      </c>
      <c r="AP17" s="71">
        <v>-9.9570340981181005E-6</v>
      </c>
      <c r="AQ17" s="71">
        <v>-2.840696334038828E-5</v>
      </c>
      <c r="AR17" s="71">
        <v>-2.6331302092841291E-5</v>
      </c>
      <c r="AS17" s="71">
        <v>3.8692287098518463E-5</v>
      </c>
      <c r="AT17" s="71">
        <v>1.7632275232104533E-5</v>
      </c>
      <c r="AU17" s="71">
        <v>-3.9061326549294506E-5</v>
      </c>
      <c r="AV17" s="71">
        <v>-6.0618340963491946E-6</v>
      </c>
      <c r="AW17" s="71">
        <v>3.2709530546126686E-5</v>
      </c>
      <c r="AX17" s="71">
        <v>6.1478036612605536E-6</v>
      </c>
      <c r="AY17" s="71">
        <v>3.4912821384347481E-5</v>
      </c>
      <c r="AZ17" s="71">
        <v>7.5905251142316388E-5</v>
      </c>
      <c r="BA17" s="71">
        <v>-1.2336766108678177E-6</v>
      </c>
      <c r="BB17" s="71">
        <v>-4.3851017739848785E-5</v>
      </c>
      <c r="BC17" s="71">
        <v>-9.7288902859982151E-5</v>
      </c>
      <c r="BD17" s="71">
        <v>-3.4202842788322307E-5</v>
      </c>
      <c r="BE17" s="71">
        <v>-5.8499687830226854E-5</v>
      </c>
      <c r="BF17" s="71">
        <v>-3.1634024566518093E-6</v>
      </c>
      <c r="BG17" s="71">
        <v>1.403405495148391E-6</v>
      </c>
      <c r="BH17" s="71">
        <v>2.7031704330049422E-5</v>
      </c>
      <c r="BI17" s="71">
        <v>3.0486177144961601E-6</v>
      </c>
      <c r="BJ17" s="71">
        <v>6.1348299488450664E-5</v>
      </c>
      <c r="BK17" s="71">
        <v>6.8809022879312565E-5</v>
      </c>
      <c r="BL17" s="71">
        <v>1.2297697798091534E-4</v>
      </c>
      <c r="BM17" s="71">
        <v>-6.4561586238576218E-5</v>
      </c>
      <c r="BN17" s="71">
        <v>-3.7870540322115787E-5</v>
      </c>
      <c r="BO17" s="71">
        <v>-1.4659869167943373E-4</v>
      </c>
      <c r="BP17" s="71">
        <v>-1.1201745304345589E-4</v>
      </c>
      <c r="BQ17" s="71">
        <v>-9.0834938855088865E-5</v>
      </c>
      <c r="BR17" s="71">
        <v>5.6054847341835412E-5</v>
      </c>
      <c r="BS17" s="71">
        <v>2.9688488300649851E-5</v>
      </c>
      <c r="BT17" s="71">
        <v>9.2441531011733247E-5</v>
      </c>
      <c r="BU17" s="71">
        <v>6.8371841770220598E-5</v>
      </c>
      <c r="BV17" s="71">
        <v>1.0064467491610607E-4</v>
      </c>
      <c r="BW17" s="71">
        <v>5.1774504556290069E-5</v>
      </c>
      <c r="BX17" s="71">
        <v>1.4717556426147027E-4</v>
      </c>
      <c r="BY17" s="71">
        <v>-2.1228580395771246E-5</v>
      </c>
      <c r="BZ17" s="71">
        <v>-4.5109659467024166E-5</v>
      </c>
      <c r="CA17" s="71">
        <v>-2.6046067562290887E-4</v>
      </c>
      <c r="CB17" s="71">
        <v>-1.8573205230920653E-4</v>
      </c>
      <c r="CC17" s="71">
        <v>-1.8422021969355384E-4</v>
      </c>
      <c r="CD17" s="71">
        <v>6.4666891876230537E-5</v>
      </c>
      <c r="CE17" s="71">
        <v>1.3220983192829827E-4</v>
      </c>
      <c r="CF17" s="71">
        <v>8.6916213321464042E-5</v>
      </c>
      <c r="CG17" s="71">
        <v>5.8689862454386343E-5</v>
      </c>
      <c r="CH17" s="71">
        <v>1.3206522985642621E-4</v>
      </c>
      <c r="CI17" s="71">
        <v>6.9965446931608E-5</v>
      </c>
      <c r="CJ17" s="71">
        <v>1.4492608982541455E-4</v>
      </c>
      <c r="CK17" s="71">
        <v>5.612210105532256E-6</v>
      </c>
      <c r="CL17" s="71">
        <v>-8.0508243621491005E-5</v>
      </c>
      <c r="CM17" s="71">
        <v>-2.4404718751780408E-4</v>
      </c>
      <c r="CN17" s="71">
        <v>-2.3371946372452435E-4</v>
      </c>
      <c r="CO17" s="71">
        <v>-3.6480168356578524E-4</v>
      </c>
      <c r="CP17" s="71">
        <v>-6.6822855339099263E-6</v>
      </c>
      <c r="CQ17" s="71">
        <v>2.4106069014284692E-4</v>
      </c>
      <c r="CR17" s="71">
        <v>1.0618109679128018E-4</v>
      </c>
      <c r="CS17" s="71">
        <v>1.2233667374061952E-4</v>
      </c>
      <c r="CT17" s="71">
        <v>1.67300389200431E-4</v>
      </c>
      <c r="CU17" s="71">
        <v>1.1682792654066354E-4</v>
      </c>
      <c r="CV17" s="71">
        <v>2.100195256433679E-4</v>
      </c>
      <c r="CW17" s="71">
        <v>6.8420958681425503E-5</v>
      </c>
      <c r="CX17" s="71">
        <v>-8.3252703792835447E-5</v>
      </c>
      <c r="CY17" s="71">
        <v>-1.2831707872851261E-4</v>
      </c>
      <c r="CZ17" s="71">
        <v>-2.8753816914472985E-4</v>
      </c>
      <c r="DA17" s="71">
        <v>-5.1584287240680204E-4</v>
      </c>
      <c r="DB17" s="48"/>
      <c r="DC17" s="48"/>
      <c r="DD17" s="48"/>
      <c r="DE17" s="48"/>
      <c r="DF17" s="48"/>
      <c r="DG17" s="72">
        <v>-6.5829806509265509E-6</v>
      </c>
      <c r="DH17" s="72">
        <v>9.405785724503346E-6</v>
      </c>
      <c r="DI17" s="72">
        <v>-4.186871066180764E-6</v>
      </c>
      <c r="DJ17" s="72">
        <v>-7.3415476697924476E-8</v>
      </c>
      <c r="DK17" s="72">
        <v>-2.8384586728824601E-6</v>
      </c>
      <c r="DL17" s="72">
        <v>7.299719442244168E-6</v>
      </c>
      <c r="DM17" s="72">
        <v>-2.025864978327796E-6</v>
      </c>
      <c r="DN17" s="72">
        <v>-6.5037460569294936E-6</v>
      </c>
      <c r="DO17" s="72">
        <v>-8.7528658491486944E-5</v>
      </c>
    </row>
    <row r="18" spans="2:119" ht="20.25" customHeight="1" x14ac:dyDescent="0.25">
      <c r="B18" s="70" t="s">
        <v>94</v>
      </c>
      <c r="C18" s="71">
        <v>2.1124940519090529E-6</v>
      </c>
      <c r="D18" s="71">
        <v>-8.9921915749080483E-6</v>
      </c>
      <c r="E18" s="71">
        <v>6.8556820518317352E-6</v>
      </c>
      <c r="F18" s="71">
        <v>-1.1025796370689456E-5</v>
      </c>
      <c r="G18" s="71">
        <v>8.1173857080507617E-7</v>
      </c>
      <c r="H18" s="71">
        <v>-5.0286007822197831E-6</v>
      </c>
      <c r="I18" s="71">
        <v>-1.358745779223014E-7</v>
      </c>
      <c r="J18" s="71">
        <v>-1.8628692777244993E-6</v>
      </c>
      <c r="K18" s="71">
        <v>8.2235759690796328E-6</v>
      </c>
      <c r="L18" s="71">
        <v>2.4999846317541596E-6</v>
      </c>
      <c r="M18" s="71">
        <v>-5.561151933064501E-6</v>
      </c>
      <c r="N18" s="71">
        <v>2.5956626869438892E-5</v>
      </c>
      <c r="O18" s="71">
        <v>-1.1001615604966375E-5</v>
      </c>
      <c r="P18" s="71">
        <v>-5.6555795689972044E-6</v>
      </c>
      <c r="Q18" s="71">
        <v>4.8156817578082212E-7</v>
      </c>
      <c r="R18" s="71">
        <v>-1.3444933270712056E-5</v>
      </c>
      <c r="S18" s="71">
        <v>-1.6545401382073166E-5</v>
      </c>
      <c r="T18" s="71">
        <v>1.1906995486254957E-5</v>
      </c>
      <c r="U18" s="71">
        <v>-1.0485911943414195E-5</v>
      </c>
      <c r="V18" s="71">
        <v>1.9611117964890568E-5</v>
      </c>
      <c r="W18" s="71">
        <v>-2.0997737407713046E-6</v>
      </c>
      <c r="X18" s="71">
        <v>7.3794921156000726E-6</v>
      </c>
      <c r="Y18" s="71">
        <v>-1.6543663265533581E-5</v>
      </c>
      <c r="Z18" s="71">
        <v>-2.7122842584104134E-6</v>
      </c>
      <c r="AA18" s="71">
        <v>-1.709388196391437E-5</v>
      </c>
      <c r="AB18" s="71">
        <v>-8.3482453466787732E-6</v>
      </c>
      <c r="AC18" s="71">
        <v>1.5201954560506437E-5</v>
      </c>
      <c r="AD18" s="71">
        <v>-1.7313323757761623E-5</v>
      </c>
      <c r="AE18" s="71">
        <v>2.2241947687184904E-5</v>
      </c>
      <c r="AF18" s="71">
        <v>-8.4823673875966676E-6</v>
      </c>
      <c r="AG18" s="71">
        <v>-6.1699502779122284E-6</v>
      </c>
      <c r="AH18" s="71">
        <v>-2.599361852984039E-6</v>
      </c>
      <c r="AI18" s="71">
        <v>-8.5397206391890634E-6</v>
      </c>
      <c r="AJ18" s="71">
        <v>1.3111553209821381E-6</v>
      </c>
      <c r="AK18" s="71">
        <v>2.1073757469514121E-5</v>
      </c>
      <c r="AL18" s="71">
        <v>-7.2592445005126294E-6</v>
      </c>
      <c r="AM18" s="71">
        <v>7.8275748542910861E-6</v>
      </c>
      <c r="AN18" s="71">
        <v>8.4753007170146333E-6</v>
      </c>
      <c r="AO18" s="71">
        <v>-1.0243635464646239E-5</v>
      </c>
      <c r="AP18" s="71">
        <v>-8.4184321458624645E-5</v>
      </c>
      <c r="AQ18" s="71">
        <v>5.9006935431815677E-5</v>
      </c>
      <c r="AR18" s="71">
        <v>-1.4888542398838744E-5</v>
      </c>
      <c r="AS18" s="71">
        <v>-1.0612160498135736E-6</v>
      </c>
      <c r="AT18" s="71">
        <v>2.2870512495387629E-5</v>
      </c>
      <c r="AU18" s="71">
        <v>-5.5370399154597294E-7</v>
      </c>
      <c r="AV18" s="71">
        <v>1.1504848333121487E-5</v>
      </c>
      <c r="AW18" s="71">
        <v>1.5926788825559868E-6</v>
      </c>
      <c r="AX18" s="71">
        <v>-2.2423983348729415E-5</v>
      </c>
      <c r="AY18" s="71">
        <v>2.8392183153203021E-5</v>
      </c>
      <c r="AZ18" s="71">
        <v>-9.5863804031592892E-6</v>
      </c>
      <c r="BA18" s="71">
        <v>-2.8157690900032506E-6</v>
      </c>
      <c r="BB18" s="71">
        <v>-1.0884988031145681E-5</v>
      </c>
      <c r="BC18" s="71">
        <v>-1.6669722017192967E-6</v>
      </c>
      <c r="BD18" s="71">
        <v>3.5852943904846057E-6</v>
      </c>
      <c r="BE18" s="71">
        <v>7.6401340585174893E-6</v>
      </c>
      <c r="BF18" s="71">
        <v>3.2640710201592427E-5</v>
      </c>
      <c r="BG18" s="71">
        <v>-1.275421978064184E-5</v>
      </c>
      <c r="BH18" s="71">
        <v>3.0647299898767244E-5</v>
      </c>
      <c r="BI18" s="71">
        <v>-3.6642260342167887E-5</v>
      </c>
      <c r="BJ18" s="71">
        <v>-2.3044610430011936E-5</v>
      </c>
      <c r="BK18" s="71">
        <v>3.0671780792967951E-6</v>
      </c>
      <c r="BL18" s="71">
        <v>-1.4355676874799883E-5</v>
      </c>
      <c r="BM18" s="71">
        <v>-5.1767293252069635E-6</v>
      </c>
      <c r="BN18" s="71">
        <v>-7.2733263659641167E-6</v>
      </c>
      <c r="BO18" s="71">
        <v>1.0351150246501462E-5</v>
      </c>
      <c r="BP18" s="71">
        <v>-1.7523377993544642E-5</v>
      </c>
      <c r="BQ18" s="71">
        <v>-1.3623305370025207E-5</v>
      </c>
      <c r="BR18" s="71">
        <v>4.43948424913021E-5</v>
      </c>
      <c r="BS18" s="71">
        <v>-8.1759790101498808E-6</v>
      </c>
      <c r="BT18" s="71">
        <v>1.3306414440750203E-5</v>
      </c>
      <c r="BU18" s="71">
        <v>1.0460286848257283E-5</v>
      </c>
      <c r="BV18" s="71">
        <v>-2.1929834557288252E-5</v>
      </c>
      <c r="BW18" s="71">
        <v>-3.1327189652374798E-6</v>
      </c>
      <c r="BX18" s="71">
        <v>-1.0958273055639012E-5</v>
      </c>
      <c r="BY18" s="71">
        <v>6.2953561796863511E-6</v>
      </c>
      <c r="BZ18" s="71">
        <v>-1.6628429325593608E-5</v>
      </c>
      <c r="CA18" s="71">
        <v>-5.9396183826887494E-6</v>
      </c>
      <c r="CB18" s="71">
        <v>-6.1538791108484148E-6</v>
      </c>
      <c r="CC18" s="71">
        <v>-3.9915129881329392E-6</v>
      </c>
      <c r="CD18" s="71">
        <v>5.7045500786001568E-5</v>
      </c>
      <c r="CE18" s="71">
        <v>-7.5889038895216032E-6</v>
      </c>
      <c r="CF18" s="71">
        <v>1.8956478069487304E-5</v>
      </c>
      <c r="CG18" s="71">
        <v>-2.9670705073980841E-6</v>
      </c>
      <c r="CH18" s="71">
        <v>1.3889185122017977E-6</v>
      </c>
      <c r="CI18" s="71">
        <v>-3.3462799299721624E-5</v>
      </c>
      <c r="CJ18" s="71">
        <v>-9.3036819215353006E-7</v>
      </c>
      <c r="CK18" s="71">
        <v>9.3996547660957219E-6</v>
      </c>
      <c r="CL18" s="71">
        <v>-1.8837170429386596E-5</v>
      </c>
      <c r="CM18" s="71">
        <v>1.1009151202445722E-5</v>
      </c>
      <c r="CN18" s="71">
        <v>-1.3531593709648071E-5</v>
      </c>
      <c r="CO18" s="71">
        <v>-1.5259765727360097E-5</v>
      </c>
      <c r="CP18" s="71">
        <v>8.1160679799685553E-5</v>
      </c>
      <c r="CQ18" s="71">
        <v>-3.7610966907575261E-5</v>
      </c>
      <c r="CR18" s="71">
        <v>2.3547697687753555E-5</v>
      </c>
      <c r="CS18" s="71">
        <v>2.9627420993882936E-5</v>
      </c>
      <c r="CT18" s="71">
        <v>-1.7208331680951261E-5</v>
      </c>
      <c r="CU18" s="71">
        <v>-2.5485426709104253E-5</v>
      </c>
      <c r="CV18" s="71">
        <v>-1.2412654407323309E-5</v>
      </c>
      <c r="CW18" s="71">
        <v>-1.5646095156141016E-5</v>
      </c>
      <c r="CX18" s="71">
        <v>-1.5039341134781559E-5</v>
      </c>
      <c r="CY18" s="71">
        <v>-4.6180564393316637E-5</v>
      </c>
      <c r="CZ18" s="71">
        <v>-3.3025282948684342E-5</v>
      </c>
      <c r="DA18" s="71">
        <v>-3.8555515468496893E-5</v>
      </c>
      <c r="DB18" s="48"/>
      <c r="DC18" s="48"/>
      <c r="DD18" s="48"/>
      <c r="DE18" s="48"/>
      <c r="DF18" s="48"/>
      <c r="DG18" s="72">
        <v>1.2129602271482298E-6</v>
      </c>
      <c r="DH18" s="72">
        <v>-3.2751646820150526E-6</v>
      </c>
      <c r="DI18" s="72">
        <v>-1.2992356427377061E-6</v>
      </c>
      <c r="DJ18" s="72">
        <v>3.3019940415268678E-6</v>
      </c>
      <c r="DK18" s="72">
        <v>6.820401674545451E-7</v>
      </c>
      <c r="DL18" s="72">
        <v>-4.4055619186078587E-7</v>
      </c>
      <c r="DM18" s="72">
        <v>2.2118337836829483E-6</v>
      </c>
      <c r="DN18" s="72">
        <v>1.5329764284643943E-6</v>
      </c>
      <c r="DO18" s="72">
        <v>-2.6635167752586675E-5</v>
      </c>
    </row>
    <row r="19" spans="2:119" ht="20.25" customHeight="1" x14ac:dyDescent="0.25">
      <c r="B19" s="70" t="s">
        <v>95</v>
      </c>
      <c r="C19" s="71">
        <v>-2.8998749450337424E-4</v>
      </c>
      <c r="D19" s="71">
        <v>-1.3144461496761295E-4</v>
      </c>
      <c r="E19" s="71">
        <v>-7.8911746177379172E-4</v>
      </c>
      <c r="F19" s="71">
        <v>1.1112390746823575E-3</v>
      </c>
      <c r="G19" s="71">
        <v>-3.4956079630588111E-4</v>
      </c>
      <c r="H19" s="71">
        <v>1.7831415795632743E-4</v>
      </c>
      <c r="I19" s="71">
        <v>1.4284917631568472E-3</v>
      </c>
      <c r="J19" s="71">
        <v>1.4708723288943126E-3</v>
      </c>
      <c r="K19" s="71">
        <v>-2.1538442092983168E-4</v>
      </c>
      <c r="L19" s="71">
        <v>2.9294701837789816E-4</v>
      </c>
      <c r="M19" s="71">
        <v>-1.5840479140460939E-4</v>
      </c>
      <c r="N19" s="71">
        <v>-1.9268760342650015E-4</v>
      </c>
      <c r="O19" s="71">
        <v>-5.7104805340413289E-4</v>
      </c>
      <c r="P19" s="71">
        <v>-3.0096001342716505E-4</v>
      </c>
      <c r="Q19" s="71">
        <v>4.3451808225114519E-4</v>
      </c>
      <c r="R19" s="71">
        <v>-3.9744945667163911E-5</v>
      </c>
      <c r="S19" s="71">
        <v>-1.8522345210758573E-4</v>
      </c>
      <c r="T19" s="71">
        <v>-6.2918737241557388E-4</v>
      </c>
      <c r="U19" s="71">
        <v>-3.098376103760625E-4</v>
      </c>
      <c r="V19" s="71">
        <v>3.8513131665447453E-3</v>
      </c>
      <c r="W19" s="71">
        <v>6.8043024792485696E-4</v>
      </c>
      <c r="X19" s="71">
        <v>-5.8371249229760558E-4</v>
      </c>
      <c r="Y19" s="71">
        <v>-1.4722604377238602E-3</v>
      </c>
      <c r="Z19" s="71">
        <v>-7.5223415045788666E-4</v>
      </c>
      <c r="AA19" s="71">
        <v>-4.9829277312196663E-4</v>
      </c>
      <c r="AB19" s="71">
        <v>-4.9922718007822109E-4</v>
      </c>
      <c r="AC19" s="71">
        <v>9.3740319392576765E-5</v>
      </c>
      <c r="AD19" s="71">
        <v>-1.1834523210341175E-4</v>
      </c>
      <c r="AE19" s="71">
        <v>8.2372581399647871E-5</v>
      </c>
      <c r="AF19" s="71">
        <v>9.3953532852131261E-4</v>
      </c>
      <c r="AG19" s="71">
        <v>-1.0680481354659044E-3</v>
      </c>
      <c r="AH19" s="71">
        <v>6.3941286881001869E-3</v>
      </c>
      <c r="AI19" s="71">
        <v>-4.7686479384745351E-4</v>
      </c>
      <c r="AJ19" s="71">
        <v>3.7578857061726367E-4</v>
      </c>
      <c r="AK19" s="71">
        <v>2.9133687569360411E-4</v>
      </c>
      <c r="AL19" s="71">
        <v>-9.8273052668851335E-5</v>
      </c>
      <c r="AM19" s="71">
        <v>-7.8425393138126243E-4</v>
      </c>
      <c r="AN19" s="71">
        <v>1.405933595004516E-4</v>
      </c>
      <c r="AO19" s="71">
        <v>1.3188418511189681E-4</v>
      </c>
      <c r="AP19" s="71">
        <v>-3.6730555533248666E-4</v>
      </c>
      <c r="AQ19" s="71">
        <v>1.2046944093984102E-3</v>
      </c>
      <c r="AR19" s="71">
        <v>-5.6456940789373355E-5</v>
      </c>
      <c r="AS19" s="71">
        <v>-1.5173046671504986E-3</v>
      </c>
      <c r="AT19" s="71">
        <v>9.20112299007525E-3</v>
      </c>
      <c r="AU19" s="71">
        <v>-6.7891958914068073E-4</v>
      </c>
      <c r="AV19" s="71">
        <v>3.0626770392716551E-4</v>
      </c>
      <c r="AW19" s="71">
        <v>-7.6988112814013743E-4</v>
      </c>
      <c r="AX19" s="71">
        <v>2.2993091428058499E-4</v>
      </c>
      <c r="AY19" s="71">
        <v>1.4104129553116351E-4</v>
      </c>
      <c r="AZ19" s="71">
        <v>-6.9719324181383158E-4</v>
      </c>
      <c r="BA19" s="71">
        <v>-8.7191635394001654E-4</v>
      </c>
      <c r="BB19" s="71">
        <v>-8.8944131854074016E-4</v>
      </c>
      <c r="BC19" s="71">
        <v>-5.0287341981325451E-4</v>
      </c>
      <c r="BD19" s="71">
        <v>-9.1317665255397085E-4</v>
      </c>
      <c r="BE19" s="71">
        <v>6.1967401317564175E-4</v>
      </c>
      <c r="BF19" s="71">
        <v>1.0559787111738883E-2</v>
      </c>
      <c r="BG19" s="71">
        <v>-3.8543885928532529E-4</v>
      </c>
      <c r="BH19" s="71">
        <v>-5.060763092812337E-5</v>
      </c>
      <c r="BI19" s="71">
        <v>-1.3064626937668855E-3</v>
      </c>
      <c r="BJ19" s="71">
        <v>-2.0122635809465272E-3</v>
      </c>
      <c r="BK19" s="71">
        <v>-7.3195104035406189E-4</v>
      </c>
      <c r="BL19" s="71">
        <v>-5.9675276986237424E-4</v>
      </c>
      <c r="BM19" s="71">
        <v>-9.0919710392656228E-6</v>
      </c>
      <c r="BN19" s="71">
        <v>-1.2936270648432613E-3</v>
      </c>
      <c r="BO19" s="71">
        <v>-1.0443045966754827E-3</v>
      </c>
      <c r="BP19" s="71">
        <v>-3.374582219479727E-4</v>
      </c>
      <c r="BQ19" s="71">
        <v>-1.4534399534544828E-3</v>
      </c>
      <c r="BR19" s="71">
        <v>1.3006071906550343E-2</v>
      </c>
      <c r="BS19" s="71">
        <v>-1.5778111624010771E-3</v>
      </c>
      <c r="BT19" s="71">
        <v>1.304727988661103E-3</v>
      </c>
      <c r="BU19" s="71">
        <v>-1.2801606549517341E-3</v>
      </c>
      <c r="BV19" s="71">
        <v>1.8094228448384264E-4</v>
      </c>
      <c r="BW19" s="71">
        <v>-6.4149070032504252E-4</v>
      </c>
      <c r="BX19" s="71">
        <v>-3.5726017125159437E-4</v>
      </c>
      <c r="BY19" s="71">
        <v>-1.2784079410808058E-3</v>
      </c>
      <c r="BZ19" s="71">
        <v>-5.3025665017636392E-4</v>
      </c>
      <c r="CA19" s="71">
        <v>-3.4254312558534838E-4</v>
      </c>
      <c r="CB19" s="71">
        <v>-1.6506471689304858E-3</v>
      </c>
      <c r="CC19" s="71">
        <v>-3.0320734013322692E-4</v>
      </c>
      <c r="CD19" s="71">
        <v>1.4851148250759616E-2</v>
      </c>
      <c r="CE19" s="71">
        <v>-2.7485576552102042E-3</v>
      </c>
      <c r="CF19" s="71">
        <v>2.5575856201918157E-3</v>
      </c>
      <c r="CG19" s="71">
        <v>-1.4851036183812782E-3</v>
      </c>
      <c r="CH19" s="71">
        <v>1.3390422484773623E-3</v>
      </c>
      <c r="CI19" s="71">
        <v>-7.2527394068444551E-4</v>
      </c>
      <c r="CJ19" s="71">
        <v>6.9572160378705838E-4</v>
      </c>
      <c r="CK19" s="71">
        <v>-6.3387423736394055E-4</v>
      </c>
      <c r="CL19" s="71">
        <v>-1.6308544069931763E-3</v>
      </c>
      <c r="CM19" s="71">
        <v>-6.4353623022994633E-4</v>
      </c>
      <c r="CN19" s="71">
        <v>-1.3708098626911136E-3</v>
      </c>
      <c r="CO19" s="71">
        <v>-3.3049659893514827E-3</v>
      </c>
      <c r="CP19" s="71">
        <v>1.7411109658454604E-2</v>
      </c>
      <c r="CQ19" s="71">
        <v>-4.1865301421258883E-3</v>
      </c>
      <c r="CR19" s="71">
        <v>4.3719449137911148E-3</v>
      </c>
      <c r="CS19" s="71">
        <v>-7.0617153429308743E-4</v>
      </c>
      <c r="CT19" s="71">
        <v>2.5452675864845453E-3</v>
      </c>
      <c r="CU19" s="71">
        <v>-6.4993541127023047E-4</v>
      </c>
      <c r="CV19" s="71">
        <v>1.332488256418074E-4</v>
      </c>
      <c r="CW19" s="71">
        <v>-5.5993373811469294E-4</v>
      </c>
      <c r="CX19" s="71">
        <v>-2.064699854654406E-3</v>
      </c>
      <c r="CY19" s="71">
        <v>-2.9522623533358994E-3</v>
      </c>
      <c r="CZ19" s="71">
        <v>-2.2907506682425804E-3</v>
      </c>
      <c r="DA19" s="71">
        <v>-2.1628554339162553E-3</v>
      </c>
      <c r="DB19" s="48"/>
      <c r="DC19" s="48"/>
      <c r="DD19" s="48"/>
      <c r="DE19" s="48"/>
      <c r="DF19" s="48"/>
      <c r="DG19" s="72">
        <v>1.9010773707694995E-4</v>
      </c>
      <c r="DH19" s="72">
        <v>8.2703466435241069E-6</v>
      </c>
      <c r="DI19" s="72">
        <v>4.4774351433929382E-4</v>
      </c>
      <c r="DJ19" s="72">
        <v>7.020674476228006E-4</v>
      </c>
      <c r="DK19" s="72">
        <v>2.8658328597508387E-4</v>
      </c>
      <c r="DL19" s="72">
        <v>5.3386100094887645E-4</v>
      </c>
      <c r="DM19" s="72">
        <v>8.3490141339326307E-4</v>
      </c>
      <c r="DN19" s="72">
        <v>1.0279426627231025E-3</v>
      </c>
      <c r="DO19" s="72">
        <v>-1.5118019362035939E-3</v>
      </c>
    </row>
    <row r="20" spans="2:119" ht="20.25" customHeight="1" x14ac:dyDescent="0.25">
      <c r="B20" s="70" t="s">
        <v>82</v>
      </c>
      <c r="C20" s="71">
        <v>-8.6957028592515861E-5</v>
      </c>
      <c r="D20" s="71">
        <v>-6.5572980045391915E-5</v>
      </c>
      <c r="E20" s="71">
        <v>-1.0384839966459669E-4</v>
      </c>
      <c r="F20" s="71">
        <v>-5.6093830590642213E-4</v>
      </c>
      <c r="G20" s="71">
        <v>-1.0283576451942666E-3</v>
      </c>
      <c r="H20" s="71">
        <v>-7.2605515438650681E-4</v>
      </c>
      <c r="I20" s="71">
        <v>-5.7776763611183668E-5</v>
      </c>
      <c r="J20" s="71">
        <v>5.3309221609354474E-4</v>
      </c>
      <c r="K20" s="71">
        <v>6.9639251046660355E-4</v>
      </c>
      <c r="L20" s="71">
        <v>4.5826174213736692E-4</v>
      </c>
      <c r="M20" s="71">
        <v>-8.5595050374642767E-5</v>
      </c>
      <c r="N20" s="71">
        <v>-1.7408966176679641E-4</v>
      </c>
      <c r="O20" s="71">
        <v>-3.3902334677882173E-4</v>
      </c>
      <c r="P20" s="71">
        <v>-6.5827825731501477E-5</v>
      </c>
      <c r="Q20" s="71">
        <v>-2.0729654620166293E-4</v>
      </c>
      <c r="R20" s="71">
        <v>-2.3084644794835185E-4</v>
      </c>
      <c r="S20" s="71">
        <v>-4.9390531875159738E-4</v>
      </c>
      <c r="T20" s="71">
        <v>-2.0923082542056992E-4</v>
      </c>
      <c r="U20" s="71">
        <v>-7.1568384446751843E-4</v>
      </c>
      <c r="V20" s="71">
        <v>7.6005198085904446E-4</v>
      </c>
      <c r="W20" s="71">
        <v>3.0095481599601293E-4</v>
      </c>
      <c r="X20" s="71">
        <v>5.6352519689584213E-4</v>
      </c>
      <c r="Y20" s="71">
        <v>-6.3415150610812709E-5</v>
      </c>
      <c r="Z20" s="71">
        <v>4.5776032201239047E-4</v>
      </c>
      <c r="AA20" s="71">
        <v>-1.4428556973633544E-4</v>
      </c>
      <c r="AB20" s="71">
        <v>-6.6159352379968617E-5</v>
      </c>
      <c r="AC20" s="71">
        <v>-4.1613952346253313E-5</v>
      </c>
      <c r="AD20" s="71">
        <v>-2.4567362470340193E-4</v>
      </c>
      <c r="AE20" s="71">
        <v>-1.2026488798744239E-4</v>
      </c>
      <c r="AF20" s="71">
        <v>-9.6990340832303623E-4</v>
      </c>
      <c r="AG20" s="71">
        <v>-7.6399932456328035E-4</v>
      </c>
      <c r="AH20" s="71">
        <v>5.2757620084253887E-4</v>
      </c>
      <c r="AI20" s="71">
        <v>6.4217490090889839E-4</v>
      </c>
      <c r="AJ20" s="71">
        <v>6.6445173547924341E-5</v>
      </c>
      <c r="AK20" s="71">
        <v>5.2733953107919618E-4</v>
      </c>
      <c r="AL20" s="71">
        <v>2.5626458970551269E-4</v>
      </c>
      <c r="AM20" s="71">
        <v>7.4226435791358014E-5</v>
      </c>
      <c r="AN20" s="71">
        <v>-1.7235235680956862E-4</v>
      </c>
      <c r="AO20" s="71">
        <v>-1.2314846367345034E-4</v>
      </c>
      <c r="AP20" s="71">
        <v>-6.4251329121645107E-4</v>
      </c>
      <c r="AQ20" s="71">
        <v>1.2022131661972857E-3</v>
      </c>
      <c r="AR20" s="71">
        <v>-6.5538718781754657E-4</v>
      </c>
      <c r="AS20" s="71">
        <v>-5.2244066644702158E-4</v>
      </c>
      <c r="AT20" s="71">
        <v>7.7293921850718483E-4</v>
      </c>
      <c r="AU20" s="71">
        <v>4.0650794854890648E-4</v>
      </c>
      <c r="AV20" s="71">
        <v>3.8482631867875483E-4</v>
      </c>
      <c r="AW20" s="71">
        <v>1.8866919278370808E-4</v>
      </c>
      <c r="AX20" s="71">
        <v>4.8614963497439767E-4</v>
      </c>
      <c r="AY20" s="71">
        <v>7.731323963571235E-4</v>
      </c>
      <c r="AZ20" s="71">
        <v>-6.7485853142978947E-5</v>
      </c>
      <c r="BA20" s="71">
        <v>-2.7103095428526736E-5</v>
      </c>
      <c r="BB20" s="71">
        <v>-3.4757421262221477E-4</v>
      </c>
      <c r="BC20" s="71">
        <v>-5.0536320271477031E-4</v>
      </c>
      <c r="BD20" s="71">
        <v>-5.4596968091780163E-4</v>
      </c>
      <c r="BE20" s="71">
        <v>-8.2836702211364077E-4</v>
      </c>
      <c r="BF20" s="71">
        <v>6.3657035383424265E-4</v>
      </c>
      <c r="BG20" s="71">
        <v>2.5763194433947589E-4</v>
      </c>
      <c r="BH20" s="71">
        <v>5.6169518171977906E-4</v>
      </c>
      <c r="BI20" s="71">
        <v>-3.1277472778279414E-4</v>
      </c>
      <c r="BJ20" s="71">
        <v>2.6218499975594334E-4</v>
      </c>
      <c r="BK20" s="71">
        <v>6.740167164931421E-5</v>
      </c>
      <c r="BL20" s="71">
        <v>-6.8530034409763907E-5</v>
      </c>
      <c r="BM20" s="71">
        <v>-5.3468156080627161E-4</v>
      </c>
      <c r="BN20" s="71">
        <v>-1.8506513035532191E-4</v>
      </c>
      <c r="BO20" s="71">
        <v>-4.4924805785595545E-4</v>
      </c>
      <c r="BP20" s="71">
        <v>-1.0695004153867815E-3</v>
      </c>
      <c r="BQ20" s="71">
        <v>-8.1556916305403071E-4</v>
      </c>
      <c r="BR20" s="71">
        <v>3.9872475244395744E-4</v>
      </c>
      <c r="BS20" s="71">
        <v>5.6971317707366076E-4</v>
      </c>
      <c r="BT20" s="71">
        <v>5.03618226980862E-4</v>
      </c>
      <c r="BU20" s="71">
        <v>9.2807604739975069E-4</v>
      </c>
      <c r="BV20" s="71">
        <v>2.6745239501968499E-5</v>
      </c>
      <c r="BW20" s="71">
        <v>-8.0746302303480455E-5</v>
      </c>
      <c r="BX20" s="71">
        <v>-6.9899531365047451E-5</v>
      </c>
      <c r="BY20" s="71">
        <v>-1.2846589452542023E-4</v>
      </c>
      <c r="BZ20" s="71">
        <v>-5.9281131578858837E-4</v>
      </c>
      <c r="CA20" s="71">
        <v>-1.4163628230491332E-3</v>
      </c>
      <c r="CB20" s="71">
        <v>-4.2859650215831824E-4</v>
      </c>
      <c r="CC20" s="71">
        <v>-1.2663791655798118E-4</v>
      </c>
      <c r="CD20" s="71">
        <v>6.0910820961268541E-4</v>
      </c>
      <c r="CE20" s="71">
        <v>7.5072825837008139E-4</v>
      </c>
      <c r="CF20" s="71">
        <v>5.034585932557345E-4</v>
      </c>
      <c r="CG20" s="71">
        <v>-5.7715396896584892E-5</v>
      </c>
      <c r="CH20" s="71">
        <v>-1.5300979186705366E-4</v>
      </c>
      <c r="CI20" s="71">
        <v>-3.3214714032014925E-4</v>
      </c>
      <c r="CJ20" s="71">
        <v>-3.4629077214709536E-4</v>
      </c>
      <c r="CK20" s="71">
        <v>-6.5242925569863885E-5</v>
      </c>
      <c r="CL20" s="71">
        <v>-2.7749728335701995E-4</v>
      </c>
      <c r="CM20" s="71">
        <v>-5.1121242844820447E-4</v>
      </c>
      <c r="CN20" s="71">
        <v>-6.7447682352295146E-4</v>
      </c>
      <c r="CO20" s="71">
        <v>-8.3119054847269336E-4</v>
      </c>
      <c r="CP20" s="71">
        <v>6.0253986764879919E-4</v>
      </c>
      <c r="CQ20" s="71">
        <v>6.9727100405003739E-4</v>
      </c>
      <c r="CR20" s="71">
        <v>1.1222600747107236E-4</v>
      </c>
      <c r="CS20" s="71">
        <v>5.5596297666582473E-4</v>
      </c>
      <c r="CT20" s="71">
        <v>2.7746022841368401E-4</v>
      </c>
      <c r="CU20" s="71">
        <v>8.1705161994349851E-5</v>
      </c>
      <c r="CV20" s="71">
        <v>-7.3471386807244521E-5</v>
      </c>
      <c r="CW20" s="71">
        <v>-1.3823022939296603E-4</v>
      </c>
      <c r="CX20" s="71">
        <v>-5.1949236242876395E-4</v>
      </c>
      <c r="CY20" s="71">
        <v>-5.5475065904808663E-4</v>
      </c>
      <c r="CZ20" s="71">
        <v>-7.0940539542385661E-4</v>
      </c>
      <c r="DA20" s="71">
        <v>-1.7016456965209814E-3</v>
      </c>
      <c r="DB20" s="48"/>
      <c r="DC20" s="48"/>
      <c r="DD20" s="48"/>
      <c r="DE20" s="48"/>
      <c r="DF20" s="48"/>
      <c r="DG20" s="72">
        <v>-9.9695799644528016E-5</v>
      </c>
      <c r="DH20" s="72">
        <v>-3.0755068031518284E-5</v>
      </c>
      <c r="DI20" s="72">
        <v>-3.0352586416038108E-5</v>
      </c>
      <c r="DJ20" s="72">
        <v>1.6896434081159484E-4</v>
      </c>
      <c r="DK20" s="72">
        <v>-4.23965414109162E-6</v>
      </c>
      <c r="DL20" s="72">
        <v>-6.6313124852612759E-5</v>
      </c>
      <c r="DM20" s="72">
        <v>-1.037743471651309E-4</v>
      </c>
      <c r="DN20" s="72">
        <v>-8.5894417775289611E-5</v>
      </c>
      <c r="DO20" s="72">
        <v>-5.2649502210289079E-4</v>
      </c>
    </row>
    <row r="21" spans="2:119" ht="20.25" customHeight="1" x14ac:dyDescent="0.25">
      <c r="B21" s="63" t="s">
        <v>42</v>
      </c>
      <c r="C21" s="64">
        <v>3.171601889295772E-5</v>
      </c>
      <c r="D21" s="64">
        <v>1.1508919383285132E-5</v>
      </c>
      <c r="E21" s="64">
        <v>7.3450375559502845E-8</v>
      </c>
      <c r="F21" s="64">
        <v>-1.349599171895921E-5</v>
      </c>
      <c r="G21" s="64">
        <v>4.4751481901306178E-5</v>
      </c>
      <c r="H21" s="64">
        <v>6.3027616752364679E-5</v>
      </c>
      <c r="I21" s="64">
        <v>-9.3613900579381237E-5</v>
      </c>
      <c r="J21" s="64">
        <v>-1.2812447149346262E-5</v>
      </c>
      <c r="K21" s="64">
        <v>-3.0050742889642379E-6</v>
      </c>
      <c r="L21" s="64">
        <v>1.3226170936242454E-5</v>
      </c>
      <c r="M21" s="64">
        <v>2.5442862277902378E-5</v>
      </c>
      <c r="N21" s="64">
        <v>8.7129175226241529E-5</v>
      </c>
      <c r="O21" s="64">
        <v>4.8164750388712818E-5</v>
      </c>
      <c r="P21" s="64">
        <v>4.5705157694087006E-6</v>
      </c>
      <c r="Q21" s="64">
        <v>1.4502141307826122E-5</v>
      </c>
      <c r="R21" s="64">
        <v>-2.4977456307251344E-5</v>
      </c>
      <c r="S21" s="64">
        <v>1.4292353305300765E-6</v>
      </c>
      <c r="T21" s="64">
        <v>-3.6790829440858097E-5</v>
      </c>
      <c r="U21" s="64">
        <v>3.9381058824616844E-5</v>
      </c>
      <c r="V21" s="64">
        <v>4.4940530775416931E-5</v>
      </c>
      <c r="W21" s="64">
        <v>9.8193208697416878E-7</v>
      </c>
      <c r="X21" s="64">
        <v>-3.0572681541940483E-5</v>
      </c>
      <c r="Y21" s="64">
        <v>6.2724700051752791E-6</v>
      </c>
      <c r="Z21" s="64">
        <v>-1.312075854502659E-4</v>
      </c>
      <c r="AA21" s="64">
        <v>-4.3001015123667052E-5</v>
      </c>
      <c r="AB21" s="64">
        <v>-2.1438886261604395E-5</v>
      </c>
      <c r="AC21" s="64">
        <v>-3.5479680917438472E-5</v>
      </c>
      <c r="AD21" s="64">
        <v>-8.6453145944354048E-6</v>
      </c>
      <c r="AE21" s="64">
        <v>4.3750725713165295E-5</v>
      </c>
      <c r="AF21" s="64">
        <v>-1.1783313345281599E-5</v>
      </c>
      <c r="AG21" s="64">
        <v>-1.5108158437193708E-5</v>
      </c>
      <c r="AH21" s="64">
        <v>2.6610465555299001E-5</v>
      </c>
      <c r="AI21" s="64">
        <v>-4.2513574224245509E-5</v>
      </c>
      <c r="AJ21" s="64">
        <v>6.7325528289252645E-5</v>
      </c>
      <c r="AK21" s="64">
        <v>7.5834164240173862E-5</v>
      </c>
      <c r="AL21" s="64">
        <v>4.5923232978584139E-5</v>
      </c>
      <c r="AM21" s="64">
        <v>4.2273429363470783E-5</v>
      </c>
      <c r="AN21" s="64">
        <v>6.0991412584865401E-5</v>
      </c>
      <c r="AO21" s="64">
        <v>-1.5843760931744111E-4</v>
      </c>
      <c r="AP21" s="64">
        <v>-8.4094739873807889E-5</v>
      </c>
      <c r="AQ21" s="64">
        <v>-1.6209254817778351E-4</v>
      </c>
      <c r="AR21" s="64">
        <v>1.4588967135242825E-5</v>
      </c>
      <c r="AS21" s="64">
        <v>5.477012245402868E-5</v>
      </c>
      <c r="AT21" s="64">
        <v>-2.5421319694074462E-5</v>
      </c>
      <c r="AU21" s="64">
        <v>6.6847592224972274E-5</v>
      </c>
      <c r="AV21" s="64">
        <v>1.7090007903508564E-5</v>
      </c>
      <c r="AW21" s="64">
        <v>-6.3514650169071984E-5</v>
      </c>
      <c r="AX21" s="64">
        <v>2.5712361282792529E-5</v>
      </c>
      <c r="AY21" s="64">
        <v>2.1996191400308618E-5</v>
      </c>
      <c r="AZ21" s="64">
        <v>3.1068294109370953E-5</v>
      </c>
      <c r="BA21" s="64">
        <v>-6.4457131509043641E-5</v>
      </c>
      <c r="BB21" s="64">
        <v>2.6976534206468727E-5</v>
      </c>
      <c r="BC21" s="64">
        <v>6.8369740173768179E-6</v>
      </c>
      <c r="BD21" s="64">
        <v>-8.1410883407961876E-6</v>
      </c>
      <c r="BE21" s="64">
        <v>4.9393580163981099E-5</v>
      </c>
      <c r="BF21" s="64">
        <v>-3.8665356626443881E-5</v>
      </c>
      <c r="BG21" s="64">
        <v>-5.4892462533207009E-6</v>
      </c>
      <c r="BH21" s="64">
        <v>5.3662560017819771E-5</v>
      </c>
      <c r="BI21" s="64">
        <v>5.4609817885964418E-5</v>
      </c>
      <c r="BJ21" s="64">
        <v>2.920030034769816E-5</v>
      </c>
      <c r="BK21" s="64">
        <v>-4.6476519569016439E-5</v>
      </c>
      <c r="BL21" s="64">
        <v>5.4527097390622004E-6</v>
      </c>
      <c r="BM21" s="64">
        <v>2.8826855828611997E-5</v>
      </c>
      <c r="BN21" s="64">
        <v>1.1275455499726306E-5</v>
      </c>
      <c r="BO21" s="64">
        <v>-7.1117970630196758E-5</v>
      </c>
      <c r="BP21" s="64">
        <v>3.9931198108744681E-5</v>
      </c>
      <c r="BQ21" s="64">
        <v>6.5237453336530749E-5</v>
      </c>
      <c r="BR21" s="64">
        <v>-2.5646233072773583E-5</v>
      </c>
      <c r="BS21" s="64">
        <v>3.9242091200764051E-5</v>
      </c>
      <c r="BT21" s="64">
        <v>-5.283484555229645E-5</v>
      </c>
      <c r="BU21" s="64">
        <v>-3.3395144535708354E-5</v>
      </c>
      <c r="BV21" s="64">
        <v>-1.5358885356087093E-5</v>
      </c>
      <c r="BW21" s="64">
        <v>3.721511123444543E-5</v>
      </c>
      <c r="BX21" s="64">
        <v>8.5273873657865096E-6</v>
      </c>
      <c r="BY21" s="64">
        <v>6.5612915072676969E-5</v>
      </c>
      <c r="BZ21" s="64">
        <v>3.2904552861312553E-5</v>
      </c>
      <c r="CA21" s="64">
        <v>1.7905923734917728E-4</v>
      </c>
      <c r="CB21" s="64">
        <v>1.2053056525962447E-4</v>
      </c>
      <c r="CC21" s="64">
        <v>4.4158273604155696E-5</v>
      </c>
      <c r="CD21" s="64">
        <v>-3.5433113437555175E-4</v>
      </c>
      <c r="CE21" s="64">
        <v>-1.8505067457874613E-4</v>
      </c>
      <c r="CF21" s="64">
        <v>-1.8468411878524993E-4</v>
      </c>
      <c r="CG21" s="64">
        <v>-5.6434628776469431E-5</v>
      </c>
      <c r="CH21" s="64">
        <v>4.1188129992208999E-5</v>
      </c>
      <c r="CI21" s="64">
        <v>1.8232662501249663E-4</v>
      </c>
      <c r="CJ21" s="64">
        <v>2.6781444435264312E-4</v>
      </c>
      <c r="CK21" s="64">
        <v>2.2458346460374479E-4</v>
      </c>
      <c r="CL21" s="64">
        <v>2.36456220392256E-4</v>
      </c>
      <c r="CM21" s="64">
        <v>3.9773625016148451E-4</v>
      </c>
      <c r="CN21" s="64">
        <v>4.0938315392535785E-4</v>
      </c>
      <c r="CO21" s="64">
        <v>6.5074237127715762E-4</v>
      </c>
      <c r="CP21" s="64">
        <v>-1.4780502450543187E-3</v>
      </c>
      <c r="CQ21" s="64">
        <v>-7.473126312256273E-4</v>
      </c>
      <c r="CR21" s="64">
        <v>-5.1001326407251746E-4</v>
      </c>
      <c r="CS21" s="64">
        <v>-3.773251487204643E-4</v>
      </c>
      <c r="CT21" s="64">
        <v>-2.1081666849209757E-4</v>
      </c>
      <c r="CU21" s="64">
        <v>1.8300148199568156E-4</v>
      </c>
      <c r="CV21" s="64">
        <v>3.7422752955262872E-4</v>
      </c>
      <c r="CW21" s="64">
        <v>6.5190667575776295E-4</v>
      </c>
      <c r="CX21" s="64">
        <v>1.0450629522587018E-3</v>
      </c>
      <c r="CY21" s="64">
        <v>1.2836055770677479E-3</v>
      </c>
      <c r="CZ21" s="64">
        <v>1.6844478459474566E-3</v>
      </c>
      <c r="DA21" s="64">
        <v>1.978917519487533E-3</v>
      </c>
      <c r="DB21" s="48"/>
      <c r="DC21" s="48"/>
      <c r="DD21" s="48"/>
      <c r="DE21" s="48"/>
      <c r="DF21" s="48"/>
      <c r="DG21" s="65">
        <v>1.2861552018295086E-5</v>
      </c>
      <c r="DH21" s="65">
        <v>-4.1317700381071631E-6</v>
      </c>
      <c r="DI21" s="65">
        <v>6.5072018868850279E-6</v>
      </c>
      <c r="DJ21" s="65">
        <v>-1.0310266924107303E-5</v>
      </c>
      <c r="DK21" s="65">
        <v>1.2630659449897053E-5</v>
      </c>
      <c r="DL21" s="65">
        <v>-4.6626668033233898E-6</v>
      </c>
      <c r="DM21" s="65">
        <v>-2.0370978390360506E-5</v>
      </c>
      <c r="DN21" s="65">
        <v>-8.5086234065334665E-5</v>
      </c>
      <c r="DO21" s="65">
        <v>1.0245162966493471E-3</v>
      </c>
    </row>
    <row r="22" spans="2:119" ht="20.25" customHeight="1" x14ac:dyDescent="0.25">
      <c r="B22" s="63" t="s">
        <v>45</v>
      </c>
      <c r="C22" s="64">
        <v>-5.8944191477905417E-3</v>
      </c>
      <c r="D22" s="64">
        <v>7.4602510368415587E-4</v>
      </c>
      <c r="E22" s="64">
        <v>-8.5081169866496609E-4</v>
      </c>
      <c r="F22" s="64">
        <v>5.2628885113037427E-4</v>
      </c>
      <c r="G22" s="64">
        <v>4.1230704959542841E-3</v>
      </c>
      <c r="H22" s="64">
        <v>-2.0487692809819658E-3</v>
      </c>
      <c r="I22" s="64">
        <v>-1.176132127873375E-3</v>
      </c>
      <c r="J22" s="64">
        <v>-1.5633166834638779E-4</v>
      </c>
      <c r="K22" s="64">
        <v>2.6852574830837916E-4</v>
      </c>
      <c r="L22" s="64">
        <v>1.8344042690601192E-3</v>
      </c>
      <c r="M22" s="64">
        <v>1.947068306172417E-3</v>
      </c>
      <c r="N22" s="64">
        <v>2.0432282460598472E-3</v>
      </c>
      <c r="O22" s="64">
        <v>-9.1702691811954562E-3</v>
      </c>
      <c r="P22" s="64">
        <v>2.2748543249337949E-3</v>
      </c>
      <c r="Q22" s="64">
        <v>1.0303072504429522E-3</v>
      </c>
      <c r="R22" s="64">
        <v>-2.7646863963526336E-4</v>
      </c>
      <c r="S22" s="64">
        <v>4.6133885755657023E-3</v>
      </c>
      <c r="T22" s="64">
        <v>-3.0717364501718913E-3</v>
      </c>
      <c r="U22" s="64">
        <v>-2.3805928214649663E-3</v>
      </c>
      <c r="V22" s="64">
        <v>-2.3779245347865796E-4</v>
      </c>
      <c r="W22" s="64">
        <v>5.1592037241743327E-4</v>
      </c>
      <c r="X22" s="64">
        <v>2.103578562639985E-4</v>
      </c>
      <c r="Y22" s="64">
        <v>1.6522236809746182E-3</v>
      </c>
      <c r="Z22" s="64">
        <v>4.6015199146069996E-3</v>
      </c>
      <c r="AA22" s="64">
        <v>-9.443745491847011E-3</v>
      </c>
      <c r="AB22" s="64">
        <v>3.3035463736887927E-3</v>
      </c>
      <c r="AC22" s="64">
        <v>1.4673222299279587E-3</v>
      </c>
      <c r="AD22" s="64">
        <v>-9.3678260020046977E-5</v>
      </c>
      <c r="AE22" s="64">
        <v>2.0092803723845698E-3</v>
      </c>
      <c r="AF22" s="64">
        <v>-2.2939524602698658E-3</v>
      </c>
      <c r="AG22" s="64">
        <v>-1.9840281119226644E-3</v>
      </c>
      <c r="AH22" s="64">
        <v>1.1022143228720527E-3</v>
      </c>
      <c r="AI22" s="64">
        <v>6.4705994551017554E-4</v>
      </c>
      <c r="AJ22" s="64">
        <v>-7.6424655028772825E-4</v>
      </c>
      <c r="AK22" s="64">
        <v>2.3734191533453242E-5</v>
      </c>
      <c r="AL22" s="64">
        <v>4.3575360008074604E-3</v>
      </c>
      <c r="AM22" s="64">
        <v>-6.7755164504413878E-3</v>
      </c>
      <c r="AN22" s="64">
        <v>2.6760355329134011E-3</v>
      </c>
      <c r="AO22" s="64">
        <v>3.1195920390336696E-4</v>
      </c>
      <c r="AP22" s="64">
        <v>7.5360963207748988E-4</v>
      </c>
      <c r="AQ22" s="64">
        <v>1.9762733907047192E-4</v>
      </c>
      <c r="AR22" s="64">
        <v>-2.3788273492941769E-4</v>
      </c>
      <c r="AS22" s="64">
        <v>-5.0427183733559033E-4</v>
      </c>
      <c r="AT22" s="64">
        <v>2.4696261191898827E-3</v>
      </c>
      <c r="AU22" s="64">
        <v>8.6430800060210977E-4</v>
      </c>
      <c r="AV22" s="64">
        <v>-1.2594267610892551E-3</v>
      </c>
      <c r="AW22" s="64">
        <v>-1.6404413348418689E-3</v>
      </c>
      <c r="AX22" s="64">
        <v>3.2474287827444215E-3</v>
      </c>
      <c r="AY22" s="64">
        <v>-3.0711847237812062E-3</v>
      </c>
      <c r="AZ22" s="64">
        <v>-7.0679537446260987E-4</v>
      </c>
      <c r="BA22" s="64">
        <v>-1.1351348460135746E-3</v>
      </c>
      <c r="BB22" s="64">
        <v>-1.5831811832300868E-4</v>
      </c>
      <c r="BC22" s="64">
        <v>-1.0161567560061924E-3</v>
      </c>
      <c r="BD22" s="64">
        <v>2.112946396527482E-3</v>
      </c>
      <c r="BE22" s="64">
        <v>7.8595680326221107E-4</v>
      </c>
      <c r="BF22" s="64">
        <v>3.5655352539933904E-3</v>
      </c>
      <c r="BG22" s="64">
        <v>1.5335566915521959E-3</v>
      </c>
      <c r="BH22" s="64">
        <v>-1.733144512598539E-3</v>
      </c>
      <c r="BI22" s="64">
        <v>-2.6335079909030057E-3</v>
      </c>
      <c r="BJ22" s="64">
        <v>3.011473138572196E-4</v>
      </c>
      <c r="BK22" s="64">
        <v>-1.0279350926203357E-3</v>
      </c>
      <c r="BL22" s="64">
        <v>-3.5685590043031956E-3</v>
      </c>
      <c r="BM22" s="64">
        <v>-1.5515855885961383E-4</v>
      </c>
      <c r="BN22" s="64">
        <v>-9.7899757925523634E-4</v>
      </c>
      <c r="BO22" s="64">
        <v>-1.3529883580787327E-4</v>
      </c>
      <c r="BP22" s="64">
        <v>2.2369754672744158E-3</v>
      </c>
      <c r="BQ22" s="64">
        <v>1.6052738611151973E-3</v>
      </c>
      <c r="BR22" s="64">
        <v>2.7236266048238367E-3</v>
      </c>
      <c r="BS22" s="64">
        <v>7.111976255562702E-4</v>
      </c>
      <c r="BT22" s="64">
        <v>1.9099543118028528E-4</v>
      </c>
      <c r="BU22" s="64">
        <v>-1.5866877054373507E-3</v>
      </c>
      <c r="BV22" s="64">
        <v>3.6493546025995194E-4</v>
      </c>
      <c r="BW22" s="64">
        <v>-1.0430691266368752E-3</v>
      </c>
      <c r="BX22" s="64">
        <v>-3.9325444462742221E-3</v>
      </c>
      <c r="BY22" s="64">
        <v>8.4276349907597137E-6</v>
      </c>
      <c r="BZ22" s="64">
        <v>-8.4553222571270847E-4</v>
      </c>
      <c r="CA22" s="64">
        <v>5.2121916076353081E-4</v>
      </c>
      <c r="CB22" s="64">
        <v>9.0523708645084966E-4</v>
      </c>
      <c r="CC22" s="64">
        <v>1.340258492617652E-3</v>
      </c>
      <c r="CD22" s="64">
        <v>2.5173776116298452E-3</v>
      </c>
      <c r="CE22" s="64">
        <v>-5.9744666873351449E-4</v>
      </c>
      <c r="CF22" s="64">
        <v>1.6006718893133431E-3</v>
      </c>
      <c r="CG22" s="64">
        <v>-1.3797212050966623E-3</v>
      </c>
      <c r="CH22" s="64">
        <v>1.2909548126083248E-3</v>
      </c>
      <c r="CI22" s="64">
        <v>-1.9337848942997393E-3</v>
      </c>
      <c r="CJ22" s="64">
        <v>-1.9087388485357071E-3</v>
      </c>
      <c r="CK22" s="64">
        <v>-7.6360449868362323E-5</v>
      </c>
      <c r="CL22" s="64">
        <v>-5.4315110333746919E-4</v>
      </c>
      <c r="CM22" s="64">
        <v>6.0096304841605885E-4</v>
      </c>
      <c r="CN22" s="64">
        <v>-1.3481938499472212E-3</v>
      </c>
      <c r="CO22" s="64">
        <v>-9.2620200106308115E-4</v>
      </c>
      <c r="CP22" s="64">
        <v>2.633513405407184E-3</v>
      </c>
      <c r="CQ22" s="64">
        <v>-1.3872735916893308E-3</v>
      </c>
      <c r="CR22" s="64">
        <v>1.4119393295235483E-3</v>
      </c>
      <c r="CS22" s="64">
        <v>7.036552830486098E-4</v>
      </c>
      <c r="CT22" s="64">
        <v>3.9071113801136814E-3</v>
      </c>
      <c r="CU22" s="64">
        <v>-2.2370029783055356E-3</v>
      </c>
      <c r="CV22" s="64">
        <v>-1.6460954844221831E-4</v>
      </c>
      <c r="CW22" s="64">
        <v>-1.8495101044202489E-4</v>
      </c>
      <c r="CX22" s="64">
        <v>-6.6902489735243265E-4</v>
      </c>
      <c r="CY22" s="64">
        <v>1.056138297179654E-4</v>
      </c>
      <c r="CZ22" s="64">
        <v>-4.0399175973589996E-3</v>
      </c>
      <c r="DA22" s="64">
        <v>-2.1828710050956213E-3</v>
      </c>
      <c r="DB22" s="48"/>
      <c r="DC22" s="48"/>
      <c r="DD22" s="48"/>
      <c r="DE22" s="48"/>
      <c r="DF22" s="48"/>
      <c r="DG22" s="65">
        <v>1.2505585856970036E-4</v>
      </c>
      <c r="DH22" s="65">
        <v>1.2797142709741749E-5</v>
      </c>
      <c r="DI22" s="65">
        <v>-9.5823741060652168E-5</v>
      </c>
      <c r="DJ22" s="65">
        <v>-4.8621596174802661E-5</v>
      </c>
      <c r="DK22" s="65">
        <v>-1.8159228003378214E-4</v>
      </c>
      <c r="DL22" s="65">
        <v>5.604844243145557E-5</v>
      </c>
      <c r="DM22" s="65">
        <v>4.9433041647173326E-5</v>
      </c>
      <c r="DN22" s="65">
        <v>1.0143379619709236E-4</v>
      </c>
      <c r="DO22" s="65">
        <v>-1.334608143459759E-3</v>
      </c>
    </row>
    <row r="23" spans="2:119" ht="20.25" customHeight="1" x14ac:dyDescent="0.25">
      <c r="B23" s="66" t="s">
        <v>85</v>
      </c>
      <c r="C23" s="67">
        <v>-2.4385009658580703E-3</v>
      </c>
      <c r="D23" s="67">
        <v>3.1854354164462251E-4</v>
      </c>
      <c r="E23" s="67">
        <v>-3.6356081926147699E-4</v>
      </c>
      <c r="F23" s="67">
        <v>2.1546677238615253E-4</v>
      </c>
      <c r="G23" s="67">
        <v>1.7977126902588569E-3</v>
      </c>
      <c r="H23" s="67">
        <v>-8.4256216692257802E-4</v>
      </c>
      <c r="I23" s="67">
        <v>-5.6078019601768503E-4</v>
      </c>
      <c r="J23" s="67">
        <v>-7.4419156187000013E-5</v>
      </c>
      <c r="K23" s="67">
        <v>1.1374789348383985E-4</v>
      </c>
      <c r="L23" s="67">
        <v>7.969518517203511E-4</v>
      </c>
      <c r="M23" s="67">
        <v>8.5390587655975736E-4</v>
      </c>
      <c r="N23" s="67">
        <v>9.456596862695843E-4</v>
      </c>
      <c r="O23" s="67">
        <v>-3.9072351954094753E-3</v>
      </c>
      <c r="P23" s="67">
        <v>1.0085460897060194E-3</v>
      </c>
      <c r="Q23" s="67">
        <v>4.6116049052913333E-4</v>
      </c>
      <c r="R23" s="67">
        <v>-1.3766387453895135E-4</v>
      </c>
      <c r="S23" s="67">
        <v>2.0647925978336534E-3</v>
      </c>
      <c r="T23" s="67">
        <v>-1.4041978120247212E-3</v>
      </c>
      <c r="U23" s="67">
        <v>-1.0549952999345802E-3</v>
      </c>
      <c r="V23" s="67">
        <v>-8.3581191624548801E-5</v>
      </c>
      <c r="W23" s="67">
        <v>2.355862084064686E-4</v>
      </c>
      <c r="X23" s="67">
        <v>8.2233285009891688E-5</v>
      </c>
      <c r="Y23" s="67">
        <v>7.7494136182809648E-4</v>
      </c>
      <c r="Z23" s="67">
        <v>2.1262342091838971E-3</v>
      </c>
      <c r="AA23" s="67">
        <v>-4.4172514628915138E-3</v>
      </c>
      <c r="AB23" s="67">
        <v>1.5573700637223631E-3</v>
      </c>
      <c r="AC23" s="67">
        <v>6.7486369324698536E-4</v>
      </c>
      <c r="AD23" s="67">
        <v>-4.8784247592803531E-5</v>
      </c>
      <c r="AE23" s="67">
        <v>9.7364431701607579E-4</v>
      </c>
      <c r="AF23" s="67">
        <v>-1.085532702958969E-3</v>
      </c>
      <c r="AG23" s="67">
        <v>-9.5595387989044767E-4</v>
      </c>
      <c r="AH23" s="67">
        <v>5.4417684994212401E-4</v>
      </c>
      <c r="AI23" s="67">
        <v>2.8915267386819821E-4</v>
      </c>
      <c r="AJ23" s="67">
        <v>-3.3221489438239882E-4</v>
      </c>
      <c r="AK23" s="67">
        <v>5.0695640731568403E-5</v>
      </c>
      <c r="AL23" s="67">
        <v>2.1335049564485953E-3</v>
      </c>
      <c r="AM23" s="67">
        <v>-3.2817762833784458E-3</v>
      </c>
      <c r="AN23" s="67">
        <v>1.3286621938057852E-3</v>
      </c>
      <c r="AO23" s="67">
        <v>6.0880581613576013E-5</v>
      </c>
      <c r="AP23" s="67">
        <v>2.6936444591818542E-4</v>
      </c>
      <c r="AQ23" s="67">
        <v>-1.3188979687273061E-6</v>
      </c>
      <c r="AR23" s="67">
        <v>-1.0459858426925539E-4</v>
      </c>
      <c r="AS23" s="67">
        <v>-2.1883250508014651E-4</v>
      </c>
      <c r="AT23" s="67">
        <v>1.1831958819652488E-3</v>
      </c>
      <c r="AU23" s="67">
        <v>4.5431763445313855E-4</v>
      </c>
      <c r="AV23" s="67">
        <v>-5.9512999854816062E-4</v>
      </c>
      <c r="AW23" s="67">
        <v>-8.1513346945993881E-4</v>
      </c>
      <c r="AX23" s="67">
        <v>1.5833175383452858E-3</v>
      </c>
      <c r="AY23" s="67">
        <v>-1.4850192996287426E-3</v>
      </c>
      <c r="AZ23" s="67">
        <v>-3.2769965310042171E-4</v>
      </c>
      <c r="BA23" s="67">
        <v>-5.6266070642030375E-4</v>
      </c>
      <c r="BB23" s="67">
        <v>-5.8529310529076284E-5</v>
      </c>
      <c r="BC23" s="67">
        <v>-4.6478532500471292E-4</v>
      </c>
      <c r="BD23" s="67">
        <v>9.8526214697414183E-4</v>
      </c>
      <c r="BE23" s="67">
        <v>3.9905737536582997E-4</v>
      </c>
      <c r="BF23" s="67">
        <v>1.6801651408091534E-3</v>
      </c>
      <c r="BG23" s="67">
        <v>7.2886084444379051E-4</v>
      </c>
      <c r="BH23" s="67">
        <v>-8.005109203448324E-4</v>
      </c>
      <c r="BI23" s="67">
        <v>-1.2339077285725697E-3</v>
      </c>
      <c r="BJ23" s="67">
        <v>1.5975852272775981E-4</v>
      </c>
      <c r="BK23" s="67">
        <v>-5.2525744562992305E-4</v>
      </c>
      <c r="BL23" s="67">
        <v>-1.7285803242640396E-3</v>
      </c>
      <c r="BM23" s="67">
        <v>-6.1021314740283827E-5</v>
      </c>
      <c r="BN23" s="67">
        <v>-4.7533408859190551E-4</v>
      </c>
      <c r="BO23" s="67">
        <v>-1.0305119730269485E-4</v>
      </c>
      <c r="BP23" s="67">
        <v>1.140472874926246E-3</v>
      </c>
      <c r="BQ23" s="67">
        <v>8.2579641321323116E-4</v>
      </c>
      <c r="BR23" s="67">
        <v>1.3409386122575917E-3</v>
      </c>
      <c r="BS23" s="67">
        <v>3.7215892427600039E-4</v>
      </c>
      <c r="BT23" s="67">
        <v>6.7803439945057775E-5</v>
      </c>
      <c r="BU23" s="67">
        <v>-8.0404168477232751E-4</v>
      </c>
      <c r="BV23" s="67">
        <v>1.7233705074448658E-4</v>
      </c>
      <c r="BW23" s="67">
        <v>-5.0863998845007696E-4</v>
      </c>
      <c r="BX23" s="67">
        <v>-1.9759445259692754E-3</v>
      </c>
      <c r="BY23" s="67">
        <v>3.5782384045557336E-5</v>
      </c>
      <c r="BZ23" s="67">
        <v>-4.1283481807496969E-4</v>
      </c>
      <c r="CA23" s="67">
        <v>3.5302598001374363E-4</v>
      </c>
      <c r="CB23" s="67">
        <v>5.2742559018326141E-4</v>
      </c>
      <c r="CC23" s="67">
        <v>7.0889895754233656E-4</v>
      </c>
      <c r="CD23" s="67">
        <v>1.112141496882435E-3</v>
      </c>
      <c r="CE23" s="67">
        <v>-3.9668652039870356E-4</v>
      </c>
      <c r="CF23" s="67">
        <v>7.3823555309604494E-4</v>
      </c>
      <c r="CG23" s="67">
        <v>-7.3088066333226731E-4</v>
      </c>
      <c r="CH23" s="67">
        <v>6.8056809877869995E-4</v>
      </c>
      <c r="CI23" s="67">
        <v>-9.2919975150040912E-4</v>
      </c>
      <c r="CJ23" s="67">
        <v>-8.7208541895433811E-4</v>
      </c>
      <c r="CK23" s="67">
        <v>6.685154373653468E-5</v>
      </c>
      <c r="CL23" s="67">
        <v>-1.6672124067707017E-4</v>
      </c>
      <c r="CM23" s="67">
        <v>5.0240540647505938E-4</v>
      </c>
      <c r="CN23" s="67">
        <v>-4.7867684219182749E-4</v>
      </c>
      <c r="CO23" s="67">
        <v>-1.5672265924837614E-4</v>
      </c>
      <c r="CP23" s="67">
        <v>6.2172565396778623E-4</v>
      </c>
      <c r="CQ23" s="67">
        <v>-1.0744042538669563E-3</v>
      </c>
      <c r="CR23" s="67">
        <v>4.7274152181575602E-4</v>
      </c>
      <c r="CS23" s="67">
        <v>1.8142875187576735E-4</v>
      </c>
      <c r="CT23" s="67">
        <v>1.9064062410258931E-3</v>
      </c>
      <c r="CU23" s="67">
        <v>-1.0551178487474555E-3</v>
      </c>
      <c r="CV23" s="67">
        <v>9.6757065301655842E-5</v>
      </c>
      <c r="CW23" s="67">
        <v>2.2500966645266907E-4</v>
      </c>
      <c r="CX23" s="67">
        <v>1.6884916690029783E-4</v>
      </c>
      <c r="CY23" s="67">
        <v>6.8874267809282408E-4</v>
      </c>
      <c r="CZ23" s="67">
        <v>-1.2311846382290215E-3</v>
      </c>
      <c r="DA23" s="67">
        <v>-1.522132924609565E-4</v>
      </c>
      <c r="DB23" s="48"/>
      <c r="DC23" s="48"/>
      <c r="DD23" s="48"/>
      <c r="DE23" s="48"/>
      <c r="DF23" s="48"/>
      <c r="DG23" s="68">
        <v>6.0882090430647295E-5</v>
      </c>
      <c r="DH23" s="68">
        <v>3.5262925761614383E-6</v>
      </c>
      <c r="DI23" s="68">
        <v>-4.2232978944234389E-5</v>
      </c>
      <c r="DJ23" s="68">
        <v>-2.8546276702012818E-5</v>
      </c>
      <c r="DK23" s="68">
        <v>-7.9533771073392323E-5</v>
      </c>
      <c r="DL23" s="68">
        <v>2.5301634747343371E-5</v>
      </c>
      <c r="DM23" s="68">
        <v>1.5346781545133581E-5</v>
      </c>
      <c r="DN23" s="68">
        <v>1.1065496132500741E-5</v>
      </c>
      <c r="DO23" s="68">
        <v>-1.8010651697597524E-4</v>
      </c>
    </row>
    <row r="24" spans="2:119" ht="20.25" customHeight="1" x14ac:dyDescent="0.25">
      <c r="B24" s="63" t="s">
        <v>52</v>
      </c>
      <c r="C24" s="64">
        <v>2.382484660372608E-4</v>
      </c>
      <c r="D24" s="64">
        <v>-1.9448994428586941E-3</v>
      </c>
      <c r="E24" s="64">
        <v>2.558174565697291E-3</v>
      </c>
      <c r="F24" s="64">
        <v>-1.4772806882030753E-3</v>
      </c>
      <c r="G24" s="64">
        <v>-8.5769929274304157E-4</v>
      </c>
      <c r="H24" s="64">
        <v>-3.4769139722174991E-3</v>
      </c>
      <c r="I24" s="64">
        <v>-1.5849236955167711E-4</v>
      </c>
      <c r="J24" s="64">
        <v>2.3182770917129503E-4</v>
      </c>
      <c r="K24" s="64">
        <v>9.4645570735885087E-4</v>
      </c>
      <c r="L24" s="64">
        <v>2.2720386977652662E-3</v>
      </c>
      <c r="M24" s="64">
        <v>1.5232987230009432E-3</v>
      </c>
      <c r="N24" s="64">
        <v>1.4014531662009944E-4</v>
      </c>
      <c r="O24" s="64">
        <v>-3.2234963261368321E-4</v>
      </c>
      <c r="P24" s="64">
        <v>-2.0637023543019772E-3</v>
      </c>
      <c r="Q24" s="64">
        <v>-2.2106049285541829E-5</v>
      </c>
      <c r="R24" s="64">
        <v>-2.7742910059025405E-4</v>
      </c>
      <c r="S24" s="64">
        <v>-1.9054601027566065E-3</v>
      </c>
      <c r="T24" s="64">
        <v>-9.1369961372678166E-4</v>
      </c>
      <c r="U24" s="64">
        <v>-2.0026097946678201E-3</v>
      </c>
      <c r="V24" s="64">
        <v>1.8179175987422802E-3</v>
      </c>
      <c r="W24" s="64">
        <v>1.682820598215562E-3</v>
      </c>
      <c r="X24" s="64">
        <v>1.7850507526226966E-3</v>
      </c>
      <c r="Y24" s="64">
        <v>1.2828412863996608E-3</v>
      </c>
      <c r="Z24" s="64">
        <v>-9.4615373031414762E-4</v>
      </c>
      <c r="AA24" s="64">
        <v>2.1198373917141744E-4</v>
      </c>
      <c r="AB24" s="64">
        <v>-2.2190546169699177E-3</v>
      </c>
      <c r="AC24" s="64">
        <v>-1.2722039563246579E-3</v>
      </c>
      <c r="AD24" s="64">
        <v>-5.3369199638275688E-4</v>
      </c>
      <c r="AE24" s="64">
        <v>1.8440291358698957E-3</v>
      </c>
      <c r="AF24" s="64">
        <v>7.7404139221970425E-5</v>
      </c>
      <c r="AG24" s="64">
        <v>-7.8320543346532823E-4</v>
      </c>
      <c r="AH24" s="64">
        <v>2.1164072450852167E-4</v>
      </c>
      <c r="AI24" s="64">
        <v>1.0924869289374861E-4</v>
      </c>
      <c r="AJ24" s="64">
        <v>-9.5435609636895791E-4</v>
      </c>
      <c r="AK24" s="64">
        <v>1.7423557593354566E-3</v>
      </c>
      <c r="AL24" s="64">
        <v>-1.2539608782859979E-3</v>
      </c>
      <c r="AM24" s="64">
        <v>-3.2819403011755677E-3</v>
      </c>
      <c r="AN24" s="64">
        <v>8.2165055815686117E-4</v>
      </c>
      <c r="AO24" s="64">
        <v>-3.6737098911066024E-4</v>
      </c>
      <c r="AP24" s="64">
        <v>5.1027523838120814E-4</v>
      </c>
      <c r="AQ24" s="64">
        <v>4.1182974840867637E-3</v>
      </c>
      <c r="AR24" s="64">
        <v>7.2579631674907219E-4</v>
      </c>
      <c r="AS24" s="64">
        <v>6.9401649034817048E-4</v>
      </c>
      <c r="AT24" s="64">
        <v>-1.5093080830007599E-3</v>
      </c>
      <c r="AU24" s="64">
        <v>-1.2262395223253675E-3</v>
      </c>
      <c r="AV24" s="64">
        <v>-2.7551760428807803E-3</v>
      </c>
      <c r="AW24" s="64">
        <v>6.6180891524170171E-4</v>
      </c>
      <c r="AX24" s="64">
        <v>-3.1521971088509515E-3</v>
      </c>
      <c r="AY24" s="64">
        <v>-1.9527987840770589E-3</v>
      </c>
      <c r="AZ24" s="64">
        <v>3.0469605002494404E-3</v>
      </c>
      <c r="BA24" s="64">
        <v>1.8604816299954141E-3</v>
      </c>
      <c r="BB24" s="64">
        <v>2.0110722155597394E-3</v>
      </c>
      <c r="BC24" s="64">
        <v>2.8195547481404404E-3</v>
      </c>
      <c r="BD24" s="64">
        <v>2.3578320006876208E-3</v>
      </c>
      <c r="BE24" s="64">
        <v>1.1331055979495464E-3</v>
      </c>
      <c r="BF24" s="64">
        <v>-3.7412743243929736E-3</v>
      </c>
      <c r="BG24" s="64">
        <v>-1.8156050026920667E-3</v>
      </c>
      <c r="BH24" s="64">
        <v>-1.6505629427848723E-3</v>
      </c>
      <c r="BI24" s="64">
        <v>-4.1675840810336817E-3</v>
      </c>
      <c r="BJ24" s="64">
        <v>-1.4565410510554155E-3</v>
      </c>
      <c r="BK24" s="64">
        <v>9.944162759367714E-5</v>
      </c>
      <c r="BL24" s="64">
        <v>2.5247364983751464E-3</v>
      </c>
      <c r="BM24" s="64">
        <v>3.5064110503935098E-4</v>
      </c>
      <c r="BN24" s="64">
        <v>2.8947214875216787E-3</v>
      </c>
      <c r="BO24" s="64">
        <v>-2.5281277706568073E-4</v>
      </c>
      <c r="BP24" s="64">
        <v>1.4809562221387296E-3</v>
      </c>
      <c r="BQ24" s="64">
        <v>1.2461901105731421E-4</v>
      </c>
      <c r="BR24" s="64">
        <v>-1.7577437267080054E-3</v>
      </c>
      <c r="BS24" s="64">
        <v>-1.0124354922800283E-3</v>
      </c>
      <c r="BT24" s="64">
        <v>8.4615345234428929E-4</v>
      </c>
      <c r="BU24" s="64">
        <v>-1.8306347447966109E-3</v>
      </c>
      <c r="BV24" s="64">
        <v>-1.0296202349984185E-3</v>
      </c>
      <c r="BW24" s="64">
        <v>2.8401625519580698E-3</v>
      </c>
      <c r="BX24" s="64">
        <v>-3.090276624528876E-5</v>
      </c>
      <c r="BY24" s="64">
        <v>-1.4921465377314425E-3</v>
      </c>
      <c r="BZ24" s="64">
        <v>2.0961127350949127E-5</v>
      </c>
      <c r="CA24" s="64">
        <v>-2.6616113711342981E-3</v>
      </c>
      <c r="CB24" s="64">
        <v>4.1266470879319783E-5</v>
      </c>
      <c r="CC24" s="64">
        <v>-3.8975426610876607E-4</v>
      </c>
      <c r="CD24" s="64">
        <v>3.0130946677680015E-3</v>
      </c>
      <c r="CE24" s="64">
        <v>1.2646823541648811E-3</v>
      </c>
      <c r="CF24" s="64">
        <v>2.8397855875095246E-4</v>
      </c>
      <c r="CG24" s="64">
        <v>-1.4283828065014825E-3</v>
      </c>
      <c r="CH24" s="64">
        <v>1.1435068135432491E-3</v>
      </c>
      <c r="CI24" s="64">
        <v>2.4506662646366362E-3</v>
      </c>
      <c r="CJ24" s="64">
        <v>-2.3973730148177941E-3</v>
      </c>
      <c r="CK24" s="64">
        <v>-1.8797276698183651E-3</v>
      </c>
      <c r="CL24" s="64">
        <v>-1.4297210000081551E-3</v>
      </c>
      <c r="CM24" s="64">
        <v>-1.0505907158964156E-3</v>
      </c>
      <c r="CN24" s="64">
        <v>-2.3551297797994586E-3</v>
      </c>
      <c r="CO24" s="64">
        <v>-2.3534641775764253E-3</v>
      </c>
      <c r="CP24" s="64">
        <v>4.5532835639587876E-3</v>
      </c>
      <c r="CQ24" s="64">
        <v>1.6793326296897781E-3</v>
      </c>
      <c r="CR24" s="64">
        <v>-1.2517636577447089E-4</v>
      </c>
      <c r="CS24" s="64">
        <v>2.4387149441518208E-3</v>
      </c>
      <c r="CT24" s="64">
        <v>6.8999978724360034E-4</v>
      </c>
      <c r="CU24" s="64">
        <v>4.2233477149689058E-4</v>
      </c>
      <c r="CV24" s="64">
        <v>-9.7545605011983838E-4</v>
      </c>
      <c r="CW24" s="64">
        <v>-8.8145197273381548E-4</v>
      </c>
      <c r="CX24" s="64">
        <v>-8.9895980829168831E-4</v>
      </c>
      <c r="CY24" s="64">
        <v>-1.5970396398266029E-3</v>
      </c>
      <c r="CZ24" s="64">
        <v>-5.3097507963641988E-3</v>
      </c>
      <c r="DA24" s="64">
        <v>-4.7656492583507681E-3</v>
      </c>
      <c r="DB24" s="48"/>
      <c r="DC24" s="48"/>
      <c r="DD24" s="48"/>
      <c r="DE24" s="48"/>
      <c r="DF24" s="48"/>
      <c r="DG24" s="65">
        <v>4.1335381324447695E-6</v>
      </c>
      <c r="DH24" s="65">
        <v>-1.4802971805483178E-4</v>
      </c>
      <c r="DI24" s="65">
        <v>-2.3428006676029511E-4</v>
      </c>
      <c r="DJ24" s="65">
        <v>-1.7779180344834611E-4</v>
      </c>
      <c r="DK24" s="65">
        <v>-6.2974807380933306E-5</v>
      </c>
      <c r="DL24" s="65">
        <v>2.0744984425835611E-4</v>
      </c>
      <c r="DM24" s="65">
        <v>2.2404774760187429E-4</v>
      </c>
      <c r="DN24" s="65">
        <v>4.5161530040305209E-5</v>
      </c>
      <c r="DO24" s="65">
        <v>-1.9932973852498925E-3</v>
      </c>
    </row>
    <row r="25" spans="2:119" ht="20.25" customHeight="1" x14ac:dyDescent="0.25">
      <c r="B25" s="63" t="s">
        <v>98</v>
      </c>
      <c r="C25" s="64">
        <v>-2.7508543824827925E-4</v>
      </c>
      <c r="D25" s="64">
        <v>7.5890419384938568E-5</v>
      </c>
      <c r="E25" s="64">
        <v>6.1079827335275283E-4</v>
      </c>
      <c r="F25" s="64">
        <v>-8.732386553833571E-5</v>
      </c>
      <c r="G25" s="64">
        <v>1.3682954814742132E-4</v>
      </c>
      <c r="H25" s="64">
        <v>-1.237704650438598E-4</v>
      </c>
      <c r="I25" s="64">
        <v>-5.0246985530078003E-4</v>
      </c>
      <c r="J25" s="64">
        <v>-7.3640741300984303E-4</v>
      </c>
      <c r="K25" s="64">
        <v>4.0638315128127545E-4</v>
      </c>
      <c r="L25" s="64">
        <v>2.4821120275864139E-4</v>
      </c>
      <c r="M25" s="64">
        <v>-5.8265699324822062E-4</v>
      </c>
      <c r="N25" s="64">
        <v>1.1911772809785059E-3</v>
      </c>
      <c r="O25" s="64">
        <v>3.0510455433541139E-4</v>
      </c>
      <c r="P25" s="64">
        <v>1.7426413653209849E-5</v>
      </c>
      <c r="Q25" s="64">
        <v>-1.0525913634183981E-3</v>
      </c>
      <c r="R25" s="64">
        <v>2.154180151956453E-4</v>
      </c>
      <c r="S25" s="64">
        <v>-7.5010360409666355E-4</v>
      </c>
      <c r="T25" s="64">
        <v>3.6923090104368228E-4</v>
      </c>
      <c r="U25" s="64">
        <v>6.1560848025887793E-6</v>
      </c>
      <c r="V25" s="64">
        <v>6.6638338207014591E-4</v>
      </c>
      <c r="W25" s="64">
        <v>-7.8471341045882603E-5</v>
      </c>
      <c r="X25" s="64">
        <v>2.4731353108942145E-4</v>
      </c>
      <c r="Y25" s="64">
        <v>-2.7350130308290144E-4</v>
      </c>
      <c r="Z25" s="64">
        <v>-4.8925593720516858E-4</v>
      </c>
      <c r="AA25" s="64">
        <v>-9.3180370535850265E-4</v>
      </c>
      <c r="AB25" s="64">
        <v>1.2680639940265692E-4</v>
      </c>
      <c r="AC25" s="64">
        <v>1.2934341359307489E-3</v>
      </c>
      <c r="AD25" s="64">
        <v>-1.5280824069863197E-4</v>
      </c>
      <c r="AE25" s="64">
        <v>4.0743782056718025E-4</v>
      </c>
      <c r="AF25" s="64">
        <v>1.1442573175624027E-4</v>
      </c>
      <c r="AG25" s="64">
        <v>-1.3377555150284604E-4</v>
      </c>
      <c r="AH25" s="64">
        <v>-7.4050662402003198E-4</v>
      </c>
      <c r="AI25" s="64">
        <v>-1.1508350111710808E-4</v>
      </c>
      <c r="AJ25" s="64">
        <v>-6.4935310489355746E-4</v>
      </c>
      <c r="AK25" s="64">
        <v>3.2571912449563811E-4</v>
      </c>
      <c r="AL25" s="64">
        <v>3.2645113404417003E-4</v>
      </c>
      <c r="AM25" s="64">
        <v>-7.4410522670986801E-5</v>
      </c>
      <c r="AN25" s="64">
        <v>-4.1928407554325808E-4</v>
      </c>
      <c r="AO25" s="64">
        <v>1.2751084830209258E-4</v>
      </c>
      <c r="AP25" s="64">
        <v>-4.261077212148745E-4</v>
      </c>
      <c r="AQ25" s="64">
        <v>1.7115800092792899E-3</v>
      </c>
      <c r="AR25" s="64">
        <v>-5.942918597815483E-4</v>
      </c>
      <c r="AS25" s="64">
        <v>2.1077546622860766E-4</v>
      </c>
      <c r="AT25" s="64">
        <v>2.4339109595761244E-5</v>
      </c>
      <c r="AU25" s="64">
        <v>2.7648408189429041E-4</v>
      </c>
      <c r="AV25" s="64">
        <v>-7.3355625530613366E-4</v>
      </c>
      <c r="AW25" s="64">
        <v>1.1145006164992033E-4</v>
      </c>
      <c r="AX25" s="64">
        <v>-9.337347072659874E-4</v>
      </c>
      <c r="AY25" s="64">
        <v>8.0710047141407948E-4</v>
      </c>
      <c r="AZ25" s="64">
        <v>-1.5089695050263252E-5</v>
      </c>
      <c r="BA25" s="64">
        <v>3.3015558525018029E-4</v>
      </c>
      <c r="BB25" s="64">
        <v>-1.2935927009016801E-4</v>
      </c>
      <c r="BC25" s="64">
        <v>-1.7451700165649342E-4</v>
      </c>
      <c r="BD25" s="64">
        <v>4.8261841111507664E-4</v>
      </c>
      <c r="BE25" s="64">
        <v>-1.1681521193640521E-3</v>
      </c>
      <c r="BF25" s="64">
        <v>2.1604439153888322E-4</v>
      </c>
      <c r="BG25" s="64">
        <v>-5.6539787657328144E-4</v>
      </c>
      <c r="BH25" s="64">
        <v>1.1975565627995177E-3</v>
      </c>
      <c r="BI25" s="64">
        <v>-5.0018261030970734E-4</v>
      </c>
      <c r="BJ25" s="64">
        <v>6.9408033680917747E-4</v>
      </c>
      <c r="BK25" s="64">
        <v>-4.7128465512391582E-4</v>
      </c>
      <c r="BL25" s="64">
        <v>1.0237297193205208E-4</v>
      </c>
      <c r="BM25" s="64">
        <v>-7.7124513167148301E-4</v>
      </c>
      <c r="BN25" s="64">
        <v>4.7530890713098906E-4</v>
      </c>
      <c r="BO25" s="64">
        <v>1.1800460161803805E-4</v>
      </c>
      <c r="BP25" s="64">
        <v>-5.4255268327707551E-4</v>
      </c>
      <c r="BQ25" s="64">
        <v>1.6783166002287686E-4</v>
      </c>
      <c r="BR25" s="64">
        <v>3.6956011667421684E-4</v>
      </c>
      <c r="BS25" s="64">
        <v>-1.6567188139349209E-4</v>
      </c>
      <c r="BT25" s="64">
        <v>-3.8020214413381215E-4</v>
      </c>
      <c r="BU25" s="64">
        <v>6.8941679138712075E-4</v>
      </c>
      <c r="BV25" s="64">
        <v>-8.448108154457401E-4</v>
      </c>
      <c r="BW25" s="64">
        <v>1.4513507461311193E-4</v>
      </c>
      <c r="BX25" s="64">
        <v>5.9454293408167658E-4</v>
      </c>
      <c r="BY25" s="64">
        <v>1.7568338271001238E-4</v>
      </c>
      <c r="BZ25" s="64">
        <v>2.4117167642057069E-4</v>
      </c>
      <c r="CA25" s="64">
        <v>5.5627295595606085E-5</v>
      </c>
      <c r="CB25" s="64">
        <v>6.1926059509387343E-5</v>
      </c>
      <c r="CC25" s="64">
        <v>-2.3205858637183052E-3</v>
      </c>
      <c r="CD25" s="64">
        <v>1.2313812374444844E-3</v>
      </c>
      <c r="CE25" s="64">
        <v>7.1771125797259749E-4</v>
      </c>
      <c r="CF25" s="64">
        <v>6.4334807768329227E-4</v>
      </c>
      <c r="CG25" s="64">
        <v>-7.6857840797905919E-4</v>
      </c>
      <c r="CH25" s="64">
        <v>8.8451574999703908E-4</v>
      </c>
      <c r="CI25" s="64">
        <v>-3.5127820195191006E-4</v>
      </c>
      <c r="CJ25" s="64">
        <v>-1.5218761415637383E-3</v>
      </c>
      <c r="CK25" s="64">
        <v>6.7043610730843639E-5</v>
      </c>
      <c r="CL25" s="64">
        <v>-1.6440852910659665E-3</v>
      </c>
      <c r="CM25" s="64">
        <v>-1.0720877489370784E-3</v>
      </c>
      <c r="CN25" s="64">
        <v>-1.7021954890411584E-3</v>
      </c>
      <c r="CO25" s="64">
        <v>-2.7978044669679791E-3</v>
      </c>
      <c r="CP25" s="64">
        <v>1.2313104706570321E-2</v>
      </c>
      <c r="CQ25" s="64">
        <v>1.2031383304360599E-3</v>
      </c>
      <c r="CR25" s="64">
        <v>1.6705038653852533E-4</v>
      </c>
      <c r="CS25" s="64">
        <v>5.1241392349843373E-4</v>
      </c>
      <c r="CT25" s="64">
        <v>-1.0973138968471963E-3</v>
      </c>
      <c r="CU25" s="64">
        <v>-1.5957791825506051E-3</v>
      </c>
      <c r="CV25" s="64">
        <v>-1.5674033714451197E-3</v>
      </c>
      <c r="CW25" s="64">
        <v>-3.7383356749052243E-3</v>
      </c>
      <c r="CX25" s="64">
        <v>-3.7546679081313927E-3</v>
      </c>
      <c r="CY25" s="64">
        <v>-5.578230713787935E-3</v>
      </c>
      <c r="CZ25" s="64">
        <v>-5.9440705112252523E-3</v>
      </c>
      <c r="DA25" s="64">
        <v>-7.7137882309618044E-3</v>
      </c>
      <c r="DB25" s="48"/>
      <c r="DC25" s="48"/>
      <c r="DD25" s="48"/>
      <c r="DE25" s="48"/>
      <c r="DF25" s="48"/>
      <c r="DG25" s="65">
        <v>3.1073063450293148E-5</v>
      </c>
      <c r="DH25" s="65">
        <v>-6.7726041050208963E-5</v>
      </c>
      <c r="DI25" s="65">
        <v>-1.4341176039711634E-5</v>
      </c>
      <c r="DJ25" s="65">
        <v>-6.3853082101217318E-5</v>
      </c>
      <c r="DK25" s="65">
        <v>1.0004480932956916E-4</v>
      </c>
      <c r="DL25" s="65">
        <v>-1.0131283574354999E-4</v>
      </c>
      <c r="DM25" s="65">
        <v>8.1323505852992639E-5</v>
      </c>
      <c r="DN25" s="65">
        <v>3.3720076192889081E-4</v>
      </c>
      <c r="DO25" s="65">
        <v>-4.270200892611653E-3</v>
      </c>
    </row>
    <row r="26" spans="2:119" ht="20.25" customHeight="1" x14ac:dyDescent="0.25">
      <c r="B26" s="66" t="s">
        <v>86</v>
      </c>
      <c r="C26" s="67">
        <v>4.5271974016936056E-5</v>
      </c>
      <c r="D26" s="67">
        <v>-1.1844867075870846E-3</v>
      </c>
      <c r="E26" s="67">
        <v>1.8329163104195967E-3</v>
      </c>
      <c r="F26" s="67">
        <v>-9.4721386083107539E-4</v>
      </c>
      <c r="G26" s="67">
        <v>-4.7934474268607197E-4</v>
      </c>
      <c r="H26" s="67">
        <v>-2.2201834723151181E-3</v>
      </c>
      <c r="I26" s="67">
        <v>-2.8726132796130788E-4</v>
      </c>
      <c r="J26" s="67">
        <v>-1.3386459579178833E-4</v>
      </c>
      <c r="K26" s="67">
        <v>7.4178589261086891E-4</v>
      </c>
      <c r="L26" s="67">
        <v>1.5079876737744691E-3</v>
      </c>
      <c r="M26" s="67">
        <v>7.2698846882390811E-4</v>
      </c>
      <c r="N26" s="67">
        <v>5.3935825467554821E-4</v>
      </c>
      <c r="O26" s="67">
        <v>-8.5036747226485687E-5</v>
      </c>
      <c r="P26" s="67">
        <v>-1.2732823612334743E-3</v>
      </c>
      <c r="Q26" s="67">
        <v>-4.1375931469000982E-4</v>
      </c>
      <c r="R26" s="67">
        <v>-8.60585994300056E-5</v>
      </c>
      <c r="S26" s="67">
        <v>-1.4623091924751419E-3</v>
      </c>
      <c r="T26" s="67">
        <v>-4.1463494749161001E-4</v>
      </c>
      <c r="U26" s="67">
        <v>-1.219938940912324E-3</v>
      </c>
      <c r="V26" s="67">
        <v>1.37689910406813E-3</v>
      </c>
      <c r="W26" s="67">
        <v>1.0186750520360111E-3</v>
      </c>
      <c r="X26" s="67">
        <v>1.1944257180216411E-3</v>
      </c>
      <c r="Y26" s="67">
        <v>6.8424272503664341E-4</v>
      </c>
      <c r="Z26" s="67">
        <v>-7.7041633204477655E-4</v>
      </c>
      <c r="AA26" s="67">
        <v>-2.3000621213087324E-4</v>
      </c>
      <c r="AB26" s="67">
        <v>-1.3109957669109606E-3</v>
      </c>
      <c r="AC26" s="67">
        <v>-2.8131361318484149E-4</v>
      </c>
      <c r="AD26" s="67">
        <v>-3.8668575569855701E-4</v>
      </c>
      <c r="AE26" s="67">
        <v>1.2850111585953616E-3</v>
      </c>
      <c r="AF26" s="67">
        <v>9.1678233196557102E-5</v>
      </c>
      <c r="AG26" s="67">
        <v>-5.3032879104708552E-4</v>
      </c>
      <c r="AH26" s="67">
        <v>-1.6029498900471673E-4</v>
      </c>
      <c r="AI26" s="67">
        <v>2.0464446133905412E-5</v>
      </c>
      <c r="AJ26" s="67">
        <v>-8.3862850564520031E-4</v>
      </c>
      <c r="AK26" s="67">
        <v>1.1984090429557614E-3</v>
      </c>
      <c r="AL26" s="67">
        <v>-6.4929040854488917E-4</v>
      </c>
      <c r="AM26" s="67">
        <v>-2.0241640817673101E-3</v>
      </c>
      <c r="AN26" s="67">
        <v>3.4742182838809477E-4</v>
      </c>
      <c r="AO26" s="67">
        <v>-2.1857545411263501E-4</v>
      </c>
      <c r="AP26" s="67">
        <v>2.7364909208982269E-4</v>
      </c>
      <c r="AQ26" s="67">
        <v>3.382583120024929E-3</v>
      </c>
      <c r="AR26" s="67">
        <v>2.9572532724531087E-4</v>
      </c>
      <c r="AS26" s="67">
        <v>5.1172686590117422E-4</v>
      </c>
      <c r="AT26" s="67">
        <v>-9.2590469799880282E-4</v>
      </c>
      <c r="AU26" s="67">
        <v>-6.5020638236190642E-4</v>
      </c>
      <c r="AV26" s="67">
        <v>-1.9835989578399493E-3</v>
      </c>
      <c r="AW26" s="67">
        <v>4.5195454496926857E-4</v>
      </c>
      <c r="AX26" s="67">
        <v>-2.2992133737770315E-3</v>
      </c>
      <c r="AY26" s="67">
        <v>-9.0513639761213849E-4</v>
      </c>
      <c r="AZ26" s="67">
        <v>1.8843640215306934E-3</v>
      </c>
      <c r="BA26" s="67">
        <v>1.2820804637758698E-3</v>
      </c>
      <c r="BB26" s="67">
        <v>1.30640034591889E-3</v>
      </c>
      <c r="BC26" s="67">
        <v>1.6993661373743141E-3</v>
      </c>
      <c r="BD26" s="67">
        <v>1.632206803429348E-3</v>
      </c>
      <c r="BE26" s="67">
        <v>2.5770874531572119E-4</v>
      </c>
      <c r="BF26" s="67">
        <v>-2.2328760412920756E-3</v>
      </c>
      <c r="BG26" s="67">
        <v>-1.3447628976192005E-3</v>
      </c>
      <c r="BH26" s="67">
        <v>-5.7033287737029426E-4</v>
      </c>
      <c r="BI26" s="67">
        <v>-2.7934456362519455E-3</v>
      </c>
      <c r="BJ26" s="67">
        <v>-6.5981925380143025E-4</v>
      </c>
      <c r="BK26" s="67">
        <v>-9.3345092090357795E-5</v>
      </c>
      <c r="BL26" s="67">
        <v>1.6530156630680803E-3</v>
      </c>
      <c r="BM26" s="67">
        <v>-5.7186931974984034E-5</v>
      </c>
      <c r="BN26" s="67">
        <v>2.0194806428426304E-3</v>
      </c>
      <c r="BO26" s="67">
        <v>-1.1072583814109027E-4</v>
      </c>
      <c r="BP26" s="67">
        <v>7.3177737506702201E-4</v>
      </c>
      <c r="BQ26" s="67">
        <v>1.4067776030435297E-4</v>
      </c>
      <c r="BR26" s="67">
        <v>-9.8022082332571703E-4</v>
      </c>
      <c r="BS26" s="67">
        <v>-7.0449489631030371E-4</v>
      </c>
      <c r="BT26" s="67">
        <v>4.0512485084187588E-4</v>
      </c>
      <c r="BU26" s="67">
        <v>-9.1872300189754785E-4</v>
      </c>
      <c r="BV26" s="67">
        <v>-9.6332692108458406E-4</v>
      </c>
      <c r="BW26" s="67">
        <v>1.8653508061647894E-3</v>
      </c>
      <c r="BX26" s="67">
        <v>1.9590677063985318E-4</v>
      </c>
      <c r="BY26" s="67">
        <v>-8.9140524318909176E-4</v>
      </c>
      <c r="BZ26" s="67">
        <v>1.0058602929752247E-4</v>
      </c>
      <c r="CA26" s="67">
        <v>-1.6914236712120001E-3</v>
      </c>
      <c r="CB26" s="67">
        <v>4.8808010134848701E-5</v>
      </c>
      <c r="CC26" s="67">
        <v>-1.1260069297105435E-3</v>
      </c>
      <c r="CD26" s="67">
        <v>2.3839093933775146E-3</v>
      </c>
      <c r="CE26" s="67">
        <v>1.073136199474245E-3</v>
      </c>
      <c r="CF26" s="67">
        <v>4.1217823754458038E-4</v>
      </c>
      <c r="CG26" s="67">
        <v>-1.1943165628020003E-3</v>
      </c>
      <c r="CH26" s="67">
        <v>1.051433489342557E-3</v>
      </c>
      <c r="CI26" s="67">
        <v>1.4694938735295704E-3</v>
      </c>
      <c r="CJ26" s="67">
        <v>-2.084204115995858E-3</v>
      </c>
      <c r="CK26" s="67">
        <v>-1.1927951345223065E-3</v>
      </c>
      <c r="CL26" s="67">
        <v>-1.5057183820883502E-3</v>
      </c>
      <c r="CM26" s="67">
        <v>-1.0580959498952547E-3</v>
      </c>
      <c r="CN26" s="67">
        <v>-2.1243429234748534E-3</v>
      </c>
      <c r="CO26" s="67">
        <v>-2.50783915203312E-3</v>
      </c>
      <c r="CP26" s="67">
        <v>7.2253471674199599E-3</v>
      </c>
      <c r="CQ26" s="67">
        <v>1.5162488056850165E-3</v>
      </c>
      <c r="CR26" s="67">
        <v>-2.5670035073255271E-5</v>
      </c>
      <c r="CS26" s="67">
        <v>1.7823242995436139E-3</v>
      </c>
      <c r="CT26" s="67">
        <v>8.1926612260030396E-5</v>
      </c>
      <c r="CU26" s="67">
        <v>-2.6911924576744628E-4</v>
      </c>
      <c r="CV26" s="67">
        <v>-1.1752222787313471E-3</v>
      </c>
      <c r="CW26" s="67">
        <v>-1.8491537426263971E-3</v>
      </c>
      <c r="CX26" s="67">
        <v>-1.8693744055763295E-3</v>
      </c>
      <c r="CY26" s="67">
        <v>-2.9575026049323272E-3</v>
      </c>
      <c r="CZ26" s="67">
        <v>-5.5266539327396558E-3</v>
      </c>
      <c r="DA26" s="67">
        <v>-5.7724251260062864E-3</v>
      </c>
      <c r="DB26" s="48"/>
      <c r="DC26" s="48"/>
      <c r="DD26" s="48"/>
      <c r="DE26" s="48"/>
      <c r="DF26" s="48"/>
      <c r="DG26" s="68">
        <v>1.4297606677260433E-5</v>
      </c>
      <c r="DH26" s="68">
        <v>-1.1723315124001488E-4</v>
      </c>
      <c r="DI26" s="68">
        <v>-1.4920070159318843E-4</v>
      </c>
      <c r="DJ26" s="68">
        <v>-1.381923583620992E-4</v>
      </c>
      <c r="DK26" s="68">
        <v>-2.0601923192975491E-6</v>
      </c>
      <c r="DL26" s="68">
        <v>9.5357534125595222E-5</v>
      </c>
      <c r="DM26" s="68">
        <v>1.7262856548039274E-4</v>
      </c>
      <c r="DN26" s="68">
        <v>1.4670617323941926E-4</v>
      </c>
      <c r="DO26" s="68">
        <v>-2.7686772821452488E-3</v>
      </c>
    </row>
    <row r="27" spans="2:119" ht="20.25" customHeight="1" x14ac:dyDescent="0.25">
      <c r="B27" s="66" t="s">
        <v>119</v>
      </c>
      <c r="C27" s="67">
        <v>7.9213128791888465E-5</v>
      </c>
      <c r="D27" s="67">
        <v>4.494433547153065E-5</v>
      </c>
      <c r="E27" s="67">
        <v>-4.70856140714071E-5</v>
      </c>
      <c r="F27" s="67">
        <v>3.6994833986225828E-5</v>
      </c>
      <c r="G27" s="67">
        <v>2.3643245228965881E-5</v>
      </c>
      <c r="H27" s="67">
        <v>1.5660616999868537E-5</v>
      </c>
      <c r="I27" s="67">
        <v>2.3191529439525738E-5</v>
      </c>
      <c r="J27" s="67">
        <v>1.1694369198567145E-5</v>
      </c>
      <c r="K27" s="67">
        <v>1.4718389114820596E-5</v>
      </c>
      <c r="L27" s="67">
        <v>2.9880288729966509E-5</v>
      </c>
      <c r="M27" s="67">
        <v>3.1709593311335382E-5</v>
      </c>
      <c r="N27" s="67">
        <v>2.8563451560659203E-5</v>
      </c>
      <c r="O27" s="67">
        <v>-7.4376208395454668E-6</v>
      </c>
      <c r="P27" s="67">
        <v>1.62004472368249E-5</v>
      </c>
      <c r="Q27" s="67">
        <v>2.704529633978936E-5</v>
      </c>
      <c r="R27" s="67">
        <v>1.7821745984303305E-5</v>
      </c>
      <c r="S27" s="67">
        <v>3.5086711511977953E-5</v>
      </c>
      <c r="T27" s="67">
        <v>1.2500999417630609E-5</v>
      </c>
      <c r="U27" s="67">
        <v>1.6195349275438531E-5</v>
      </c>
      <c r="V27" s="67">
        <v>-1.417567639427908E-5</v>
      </c>
      <c r="W27" s="67">
        <v>4.6728918335903202E-5</v>
      </c>
      <c r="X27" s="67">
        <v>1.5068631008530176E-5</v>
      </c>
      <c r="Y27" s="67">
        <v>-2.2582798930415038E-5</v>
      </c>
      <c r="Z27" s="67">
        <v>5.0597170191402085E-6</v>
      </c>
      <c r="AA27" s="67">
        <v>-8.4159327560229258E-6</v>
      </c>
      <c r="AB27" s="67">
        <v>7.3857765727769475E-6</v>
      </c>
      <c r="AC27" s="67">
        <v>4.3203240876366067E-5</v>
      </c>
      <c r="AD27" s="67">
        <v>1.313101611866152E-5</v>
      </c>
      <c r="AE27" s="67">
        <v>1.2350035896901979E-4</v>
      </c>
      <c r="AF27" s="67">
        <v>7.1492784463611514E-5</v>
      </c>
      <c r="AG27" s="67">
        <v>-2.0703464370219749E-5</v>
      </c>
      <c r="AH27" s="67">
        <v>-2.6370708190337488E-5</v>
      </c>
      <c r="AI27" s="67">
        <v>8.0447160148988672E-6</v>
      </c>
      <c r="AJ27" s="67">
        <v>-7.7475362273426995E-6</v>
      </c>
      <c r="AK27" s="67">
        <v>7.1798734267769504E-5</v>
      </c>
      <c r="AL27" s="67">
        <v>1.9550444428917402E-5</v>
      </c>
      <c r="AM27" s="67">
        <v>3.0730438206783006E-5</v>
      </c>
      <c r="AN27" s="67">
        <v>1.2071857482309767E-5</v>
      </c>
      <c r="AO27" s="67">
        <v>-1.2345221001297535E-4</v>
      </c>
      <c r="AP27" s="67">
        <v>-7.850674963216786E-5</v>
      </c>
      <c r="AQ27" s="67">
        <v>2.6818648351079055E-4</v>
      </c>
      <c r="AR27" s="67">
        <v>-1.4260543052380115E-4</v>
      </c>
      <c r="AS27" s="67">
        <v>2.2962577597596123E-5</v>
      </c>
      <c r="AT27" s="67">
        <v>8.3027463739560048E-5</v>
      </c>
      <c r="AU27" s="67">
        <v>-2.5868726996058911E-5</v>
      </c>
      <c r="AV27" s="67">
        <v>-2.2777340557778025E-5</v>
      </c>
      <c r="AW27" s="67">
        <v>1.8103417654002918E-4</v>
      </c>
      <c r="AX27" s="67">
        <v>7.8224434503448848E-5</v>
      </c>
      <c r="AY27" s="67">
        <v>8.7627640666720907E-5</v>
      </c>
      <c r="AZ27" s="67">
        <v>1.9074995848411547E-5</v>
      </c>
      <c r="BA27" s="67">
        <v>-1.0564379734034901E-4</v>
      </c>
      <c r="BB27" s="67">
        <v>-1.0139187546454043E-4</v>
      </c>
      <c r="BC27" s="67">
        <v>1.0837624982107386E-4</v>
      </c>
      <c r="BD27" s="67">
        <v>-2.3610768319815012E-4</v>
      </c>
      <c r="BE27" s="67">
        <v>3.606201510364393E-5</v>
      </c>
      <c r="BF27" s="67">
        <v>5.7260019706406595E-5</v>
      </c>
      <c r="BG27" s="67">
        <v>1.6532212894437848E-5</v>
      </c>
      <c r="BH27" s="67">
        <v>1.5785624456698955E-5</v>
      </c>
      <c r="BI27" s="67">
        <v>1.2109237252611038E-4</v>
      </c>
      <c r="BJ27" s="67">
        <v>-6.5644731600533746E-6</v>
      </c>
      <c r="BK27" s="67">
        <v>-4.1612473187790933E-5</v>
      </c>
      <c r="BL27" s="67">
        <v>-1.9385191450838057E-5</v>
      </c>
      <c r="BM27" s="67">
        <v>3.4125408200358365E-5</v>
      </c>
      <c r="BN27" s="67">
        <v>2.9409796561852275E-5</v>
      </c>
      <c r="BO27" s="67">
        <v>1.0343684481162185E-5</v>
      </c>
      <c r="BP27" s="67">
        <v>7.216642734508838E-7</v>
      </c>
      <c r="BQ27" s="67">
        <v>8.5004765152163486E-5</v>
      </c>
      <c r="BR27" s="67">
        <v>-4.1445294617692419E-5</v>
      </c>
      <c r="BS27" s="67">
        <v>9.4909598495895864E-6</v>
      </c>
      <c r="BT27" s="67">
        <v>5.1527686810270978E-5</v>
      </c>
      <c r="BU27" s="67">
        <v>-6.2514602756635895E-6</v>
      </c>
      <c r="BV27" s="67">
        <v>-5.8995262879113497E-5</v>
      </c>
      <c r="BW27" s="67">
        <v>-2.4792676166285332E-5</v>
      </c>
      <c r="BX27" s="67">
        <v>5.4751421855625537E-5</v>
      </c>
      <c r="BY27" s="67">
        <v>4.1022749864616515E-5</v>
      </c>
      <c r="BZ27" s="67">
        <v>7.6817921426108882E-6</v>
      </c>
      <c r="CA27" s="67">
        <v>7.6496652990032388E-5</v>
      </c>
      <c r="CB27" s="67">
        <v>-1.2499006937116697E-5</v>
      </c>
      <c r="CC27" s="67">
        <v>1.2030768378301637E-4</v>
      </c>
      <c r="CD27" s="67">
        <v>-8.9730687121813979E-5</v>
      </c>
      <c r="CE27" s="67">
        <v>-6.1300031517275144E-5</v>
      </c>
      <c r="CF27" s="67">
        <v>-3.3527563052970777E-5</v>
      </c>
      <c r="CG27" s="67">
        <v>-2.8622199229610956E-5</v>
      </c>
      <c r="CH27" s="67">
        <v>6.5388979628266952E-5</v>
      </c>
      <c r="CI27" s="67">
        <v>8.0842963047222938E-5</v>
      </c>
      <c r="CJ27" s="67">
        <v>5.9263472536263961E-5</v>
      </c>
      <c r="CK27" s="67">
        <v>7.7265284450289684E-5</v>
      </c>
      <c r="CL27" s="67">
        <v>-5.6050238721905288E-5</v>
      </c>
      <c r="CM27" s="67">
        <v>1.6721591575374894E-4</v>
      </c>
      <c r="CN27" s="67">
        <v>2.5419875937715553E-4</v>
      </c>
      <c r="CO27" s="67">
        <v>5.0850679501057705E-4</v>
      </c>
      <c r="CP27" s="67">
        <v>-1.0446501070384695E-3</v>
      </c>
      <c r="CQ27" s="67">
        <v>-6.7187596780304837E-4</v>
      </c>
      <c r="CR27" s="67">
        <v>-5.5075807730842197E-4</v>
      </c>
      <c r="CS27" s="67">
        <v>-3.6965362593333051E-4</v>
      </c>
      <c r="CT27" s="67">
        <v>-1.6907491632611737E-4</v>
      </c>
      <c r="CU27" s="67">
        <v>1.1667785758140425E-4</v>
      </c>
      <c r="CV27" s="67">
        <v>4.5898970631386149E-4</v>
      </c>
      <c r="CW27" s="67">
        <v>8.6662317148977763E-4</v>
      </c>
      <c r="CX27" s="67">
        <v>1.1780490641659647E-3</v>
      </c>
      <c r="CY27" s="67">
        <v>1.6815157906595601E-3</v>
      </c>
      <c r="CZ27" s="67">
        <v>2.1858172742863502E-3</v>
      </c>
      <c r="DA27" s="67">
        <v>2.4245463564909198E-3</v>
      </c>
      <c r="DB27" s="48"/>
      <c r="DC27" s="48"/>
      <c r="DD27" s="48"/>
      <c r="DE27" s="48"/>
      <c r="DF27" s="48"/>
      <c r="DG27" s="68">
        <v>2.4539875397744382E-5</v>
      </c>
      <c r="DH27" s="68">
        <v>1.2318761583474114E-5</v>
      </c>
      <c r="DI27" s="68">
        <v>2.4784763649643438E-5</v>
      </c>
      <c r="DJ27" s="68">
        <v>2.3185170778372566E-5</v>
      </c>
      <c r="DK27" s="68">
        <v>-5.0845527388432288E-7</v>
      </c>
      <c r="DL27" s="68">
        <v>4.1674448947315312E-6</v>
      </c>
      <c r="DM27" s="68">
        <v>9.7115193398167321E-6</v>
      </c>
      <c r="DN27" s="68">
        <v>-1.4392772682936261E-4</v>
      </c>
      <c r="DO27" s="68">
        <v>1.2729726764915128E-3</v>
      </c>
    </row>
    <row r="28" spans="2:119" ht="20.25" customHeight="1" x14ac:dyDescent="0.25">
      <c r="B28" s="63" t="s">
        <v>46</v>
      </c>
      <c r="C28" s="64">
        <v>-1.3656888514124166E-4</v>
      </c>
      <c r="D28" s="64">
        <v>-2.2714809028812066E-4</v>
      </c>
      <c r="E28" s="64">
        <v>1.4602652251838322E-4</v>
      </c>
      <c r="F28" s="64">
        <v>1.4061838975121255E-4</v>
      </c>
      <c r="G28" s="64">
        <v>-3.2956660375171865E-4</v>
      </c>
      <c r="H28" s="64">
        <v>-2.4390510615657224E-4</v>
      </c>
      <c r="I28" s="64">
        <v>6.663554455885734E-4</v>
      </c>
      <c r="J28" s="64">
        <v>3.8740937597925296E-6</v>
      </c>
      <c r="K28" s="64">
        <v>1.8784698384988197E-4</v>
      </c>
      <c r="L28" s="64">
        <v>-2.0310281022839494E-4</v>
      </c>
      <c r="M28" s="64">
        <v>-2.4295539006990996E-4</v>
      </c>
      <c r="N28" s="64">
        <v>-2.2983552881161717E-4</v>
      </c>
      <c r="O28" s="64">
        <v>-3.3499806599712745E-4</v>
      </c>
      <c r="P28" s="64">
        <v>-1.5490844967036566E-4</v>
      </c>
      <c r="Q28" s="64">
        <v>2.0151967867199083E-4</v>
      </c>
      <c r="R28" s="64">
        <v>-5.4274696630218777E-5</v>
      </c>
      <c r="S28" s="64">
        <v>3.6792703233579083E-4</v>
      </c>
      <c r="T28" s="64">
        <v>2.2840501806120628E-4</v>
      </c>
      <c r="U28" s="64">
        <v>-4.2159417807019484E-4</v>
      </c>
      <c r="V28" s="64">
        <v>-5.6238829046151295E-5</v>
      </c>
      <c r="W28" s="64">
        <v>3.7145271607696984E-4</v>
      </c>
      <c r="X28" s="64">
        <v>-2.4210185581274857E-4</v>
      </c>
      <c r="Y28" s="64">
        <v>-2.1560423634481296E-4</v>
      </c>
      <c r="Z28" s="64">
        <v>1.5156889274359209E-4</v>
      </c>
      <c r="AA28" s="64">
        <v>-8.197520932184954E-5</v>
      </c>
      <c r="AB28" s="64">
        <v>-2.2411173400826989E-4</v>
      </c>
      <c r="AC28" s="64">
        <v>-9.495764722455835E-5</v>
      </c>
      <c r="AD28" s="64">
        <v>-1.952858958630399E-4</v>
      </c>
      <c r="AE28" s="64">
        <v>1.0952126114740501E-3</v>
      </c>
      <c r="AF28" s="64">
        <v>1.3564092811968465E-4</v>
      </c>
      <c r="AG28" s="64">
        <v>-3.6925467086112995E-5</v>
      </c>
      <c r="AH28" s="64">
        <v>1.4917877518461076E-4</v>
      </c>
      <c r="AI28" s="64">
        <v>7.2958829538505299E-5</v>
      </c>
      <c r="AJ28" s="64">
        <v>-2.344405827647833E-4</v>
      </c>
      <c r="AK28" s="64">
        <v>1.3577289881627763E-4</v>
      </c>
      <c r="AL28" s="64">
        <v>-4.788481404820466E-4</v>
      </c>
      <c r="AM28" s="64">
        <v>-1.7788394398787766E-4</v>
      </c>
      <c r="AN28" s="64">
        <v>3.6913471006183585E-4</v>
      </c>
      <c r="AO28" s="64">
        <v>-3.2243714760171738E-4</v>
      </c>
      <c r="AP28" s="64">
        <v>-2.8164173539113602E-4</v>
      </c>
      <c r="AQ28" s="64">
        <v>2.0639021656787548E-3</v>
      </c>
      <c r="AR28" s="64">
        <v>-2.3394491802264383E-4</v>
      </c>
      <c r="AS28" s="64">
        <v>-9.3030459352161365E-5</v>
      </c>
      <c r="AT28" s="64">
        <v>-5.4163787504002414E-6</v>
      </c>
      <c r="AU28" s="64">
        <v>-3.0103865659736329E-4</v>
      </c>
      <c r="AV28" s="64">
        <v>2.1350158670085939E-4</v>
      </c>
      <c r="AW28" s="64">
        <v>1.3608860820002455E-4</v>
      </c>
      <c r="AX28" s="64">
        <v>-5.7020871069168866E-4</v>
      </c>
      <c r="AY28" s="64">
        <v>2.0651489485135066E-4</v>
      </c>
      <c r="AZ28" s="64">
        <v>-2.8351825867312108E-4</v>
      </c>
      <c r="BA28" s="64">
        <v>-3.7974803832330206E-4</v>
      </c>
      <c r="BB28" s="64">
        <v>-4.2782762418891451E-4</v>
      </c>
      <c r="BC28" s="64">
        <v>1.2786164304954273E-3</v>
      </c>
      <c r="BD28" s="64">
        <v>-4.0348949968460612E-4</v>
      </c>
      <c r="BE28" s="64">
        <v>4.1010049674161664E-4</v>
      </c>
      <c r="BF28" s="64">
        <v>-6.2850450241014322E-5</v>
      </c>
      <c r="BG28" s="64">
        <v>-1.6344385246225279E-5</v>
      </c>
      <c r="BH28" s="64">
        <v>-1.1224498372208735E-5</v>
      </c>
      <c r="BI28" s="64">
        <v>-3.8911460095159001E-4</v>
      </c>
      <c r="BJ28" s="64">
        <v>-1.1284380747070832E-3</v>
      </c>
      <c r="BK28" s="64">
        <v>-7.3146968988746508E-5</v>
      </c>
      <c r="BL28" s="64">
        <v>-2.397807487132253E-4</v>
      </c>
      <c r="BM28" s="64">
        <v>-3.3939036426944291E-4</v>
      </c>
      <c r="BN28" s="64">
        <v>-2.5563747364509837E-4</v>
      </c>
      <c r="BO28" s="64">
        <v>1.7314530818670626E-3</v>
      </c>
      <c r="BP28" s="64">
        <v>-5.7632879958902095E-4</v>
      </c>
      <c r="BQ28" s="64">
        <v>-5.1777472163294647E-4</v>
      </c>
      <c r="BR28" s="64">
        <v>3.453232501355874E-4</v>
      </c>
      <c r="BS28" s="64">
        <v>-1.8498386835152925E-4</v>
      </c>
      <c r="BT28" s="64">
        <v>4.5327927956773095E-4</v>
      </c>
      <c r="BU28" s="64">
        <v>-1.3868285955398463E-5</v>
      </c>
      <c r="BV28" s="64">
        <v>1.119807738430012E-4</v>
      </c>
      <c r="BW28" s="64">
        <v>-1.840212923861495E-4</v>
      </c>
      <c r="BX28" s="64">
        <v>-1.3735273916826163E-4</v>
      </c>
      <c r="BY28" s="64">
        <v>-4.6360040435133865E-4</v>
      </c>
      <c r="BZ28" s="64">
        <v>-1.459674397834565E-4</v>
      </c>
      <c r="CA28" s="64">
        <v>5.7946442560030675E-4</v>
      </c>
      <c r="CB28" s="64">
        <v>-7.3574634873907474E-4</v>
      </c>
      <c r="CC28" s="64">
        <v>-2.3100691791189121E-4</v>
      </c>
      <c r="CD28" s="64">
        <v>1.496249083297263E-3</v>
      </c>
      <c r="CE28" s="64">
        <v>-1.0081186584764978E-4</v>
      </c>
      <c r="CF28" s="64">
        <v>1.0014701701943629E-4</v>
      </c>
      <c r="CG28" s="64">
        <v>-2.5990169728151713E-4</v>
      </c>
      <c r="CH28" s="64">
        <v>9.0766733623626195E-5</v>
      </c>
      <c r="CI28" s="64">
        <v>-5.6720297524548435E-4</v>
      </c>
      <c r="CJ28" s="64">
        <v>4.0079584585539507E-4</v>
      </c>
      <c r="CK28" s="64">
        <v>-1.983552587598858E-4</v>
      </c>
      <c r="CL28" s="64">
        <v>-4.1605407450018284E-4</v>
      </c>
      <c r="CM28" s="64">
        <v>3.2008630705160357E-4</v>
      </c>
      <c r="CN28" s="64">
        <v>-6.2852212522057638E-4</v>
      </c>
      <c r="CO28" s="64">
        <v>-1.4219705254551185E-3</v>
      </c>
      <c r="CP28" s="64">
        <v>2.6731298243420909E-3</v>
      </c>
      <c r="CQ28" s="64">
        <v>-3.9936415367436418E-4</v>
      </c>
      <c r="CR28" s="64">
        <v>2.333765824853451E-4</v>
      </c>
      <c r="CS28" s="64">
        <v>2.4176469693992786E-4</v>
      </c>
      <c r="CT28" s="64">
        <v>5.7218028658079234E-4</v>
      </c>
      <c r="CU28" s="64">
        <v>-4.2852534093329453E-4</v>
      </c>
      <c r="CV28" s="64">
        <v>1.1832524463861738E-4</v>
      </c>
      <c r="CW28" s="64">
        <v>8.3918033036756157E-5</v>
      </c>
      <c r="CX28" s="64">
        <v>-6.4298024940157017E-4</v>
      </c>
      <c r="CY28" s="64">
        <v>-3.0280296965579101E-4</v>
      </c>
      <c r="CZ28" s="64">
        <v>-1.1983621974971381E-3</v>
      </c>
      <c r="DA28" s="64">
        <v>-1.7795019565215453E-3</v>
      </c>
      <c r="DB28" s="48"/>
      <c r="DC28" s="48"/>
      <c r="DD28" s="48"/>
      <c r="DE28" s="48"/>
      <c r="DF28" s="48"/>
      <c r="DG28" s="65">
        <v>-3.8912054529105511E-5</v>
      </c>
      <c r="DH28" s="65">
        <v>-1.1828970941096806E-5</v>
      </c>
      <c r="DI28" s="65">
        <v>2.013168222303463E-5</v>
      </c>
      <c r="DJ28" s="65">
        <v>6.1982552803874214E-5</v>
      </c>
      <c r="DK28" s="65">
        <v>-1.049616808902476E-4</v>
      </c>
      <c r="DL28" s="65">
        <v>3.4481737518854416E-5</v>
      </c>
      <c r="DM28" s="65">
        <v>4.399889212969299E-6</v>
      </c>
      <c r="DN28" s="65">
        <v>7.4432190179329893E-5</v>
      </c>
      <c r="DO28" s="65">
        <v>-5.9978502133772871E-4</v>
      </c>
    </row>
    <row r="29" spans="2:119" ht="20.25" customHeight="1" x14ac:dyDescent="0.25">
      <c r="B29" s="63" t="s">
        <v>47</v>
      </c>
      <c r="C29" s="64">
        <v>6.5494063978821515E-6</v>
      </c>
      <c r="D29" s="64">
        <v>-7.2104484830637361E-6</v>
      </c>
      <c r="E29" s="64">
        <v>-2.0291208098432989E-5</v>
      </c>
      <c r="F29" s="64">
        <v>1.1889878891224726E-5</v>
      </c>
      <c r="G29" s="64">
        <v>-2.8663850932808543E-5</v>
      </c>
      <c r="H29" s="64">
        <v>-2.5627826025997891E-5</v>
      </c>
      <c r="I29" s="64">
        <v>5.8911732444766329E-5</v>
      </c>
      <c r="J29" s="64">
        <v>3.9256940336240831E-6</v>
      </c>
      <c r="K29" s="64">
        <v>1.9481141316557427E-5</v>
      </c>
      <c r="L29" s="64">
        <v>-2.6834013300280901E-7</v>
      </c>
      <c r="M29" s="64">
        <v>-2.3795402331328042E-5</v>
      </c>
      <c r="N29" s="64">
        <v>-3.5335363263389041E-5</v>
      </c>
      <c r="O29" s="64">
        <v>-1.7648914710344243E-5</v>
      </c>
      <c r="P29" s="64">
        <v>-6.1288587656083138E-6</v>
      </c>
      <c r="Q29" s="64">
        <v>1.1018420919661764E-5</v>
      </c>
      <c r="R29" s="64">
        <v>6.0292381023341335E-6</v>
      </c>
      <c r="S29" s="64">
        <v>-1.4038375030223094E-6</v>
      </c>
      <c r="T29" s="64">
        <v>-3.4790439464860157E-6</v>
      </c>
      <c r="U29" s="64">
        <v>-1.6861862290995511E-5</v>
      </c>
      <c r="V29" s="64">
        <v>-1.6669484875220242E-5</v>
      </c>
      <c r="W29" s="64">
        <v>5.7414599994753956E-5</v>
      </c>
      <c r="X29" s="64">
        <v>-1.6626962361820929E-5</v>
      </c>
      <c r="Y29" s="64">
        <v>-4.6128820283763972E-5</v>
      </c>
      <c r="Z29" s="64">
        <v>3.2283831321811007E-5</v>
      </c>
      <c r="AA29" s="64">
        <v>5.0067977681589326E-6</v>
      </c>
      <c r="AB29" s="64">
        <v>-7.0154634490560142E-7</v>
      </c>
      <c r="AC29" s="64">
        <v>-1.6005255832896026E-6</v>
      </c>
      <c r="AD29" s="64">
        <v>2.2170993927428384E-6</v>
      </c>
      <c r="AE29" s="64">
        <v>3.7173818216995613E-6</v>
      </c>
      <c r="AF29" s="64">
        <v>9.8512828872188152E-7</v>
      </c>
      <c r="AG29" s="64">
        <v>-1.9080052308106943E-6</v>
      </c>
      <c r="AH29" s="64">
        <v>-2.9213898571356367E-6</v>
      </c>
      <c r="AI29" s="64">
        <v>4.7941807429507932E-5</v>
      </c>
      <c r="AJ29" s="64">
        <v>-3.5640785724044832E-5</v>
      </c>
      <c r="AK29" s="64">
        <v>-6.6098103089773375E-6</v>
      </c>
      <c r="AL29" s="64">
        <v>2.0903031207497591E-5</v>
      </c>
      <c r="AM29" s="64">
        <v>-7.0850017116486086E-6</v>
      </c>
      <c r="AN29" s="64">
        <v>2.0255053482687302E-5</v>
      </c>
      <c r="AO29" s="64">
        <v>1.6511145528586013E-5</v>
      </c>
      <c r="AP29" s="64">
        <v>-4.2854435957639936E-6</v>
      </c>
      <c r="AQ29" s="64">
        <v>6.404033011842003E-5</v>
      </c>
      <c r="AR29" s="64">
        <v>-2.2681712729566428E-5</v>
      </c>
      <c r="AS29" s="64">
        <v>-4.1353714230307759E-5</v>
      </c>
      <c r="AT29" s="64">
        <v>6.8159594766026288E-5</v>
      </c>
      <c r="AU29" s="64">
        <v>4.8037128683731112E-6</v>
      </c>
      <c r="AV29" s="64">
        <v>-4.9288498402466629E-5</v>
      </c>
      <c r="AW29" s="64">
        <v>1.7218114380268545E-5</v>
      </c>
      <c r="AX29" s="64">
        <v>2.4962971128195122E-5</v>
      </c>
      <c r="AY29" s="64">
        <v>3.6475891606269073E-5</v>
      </c>
      <c r="AZ29" s="64">
        <v>2.0951113455014436E-5</v>
      </c>
      <c r="BA29" s="64">
        <v>-3.1762681765856726E-6</v>
      </c>
      <c r="BB29" s="64">
        <v>-2.3464379693138859E-5</v>
      </c>
      <c r="BC29" s="64">
        <v>-1.1341901418160383E-5</v>
      </c>
      <c r="BD29" s="64">
        <v>-4.6871310810159272E-5</v>
      </c>
      <c r="BE29" s="64">
        <v>-3.1127251520102206E-5</v>
      </c>
      <c r="BF29" s="64">
        <v>1.0884657926912844E-4</v>
      </c>
      <c r="BG29" s="64">
        <v>2.8604429647138829E-5</v>
      </c>
      <c r="BH29" s="64">
        <v>-6.5223755479681955E-5</v>
      </c>
      <c r="BI29" s="64">
        <v>-4.883926758980639E-5</v>
      </c>
      <c r="BJ29" s="64">
        <v>-3.1350017360987081E-5</v>
      </c>
      <c r="BK29" s="64">
        <v>3.3357647291065717E-5</v>
      </c>
      <c r="BL29" s="64">
        <v>2.8525531278633665E-5</v>
      </c>
      <c r="BM29" s="64">
        <v>-2.0016763853880626E-5</v>
      </c>
      <c r="BN29" s="64">
        <v>-3.4175398500035925E-5</v>
      </c>
      <c r="BO29" s="64">
        <v>-5.9909644353206559E-6</v>
      </c>
      <c r="BP29" s="64">
        <v>-3.6306695050392079E-5</v>
      </c>
      <c r="BQ29" s="64">
        <v>-9.845835739585862E-5</v>
      </c>
      <c r="BR29" s="64">
        <v>1.2578033095578256E-4</v>
      </c>
      <c r="BS29" s="64">
        <v>5.4145418044049265E-5</v>
      </c>
      <c r="BT29" s="64">
        <v>2.9012672423611718E-5</v>
      </c>
      <c r="BU29" s="64">
        <v>-1.1237068189562383E-4</v>
      </c>
      <c r="BV29" s="64">
        <v>4.6677637386638438E-5</v>
      </c>
      <c r="BW29" s="64">
        <v>4.6778728834961925E-5</v>
      </c>
      <c r="BX29" s="64">
        <v>5.4899031471045134E-5</v>
      </c>
      <c r="BY29" s="64">
        <v>-5.5196252456202188E-5</v>
      </c>
      <c r="BZ29" s="64">
        <v>-3.3941807555337711E-5</v>
      </c>
      <c r="CA29" s="64">
        <v>-1.0925184011389977E-4</v>
      </c>
      <c r="CB29" s="64">
        <v>-1.0579934231325083E-4</v>
      </c>
      <c r="CC29" s="64">
        <v>-8.0190674959346175E-5</v>
      </c>
      <c r="CD29" s="64">
        <v>3.2341647140321506E-4</v>
      </c>
      <c r="CE29" s="64">
        <v>1.313756393603871E-4</v>
      </c>
      <c r="CF29" s="64">
        <v>6.4714439512503219E-5</v>
      </c>
      <c r="CG29" s="64">
        <v>-2.3007971708122188E-4</v>
      </c>
      <c r="CH29" s="64">
        <v>4.646090321624996E-5</v>
      </c>
      <c r="CI29" s="64">
        <v>4.5406310103857095E-5</v>
      </c>
      <c r="CJ29" s="64">
        <v>5.4019638240143664E-5</v>
      </c>
      <c r="CK29" s="64">
        <v>-3.8630031608422044E-5</v>
      </c>
      <c r="CL29" s="64">
        <v>-6.9547488398158386E-5</v>
      </c>
      <c r="CM29" s="64">
        <v>-1.4617383809889528E-4</v>
      </c>
      <c r="CN29" s="64">
        <v>-1.962683246150565E-4</v>
      </c>
      <c r="CO29" s="64">
        <v>-3.2638892712544276E-4</v>
      </c>
      <c r="CP29" s="64">
        <v>6.4301833959867771E-4</v>
      </c>
      <c r="CQ29" s="64">
        <v>2.453407347451364E-4</v>
      </c>
      <c r="CR29" s="64">
        <v>1.0179257046605272E-4</v>
      </c>
      <c r="CS29" s="64">
        <v>-3.0605071879397094E-4</v>
      </c>
      <c r="CT29" s="64">
        <v>1.2189730032297064E-4</v>
      </c>
      <c r="CU29" s="64">
        <v>7.586147355764794E-5</v>
      </c>
      <c r="CV29" s="64">
        <v>2.726380419870722E-5</v>
      </c>
      <c r="CW29" s="64">
        <v>-4.3396254979843896E-5</v>
      </c>
      <c r="CX29" s="64">
        <v>-1.5900091159926077E-4</v>
      </c>
      <c r="CY29" s="64">
        <v>-2.6653573605128766E-4</v>
      </c>
      <c r="CZ29" s="64">
        <v>-4.4854919352599332E-4</v>
      </c>
      <c r="DA29" s="64">
        <v>-6.3566454503038994E-4</v>
      </c>
      <c r="DB29" s="48"/>
      <c r="DC29" s="48"/>
      <c r="DD29" s="48"/>
      <c r="DE29" s="48"/>
      <c r="DF29" s="48"/>
      <c r="DG29" s="65">
        <v>-3.1036302612363897E-6</v>
      </c>
      <c r="DH29" s="65">
        <v>-1.5684320224806925E-6</v>
      </c>
      <c r="DI29" s="65">
        <v>2.5549964319804275E-6</v>
      </c>
      <c r="DJ29" s="65">
        <v>7.0669151308599965E-6</v>
      </c>
      <c r="DK29" s="65">
        <v>-5.1869304704688091E-6</v>
      </c>
      <c r="DL29" s="65">
        <v>8.0264736168622619E-7</v>
      </c>
      <c r="DM29" s="65">
        <v>3.8919339868659364E-6</v>
      </c>
      <c r="DN29" s="65">
        <v>1.1730200469628471E-5</v>
      </c>
      <c r="DO29" s="65">
        <v>-2.0936392948533999E-4</v>
      </c>
    </row>
    <row r="30" spans="2:119" ht="20.25" customHeight="1" x14ac:dyDescent="0.25">
      <c r="B30" s="63" t="s">
        <v>49</v>
      </c>
      <c r="C30" s="64">
        <v>-9.2133349551937194E-5</v>
      </c>
      <c r="D30" s="64">
        <v>-1.5953106944699424E-4</v>
      </c>
      <c r="E30" s="64">
        <v>9.5301614083664887E-5</v>
      </c>
      <c r="F30" s="64">
        <v>1.0117291941069695E-4</v>
      </c>
      <c r="G30" s="64">
        <v>-2.3762169620000773E-4</v>
      </c>
      <c r="H30" s="64">
        <v>-1.7747924502709012E-4</v>
      </c>
      <c r="I30" s="64">
        <v>4.8073817788685247E-4</v>
      </c>
      <c r="J30" s="64">
        <v>3.8897114069680327E-6</v>
      </c>
      <c r="K30" s="64">
        <v>1.3741251785792663E-4</v>
      </c>
      <c r="L30" s="64">
        <v>-1.4305438135919779E-4</v>
      </c>
      <c r="M30" s="64">
        <v>-1.7990819846924744E-4</v>
      </c>
      <c r="N30" s="64">
        <v>-1.7227993785584594E-4</v>
      </c>
      <c r="O30" s="64">
        <v>-2.4243798912770842E-4</v>
      </c>
      <c r="P30" s="64">
        <v>-1.1208920909477893E-4</v>
      </c>
      <c r="Q30" s="64">
        <v>1.4597523295112325E-4</v>
      </c>
      <c r="R30" s="64">
        <v>-3.7080339131190243E-5</v>
      </c>
      <c r="S30" s="64">
        <v>2.6497223865784569E-4</v>
      </c>
      <c r="T30" s="64">
        <v>1.6327706978858103E-4</v>
      </c>
      <c r="U30" s="64">
        <v>-3.0885001491831598E-4</v>
      </c>
      <c r="V30" s="64">
        <v>-4.5336402358153727E-5</v>
      </c>
      <c r="W30" s="64">
        <v>2.8530817416405618E-4</v>
      </c>
      <c r="X30" s="64">
        <v>-1.7921225088846082E-4</v>
      </c>
      <c r="Y30" s="64">
        <v>-1.6986293332732494E-4</v>
      </c>
      <c r="Z30" s="64">
        <v>1.194215129931564E-4</v>
      </c>
      <c r="AA30" s="64">
        <v>-5.8227261683252429E-5</v>
      </c>
      <c r="AB30" s="64">
        <v>-1.6367644030979012E-4</v>
      </c>
      <c r="AC30" s="64">
        <v>-6.9684316609142094E-5</v>
      </c>
      <c r="AD30" s="64">
        <v>-1.4277313372423883E-4</v>
      </c>
      <c r="AE30" s="64">
        <v>8.0454970929855207E-4</v>
      </c>
      <c r="AF30" s="64">
        <v>9.9814930669239743E-5</v>
      </c>
      <c r="AG30" s="64">
        <v>-2.7723068272922369E-5</v>
      </c>
      <c r="AH30" s="64">
        <v>1.096466728782719E-4</v>
      </c>
      <c r="AI30" s="64">
        <v>6.6481477987601068E-5</v>
      </c>
      <c r="AJ30" s="64">
        <v>-1.8239509868056558E-4</v>
      </c>
      <c r="AK30" s="64">
        <v>9.9070560307445987E-5</v>
      </c>
      <c r="AL30" s="64">
        <v>-3.5170399740447333E-4</v>
      </c>
      <c r="AM30" s="64">
        <v>-1.3475537590013076E-4</v>
      </c>
      <c r="AN30" s="64">
        <v>2.809437055053543E-4</v>
      </c>
      <c r="AO30" s="64">
        <v>-2.3808831956106946E-4</v>
      </c>
      <c r="AP30" s="64">
        <v>-2.1440582829657107E-4</v>
      </c>
      <c r="AQ30" s="64">
        <v>1.5667527571157081E-3</v>
      </c>
      <c r="AR30" s="64">
        <v>-1.8130359476065117E-4</v>
      </c>
      <c r="AS30" s="64">
        <v>-8.0300106883202105E-5</v>
      </c>
      <c r="AT30" s="64">
        <v>1.280091817612572E-5</v>
      </c>
      <c r="AU30" s="64">
        <v>-2.2624844827223711E-4</v>
      </c>
      <c r="AV30" s="64">
        <v>1.4427103562431043E-4</v>
      </c>
      <c r="AW30" s="64">
        <v>1.0778890880702718E-4</v>
      </c>
      <c r="AX30" s="64">
        <v>-4.2956337029154135E-4</v>
      </c>
      <c r="AY30" s="64">
        <v>1.667014372186415E-4</v>
      </c>
      <c r="AZ30" s="64">
        <v>-2.1236405582070184E-4</v>
      </c>
      <c r="BA30" s="64">
        <v>-2.897512148872794E-4</v>
      </c>
      <c r="BB30" s="64">
        <v>-3.3084571570440868E-4</v>
      </c>
      <c r="BC30" s="64">
        <v>9.7296358922838166E-4</v>
      </c>
      <c r="BD30" s="64">
        <v>-3.2070354100832699E-4</v>
      </c>
      <c r="BE30" s="64">
        <v>3.0847781472709279E-4</v>
      </c>
      <c r="BF30" s="64">
        <v>-2.0258338342737936E-5</v>
      </c>
      <c r="BG30" s="64">
        <v>-5.5435455612595774E-6</v>
      </c>
      <c r="BH30" s="64">
        <v>-2.3661515096584651E-5</v>
      </c>
      <c r="BI30" s="64">
        <v>-3.0954997007359708E-4</v>
      </c>
      <c r="BJ30" s="64">
        <v>-8.6396054752546636E-4</v>
      </c>
      <c r="BK30" s="64">
        <v>-4.4651290810548971E-5</v>
      </c>
      <c r="BL30" s="64">
        <v>-1.7839451084622482E-4</v>
      </c>
      <c r="BM30" s="64">
        <v>-2.678550470984753E-4</v>
      </c>
      <c r="BN30" s="64">
        <v>-2.0675870074637892E-4</v>
      </c>
      <c r="BO30" s="64">
        <v>1.3597157459623865E-3</v>
      </c>
      <c r="BP30" s="64">
        <v>-4.6085032942422277E-4</v>
      </c>
      <c r="BQ30" s="64">
        <v>-4.2755968725405324E-4</v>
      </c>
      <c r="BR30" s="64">
        <v>2.9920733685617762E-4</v>
      </c>
      <c r="BS30" s="64">
        <v>-1.3486587235589376E-4</v>
      </c>
      <c r="BT30" s="64">
        <v>3.6322760439588819E-4</v>
      </c>
      <c r="BU30" s="64">
        <v>-3.5223237093706672E-5</v>
      </c>
      <c r="BV30" s="64">
        <v>9.8186253168153215E-5</v>
      </c>
      <c r="BW30" s="64">
        <v>-1.3716046064193854E-4</v>
      </c>
      <c r="BX30" s="64">
        <v>-9.9253806886800966E-5</v>
      </c>
      <c r="BY30" s="64">
        <v>-3.8171340635217987E-4</v>
      </c>
      <c r="BZ30" s="64">
        <v>-1.239600663335283E-4</v>
      </c>
      <c r="CA30" s="64">
        <v>4.4575772574440009E-4</v>
      </c>
      <c r="CB30" s="64">
        <v>-6.1136668186112519E-4</v>
      </c>
      <c r="CC30" s="64">
        <v>-2.019787371367876E-4</v>
      </c>
      <c r="CD30" s="64">
        <v>1.2704764671460644E-3</v>
      </c>
      <c r="CE30" s="64">
        <v>-5.6072031853426907E-5</v>
      </c>
      <c r="CF30" s="64">
        <v>9.3283576575675653E-5</v>
      </c>
      <c r="CG30" s="64">
        <v>-2.5404700733577812E-4</v>
      </c>
      <c r="CH30" s="64">
        <v>8.2361621847715227E-5</v>
      </c>
      <c r="CI30" s="64">
        <v>-4.5357270700130403E-4</v>
      </c>
      <c r="CJ30" s="64">
        <v>3.3595872323743947E-4</v>
      </c>
      <c r="CK30" s="64">
        <v>-1.6924054782163633E-4</v>
      </c>
      <c r="CL30" s="64">
        <v>-3.5198278927184301E-4</v>
      </c>
      <c r="CM30" s="64">
        <v>2.3530256347914502E-4</v>
      </c>
      <c r="CN30" s="64">
        <v>-5.4852960916207394E-4</v>
      </c>
      <c r="CO30" s="64">
        <v>-1.2237613994955376E-3</v>
      </c>
      <c r="CP30" s="64">
        <v>2.3086479132710114E-3</v>
      </c>
      <c r="CQ30" s="64">
        <v>-2.8174756493171138E-4</v>
      </c>
      <c r="CR30" s="64">
        <v>2.1013119279356118E-4</v>
      </c>
      <c r="CS30" s="64">
        <v>1.4505130514308462E-4</v>
      </c>
      <c r="CT30" s="64">
        <v>4.9287167543021759E-4</v>
      </c>
      <c r="CU30" s="64">
        <v>-3.3558405051592466E-4</v>
      </c>
      <c r="CV30" s="64">
        <v>1.0194784501971199E-4</v>
      </c>
      <c r="CW30" s="64">
        <v>6.0739851211133455E-5</v>
      </c>
      <c r="CX30" s="64">
        <v>-5.5628519641715002E-4</v>
      </c>
      <c r="CY30" s="64">
        <v>-2.9622769134707294E-4</v>
      </c>
      <c r="CZ30" s="64">
        <v>-1.063736556674244E-3</v>
      </c>
      <c r="DA30" s="64">
        <v>-1.573549120463924E-3</v>
      </c>
      <c r="DB30" s="48"/>
      <c r="DC30" s="48"/>
      <c r="DD30" s="48"/>
      <c r="DE30" s="48"/>
      <c r="DF30" s="48"/>
      <c r="DG30" s="65">
        <v>-2.8088961929406686E-5</v>
      </c>
      <c r="DH30" s="65">
        <v>-8.9536410311508163E-6</v>
      </c>
      <c r="DI30" s="65">
        <v>1.5491423704494522E-5</v>
      </c>
      <c r="DJ30" s="65">
        <v>4.8383626327863638E-5</v>
      </c>
      <c r="DK30" s="65">
        <v>-8.13494827790473E-5</v>
      </c>
      <c r="DL30" s="65">
        <v>2.7053860643944105E-5</v>
      </c>
      <c r="DM30" s="65">
        <v>4.3005572263332681E-6</v>
      </c>
      <c r="DN30" s="65">
        <v>6.3049794325698016E-5</v>
      </c>
      <c r="DO30" s="65">
        <v>-5.2917190576451389E-4</v>
      </c>
    </row>
    <row r="31" spans="2:119" ht="20.25" customHeight="1" x14ac:dyDescent="0.25">
      <c r="B31" s="63" t="s">
        <v>43</v>
      </c>
      <c r="C31" s="64">
        <v>2.0762556694466916E-3</v>
      </c>
      <c r="D31" s="64">
        <v>-4.4894816500284929E-4</v>
      </c>
      <c r="E31" s="64">
        <v>-3.706470801571049E-4</v>
      </c>
      <c r="F31" s="64">
        <v>-1.399928785683402E-3</v>
      </c>
      <c r="G31" s="64">
        <v>1.476330392529368E-3</v>
      </c>
      <c r="H31" s="64">
        <v>2.4174861291008654E-3</v>
      </c>
      <c r="I31" s="64">
        <v>-1.491621497491713E-3</v>
      </c>
      <c r="J31" s="64">
        <v>1.6758746179523776E-4</v>
      </c>
      <c r="K31" s="64">
        <v>-2.4642312473810435E-3</v>
      </c>
      <c r="L31" s="64">
        <v>3.2638418750119413E-5</v>
      </c>
      <c r="M31" s="64">
        <v>2.3823487021241707E-3</v>
      </c>
      <c r="N31" s="64">
        <v>4.8155858959386677E-4</v>
      </c>
      <c r="O31" s="64">
        <v>2.6013904902961738E-3</v>
      </c>
      <c r="P31" s="64">
        <v>-3.7014062777862566E-4</v>
      </c>
      <c r="Q31" s="64">
        <v>-4.1228173587282146E-4</v>
      </c>
      <c r="R31" s="64">
        <v>-1.919199499793911E-3</v>
      </c>
      <c r="S31" s="64">
        <v>-1.0123534112981281E-3</v>
      </c>
      <c r="T31" s="64">
        <v>9.4788635052855952E-5</v>
      </c>
      <c r="U31" s="64">
        <v>1.7420452870571257E-3</v>
      </c>
      <c r="V31" s="64">
        <v>8.6521020579333197E-4</v>
      </c>
      <c r="W31" s="64">
        <v>-3.1297986491448659E-3</v>
      </c>
      <c r="X31" s="64">
        <v>-3.7688646035938245E-4</v>
      </c>
      <c r="Y31" s="64">
        <v>1.1885510375106989E-3</v>
      </c>
      <c r="Z31" s="64">
        <v>-3.9576471097069188E-3</v>
      </c>
      <c r="AA31" s="64">
        <v>1.248826404147918E-3</v>
      </c>
      <c r="AB31" s="64">
        <v>-2.4103070287795347E-4</v>
      </c>
      <c r="AC31" s="64">
        <v>-9.3809013510959272E-4</v>
      </c>
      <c r="AD31" s="64">
        <v>-2.3899516903735929E-5</v>
      </c>
      <c r="AE31" s="64">
        <v>1.2665057787031309E-3</v>
      </c>
      <c r="AF31" s="64">
        <v>1.2907687868537465E-3</v>
      </c>
      <c r="AG31" s="64">
        <v>1.1771155505269082E-3</v>
      </c>
      <c r="AH31" s="64">
        <v>-4.7652760478200662E-4</v>
      </c>
      <c r="AI31" s="64">
        <v>-4.2939764982022899E-3</v>
      </c>
      <c r="AJ31" s="64">
        <v>1.18470618115607E-3</v>
      </c>
      <c r="AK31" s="64">
        <v>9.8795910829552192E-4</v>
      </c>
      <c r="AL31" s="64">
        <v>9.1096577523153144E-5</v>
      </c>
      <c r="AM31" s="64">
        <v>1.4266626993528764E-3</v>
      </c>
      <c r="AN31" s="64">
        <v>3.0894526233304909E-4</v>
      </c>
      <c r="AO31" s="64">
        <v>3.0412517809930151E-4</v>
      </c>
      <c r="AP31" s="64">
        <v>3.9631949662055632E-5</v>
      </c>
      <c r="AQ31" s="64">
        <v>-1.8221712640387189E-4</v>
      </c>
      <c r="AR31" s="64">
        <v>3.7023580049397875E-3</v>
      </c>
      <c r="AS31" s="64">
        <v>1.5442563826237876E-3</v>
      </c>
      <c r="AT31" s="64">
        <v>-3.1296707787599187E-3</v>
      </c>
      <c r="AU31" s="64">
        <v>-2.9978344766333764E-3</v>
      </c>
      <c r="AV31" s="64">
        <v>-1.3223009293468202E-3</v>
      </c>
      <c r="AW31" s="64">
        <v>-1.1808728398687851E-3</v>
      </c>
      <c r="AX31" s="64">
        <v>4.4492630002723743E-4</v>
      </c>
      <c r="AY31" s="64">
        <v>-4.5291299244976102E-4</v>
      </c>
      <c r="AZ31" s="64">
        <v>-6.0000659798720157E-5</v>
      </c>
      <c r="BA31" s="64">
        <v>5.9886033726708199E-4</v>
      </c>
      <c r="BB31" s="64">
        <v>1.2807010835480526E-3</v>
      </c>
      <c r="BC31" s="64">
        <v>2.2427084720471058E-3</v>
      </c>
      <c r="BD31" s="64">
        <v>4.7947690084333416E-3</v>
      </c>
      <c r="BE31" s="64">
        <v>5.0842033607092496E-3</v>
      </c>
      <c r="BF31" s="64">
        <v>-2.8016993531866374E-3</v>
      </c>
      <c r="BG31" s="64">
        <v>-5.4610864685885607E-3</v>
      </c>
      <c r="BH31" s="64">
        <v>-3.3153463576430786E-3</v>
      </c>
      <c r="BI31" s="64">
        <v>-3.1382718851358238E-4</v>
      </c>
      <c r="BJ31" s="64">
        <v>-6.106724676405717E-4</v>
      </c>
      <c r="BK31" s="64">
        <v>-1.1379027381539508E-3</v>
      </c>
      <c r="BL31" s="64">
        <v>2.8055200999688168E-5</v>
      </c>
      <c r="BM31" s="64">
        <v>3.1149624498330031E-3</v>
      </c>
      <c r="BN31" s="64">
        <v>6.2960017954405423E-4</v>
      </c>
      <c r="BO31" s="64">
        <v>3.5849630102531282E-3</v>
      </c>
      <c r="BP31" s="64">
        <v>6.1973475807419742E-3</v>
      </c>
      <c r="BQ31" s="64">
        <v>4.8710022555735755E-3</v>
      </c>
      <c r="BR31" s="64">
        <v>-3.7905736061241146E-3</v>
      </c>
      <c r="BS31" s="64">
        <v>-6.0970299886993207E-3</v>
      </c>
      <c r="BT31" s="64">
        <v>-5.8435555793798777E-3</v>
      </c>
      <c r="BU31" s="64">
        <v>-2.89213323436599E-3</v>
      </c>
      <c r="BV31" s="64">
        <v>-1.4232822516487831E-3</v>
      </c>
      <c r="BW31" s="64">
        <v>5.8077801809530705E-4</v>
      </c>
      <c r="BX31" s="64">
        <v>3.7051752059680254E-4</v>
      </c>
      <c r="BY31" s="64">
        <v>2.2857242630112129E-3</v>
      </c>
      <c r="BZ31" s="64">
        <v>8.4544038153167023E-4</v>
      </c>
      <c r="CA31" s="64">
        <v>7.5086210651036378E-3</v>
      </c>
      <c r="CB31" s="64">
        <v>6.4383348156806797E-3</v>
      </c>
      <c r="CC31" s="64">
        <v>4.6597515280399904E-3</v>
      </c>
      <c r="CD31" s="64">
        <v>-5.1937707939231359E-3</v>
      </c>
      <c r="CE31" s="64">
        <v>-8.142999981937793E-3</v>
      </c>
      <c r="CF31" s="64">
        <v>-4.3796367442715534E-3</v>
      </c>
      <c r="CG31" s="64">
        <v>-1.7394562883235043E-3</v>
      </c>
      <c r="CH31" s="64">
        <v>-1.4466556864655145E-3</v>
      </c>
      <c r="CI31" s="64">
        <v>1.0409715054449098E-3</v>
      </c>
      <c r="CJ31" s="64">
        <v>2.3343179677945969E-3</v>
      </c>
      <c r="CK31" s="64">
        <v>2.0088323274540798E-3</v>
      </c>
      <c r="CL31" s="64">
        <v>2.3350823758174766E-3</v>
      </c>
      <c r="CM31" s="64">
        <v>7.5760379705158698E-3</v>
      </c>
      <c r="CN31" s="64">
        <v>5.7458476530178881E-3</v>
      </c>
      <c r="CO31" s="64">
        <v>7.9449631760430961E-3</v>
      </c>
      <c r="CP31" s="64">
        <v>-6.9490075257659933E-3</v>
      </c>
      <c r="CQ31" s="64">
        <v>-1.0036433713992987E-2</v>
      </c>
      <c r="CR31" s="64">
        <v>-3.5736394687281292E-3</v>
      </c>
      <c r="CS31" s="64">
        <v>-3.0676996368221854E-3</v>
      </c>
      <c r="CT31" s="64">
        <v>-1.7156852557749236E-3</v>
      </c>
      <c r="CU31" s="64">
        <v>5.3591647835760092E-4</v>
      </c>
      <c r="CV31" s="64">
        <v>7.3699725434339669E-4</v>
      </c>
      <c r="CW31" s="64">
        <v>1.0097589149820063E-3</v>
      </c>
      <c r="CX31" s="64">
        <v>3.4714426394180098E-3</v>
      </c>
      <c r="CY31" s="64">
        <v>4.9486956996169784E-3</v>
      </c>
      <c r="CZ31" s="64">
        <v>7.4034318369677887E-3</v>
      </c>
      <c r="DA31" s="64">
        <v>1.231682560878733E-2</v>
      </c>
      <c r="DB31" s="48"/>
      <c r="DC31" s="48"/>
      <c r="DD31" s="48"/>
      <c r="DE31" s="48"/>
      <c r="DF31" s="48"/>
      <c r="DG31" s="65">
        <v>2.5309268015383246E-4</v>
      </c>
      <c r="DH31" s="65">
        <v>-3.8079414321701144E-4</v>
      </c>
      <c r="DI31" s="65">
        <v>1.1465725872339405E-4</v>
      </c>
      <c r="DJ31" s="65">
        <v>-1.3137723424638814E-4</v>
      </c>
      <c r="DK31" s="65">
        <v>2.150257704041092E-4</v>
      </c>
      <c r="DL31" s="65">
        <v>-2.6181195487340325E-4</v>
      </c>
      <c r="DM31" s="65">
        <v>1.8162090063778003E-4</v>
      </c>
      <c r="DN31" s="65">
        <v>4.065337288177151E-4</v>
      </c>
      <c r="DO31" s="65">
        <v>4.423930613762117E-3</v>
      </c>
    </row>
    <row r="32" spans="2:119" ht="20.25" customHeight="1" x14ac:dyDescent="0.25">
      <c r="B32" s="66" t="s">
        <v>67</v>
      </c>
      <c r="C32" s="67">
        <v>1.0925509161485714E-4</v>
      </c>
      <c r="D32" s="67">
        <v>-1.8644672264089834E-4</v>
      </c>
      <c r="E32" s="67">
        <v>5.2725495368610709E-5</v>
      </c>
      <c r="F32" s="67">
        <v>-3.7009858635972392E-5</v>
      </c>
      <c r="G32" s="67">
        <v>-7.7490378155742334E-5</v>
      </c>
      <c r="H32" s="67">
        <v>7.0304503613893843E-5</v>
      </c>
      <c r="I32" s="67">
        <v>2.9744510818563441E-4</v>
      </c>
      <c r="J32" s="67">
        <v>1.8601580390242844E-5</v>
      </c>
      <c r="K32" s="67">
        <v>-8.7188438341545549E-5</v>
      </c>
      <c r="L32" s="67">
        <v>-1.2756247934686549E-4</v>
      </c>
      <c r="M32" s="67">
        <v>4.6751117297905154E-5</v>
      </c>
      <c r="N32" s="67">
        <v>-1.1498049176583702E-4</v>
      </c>
      <c r="O32" s="67">
        <v>1.3707899116033317E-5</v>
      </c>
      <c r="P32" s="67">
        <v>-1.3423694557734844E-4</v>
      </c>
      <c r="Q32" s="67">
        <v>9.9303491957636325E-5</v>
      </c>
      <c r="R32" s="67">
        <v>-1.8381112405041478E-4</v>
      </c>
      <c r="S32" s="67">
        <v>1.6598663216549348E-4</v>
      </c>
      <c r="T32" s="67">
        <v>1.5826177824340704E-4</v>
      </c>
      <c r="U32" s="67">
        <v>-1.6157196766142246E-4</v>
      </c>
      <c r="V32" s="67">
        <v>3.1107370201066686E-5</v>
      </c>
      <c r="W32" s="67">
        <v>5.2127303089566368E-6</v>
      </c>
      <c r="X32" s="67">
        <v>-1.9449063684595647E-4</v>
      </c>
      <c r="Y32" s="67">
        <v>-6.8905993419465794E-5</v>
      </c>
      <c r="Z32" s="67">
        <v>-2.0012072794584057E-4</v>
      </c>
      <c r="AA32" s="67">
        <v>3.6358332033747942E-5</v>
      </c>
      <c r="AB32" s="67">
        <v>-1.6958839904834822E-4</v>
      </c>
      <c r="AC32" s="67">
        <v>-1.3591348723318575E-4</v>
      </c>
      <c r="AD32" s="67">
        <v>-1.3359338443819091E-4</v>
      </c>
      <c r="AE32" s="67">
        <v>8.4057165021134139E-4</v>
      </c>
      <c r="AF32" s="67">
        <v>1.9332991594556148E-4</v>
      </c>
      <c r="AG32" s="67">
        <v>7.031407150037694E-5</v>
      </c>
      <c r="AH32" s="67">
        <v>6.2663135026230776E-5</v>
      </c>
      <c r="AI32" s="67">
        <v>-2.6320309550464938E-4</v>
      </c>
      <c r="AJ32" s="67">
        <v>-7.8208081103481319E-5</v>
      </c>
      <c r="AK32" s="67">
        <v>1.6877313692531537E-4</v>
      </c>
      <c r="AL32" s="67">
        <v>-3.1697653941376025E-4</v>
      </c>
      <c r="AM32" s="67">
        <v>-1.9643839397009977E-5</v>
      </c>
      <c r="AN32" s="67">
        <v>2.83077326190595E-4</v>
      </c>
      <c r="AO32" s="67">
        <v>-1.9637701673291819E-4</v>
      </c>
      <c r="AP32" s="67">
        <v>-1.9375867365500898E-4</v>
      </c>
      <c r="AQ32" s="67">
        <v>1.4282539026873042E-3</v>
      </c>
      <c r="AR32" s="67">
        <v>1.3201835745912938E-4</v>
      </c>
      <c r="AS32" s="67">
        <v>5.1457621875528048E-5</v>
      </c>
      <c r="AT32" s="67">
        <v>-2.4664448988087617E-4</v>
      </c>
      <c r="AU32" s="67">
        <v>-4.5753633123479798E-4</v>
      </c>
      <c r="AV32" s="67">
        <v>2.2024427125622026E-5</v>
      </c>
      <c r="AW32" s="67">
        <v>-4.0028500947197898E-7</v>
      </c>
      <c r="AX32" s="67">
        <v>-3.5928680385677314E-4</v>
      </c>
      <c r="AY32" s="67">
        <v>1.1527915530651356E-4</v>
      </c>
      <c r="AZ32" s="67">
        <v>-1.9965497153995315E-4</v>
      </c>
      <c r="BA32" s="67">
        <v>-2.150996549593609E-4</v>
      </c>
      <c r="BB32" s="67">
        <v>-1.9230283268001358E-4</v>
      </c>
      <c r="BC32" s="67">
        <v>1.0847849457671366E-3</v>
      </c>
      <c r="BD32" s="67">
        <v>1.1206667025986938E-4</v>
      </c>
      <c r="BE32" s="67">
        <v>6.6448943327390708E-4</v>
      </c>
      <c r="BF32" s="67">
        <v>-2.2371272429200229E-4</v>
      </c>
      <c r="BG32" s="67">
        <v>-4.0163851938379569E-4</v>
      </c>
      <c r="BH32" s="67">
        <v>-2.4958543772035657E-4</v>
      </c>
      <c r="BI32" s="67">
        <v>-3.0983538249618192E-4</v>
      </c>
      <c r="BJ32" s="67">
        <v>-8.4726126158951587E-4</v>
      </c>
      <c r="BK32" s="67">
        <v>-1.1013308832374946E-4</v>
      </c>
      <c r="BL32" s="67">
        <v>-1.6590210620970325E-4</v>
      </c>
      <c r="BM32" s="67">
        <v>-6.0520019371512745E-5</v>
      </c>
      <c r="BN32" s="67">
        <v>-1.5568537745225264E-4</v>
      </c>
      <c r="BO32" s="67">
        <v>1.4870131147923793E-3</v>
      </c>
      <c r="BP32" s="67">
        <v>-8.2835797845626225E-5</v>
      </c>
      <c r="BQ32" s="67">
        <v>-1.2049455316753832E-4</v>
      </c>
      <c r="BR32" s="67">
        <v>6.6875884238815075E-5</v>
      </c>
      <c r="BS32" s="67">
        <v>-5.0020709028453236E-4</v>
      </c>
      <c r="BT32" s="67">
        <v>-5.1674091162690061E-6</v>
      </c>
      <c r="BU32" s="67">
        <v>-1.9963016543567136E-4</v>
      </c>
      <c r="BV32" s="67">
        <v>1.0237704115789725E-5</v>
      </c>
      <c r="BW32" s="67">
        <v>-9.3674228666684733E-5</v>
      </c>
      <c r="BX32" s="67">
        <v>-7.2497223434275782E-5</v>
      </c>
      <c r="BY32" s="67">
        <v>-2.3582457866100359E-4</v>
      </c>
      <c r="BZ32" s="67">
        <v>-7.5918373476202561E-5</v>
      </c>
      <c r="CA32" s="67">
        <v>7.9669410996885404E-4</v>
      </c>
      <c r="CB32" s="67">
        <v>-2.6135626680046098E-4</v>
      </c>
      <c r="CC32" s="67">
        <v>4.7035322847888139E-5</v>
      </c>
      <c r="CD32" s="67">
        <v>9.4064219928502446E-4</v>
      </c>
      <c r="CE32" s="67">
        <v>-4.5483124821943388E-4</v>
      </c>
      <c r="CF32" s="67">
        <v>-1.2474437170273411E-4</v>
      </c>
      <c r="CG32" s="67">
        <v>-3.2306927639635941E-4</v>
      </c>
      <c r="CH32" s="67">
        <v>9.9659604781976441E-6</v>
      </c>
      <c r="CI32" s="67">
        <v>-3.7741517688882897E-4</v>
      </c>
      <c r="CJ32" s="67">
        <v>4.2938087284172255E-4</v>
      </c>
      <c r="CK32" s="67">
        <v>-7.0812011553678111E-5</v>
      </c>
      <c r="CL32" s="67">
        <v>-2.3807216106230822E-4</v>
      </c>
      <c r="CM32" s="67">
        <v>5.762355396172758E-4</v>
      </c>
      <c r="CN32" s="67">
        <v>-2.7647845560496709E-4</v>
      </c>
      <c r="CO32" s="67">
        <v>-8.3959544725886737E-4</v>
      </c>
      <c r="CP32" s="67">
        <v>1.9226059280359475E-3</v>
      </c>
      <c r="CQ32" s="67">
        <v>-6.8569264627849069E-4</v>
      </c>
      <c r="CR32" s="67">
        <v>5.3694401843440431E-5</v>
      </c>
      <c r="CS32" s="67">
        <v>8.5603544814905064E-6</v>
      </c>
      <c r="CT32" s="67">
        <v>4.0121205973453478E-4</v>
      </c>
      <c r="CU32" s="67">
        <v>-2.9929472400536117E-4</v>
      </c>
      <c r="CV32" s="67">
        <v>1.2828130296815843E-4</v>
      </c>
      <c r="CW32" s="67">
        <v>1.0093926815479826E-4</v>
      </c>
      <c r="CX32" s="67">
        <v>-3.8421363855900559E-4</v>
      </c>
      <c r="CY32" s="67">
        <v>-7.6031138230292505E-5</v>
      </c>
      <c r="CZ32" s="67">
        <v>-7.0627181038007691E-4</v>
      </c>
      <c r="DA32" s="67">
        <v>-9.8042457966862617E-4</v>
      </c>
      <c r="DB32" s="48"/>
      <c r="DC32" s="48"/>
      <c r="DD32" s="48"/>
      <c r="DE32" s="48"/>
      <c r="DF32" s="48"/>
      <c r="DG32" s="68">
        <v>-2.5064069131275346E-6</v>
      </c>
      <c r="DH32" s="68">
        <v>-3.8585451550998684E-5</v>
      </c>
      <c r="DI32" s="68">
        <v>2.3168657851790897E-5</v>
      </c>
      <c r="DJ32" s="68">
        <v>3.395925488880458E-5</v>
      </c>
      <c r="DK32" s="68">
        <v>-5.840870328166492E-5</v>
      </c>
      <c r="DL32" s="68">
        <v>1.0020286404177625E-5</v>
      </c>
      <c r="DM32" s="68">
        <v>1.3386355569799946E-5</v>
      </c>
      <c r="DN32" s="68">
        <v>7.8085702511776489E-5</v>
      </c>
      <c r="DO32" s="68">
        <v>-3.2034590033058752E-4</v>
      </c>
    </row>
    <row r="33" spans="2:119" ht="20.25" customHeight="1" x14ac:dyDescent="0.25">
      <c r="B33" s="73" t="s">
        <v>88</v>
      </c>
      <c r="C33" s="64">
        <v>9.4821287607516069E-5</v>
      </c>
      <c r="D33" s="64">
        <v>1.218486469098945E-4</v>
      </c>
      <c r="E33" s="64">
        <v>5.9060094380392059E-4</v>
      </c>
      <c r="F33" s="64">
        <v>-4.2786712501841073E-4</v>
      </c>
      <c r="G33" s="64">
        <v>3.2674935496035395E-4</v>
      </c>
      <c r="H33" s="64">
        <v>1.1954660490798297E-4</v>
      </c>
      <c r="I33" s="64">
        <v>-4.2151761770259366E-4</v>
      </c>
      <c r="J33" s="64">
        <v>-1.4292619501864445E-3</v>
      </c>
      <c r="K33" s="64">
        <v>3.6413711037308616E-4</v>
      </c>
      <c r="L33" s="64">
        <v>-1.2458770272349984E-4</v>
      </c>
      <c r="M33" s="64">
        <v>-2.9819366409644665E-4</v>
      </c>
      <c r="N33" s="64">
        <v>1.3546074931425345E-4</v>
      </c>
      <c r="O33" s="64">
        <v>1.6689185284701757E-4</v>
      </c>
      <c r="P33" s="64">
        <v>1.2358407854273779E-4</v>
      </c>
      <c r="Q33" s="64">
        <v>2.4961396629663568E-6</v>
      </c>
      <c r="R33" s="64">
        <v>8.8844403809407169E-5</v>
      </c>
      <c r="S33" s="64">
        <v>1.8596795086667228E-4</v>
      </c>
      <c r="T33" s="64">
        <v>4.5121093934419321E-4</v>
      </c>
      <c r="U33" s="64">
        <v>4.1158476695013491E-4</v>
      </c>
      <c r="V33" s="64">
        <v>-1.3674363328708417E-3</v>
      </c>
      <c r="W33" s="64">
        <v>-1.1818793390772075E-4</v>
      </c>
      <c r="X33" s="64">
        <v>2.8382926198089464E-4</v>
      </c>
      <c r="Y33" s="64">
        <v>1.774794963995685E-4</v>
      </c>
      <c r="Z33" s="64">
        <v>3.4093404779822478E-4</v>
      </c>
      <c r="AA33" s="64">
        <v>1.0486971456780125E-5</v>
      </c>
      <c r="AB33" s="64">
        <v>1.2544574417971965E-4</v>
      </c>
      <c r="AC33" s="64">
        <v>1.7482699275794822E-4</v>
      </c>
      <c r="AD33" s="64">
        <v>7.5184502910774498E-5</v>
      </c>
      <c r="AE33" s="64">
        <v>1.7813546763445487E-4</v>
      </c>
      <c r="AF33" s="64">
        <v>-3.6856849988609053E-4</v>
      </c>
      <c r="AG33" s="64">
        <v>6.439488283978001E-4</v>
      </c>
      <c r="AH33" s="64">
        <v>-1.3946845461152435E-3</v>
      </c>
      <c r="AI33" s="64">
        <v>4.0265048618093324E-4</v>
      </c>
      <c r="AJ33" s="64">
        <v>-2.2425221657040861E-4</v>
      </c>
      <c r="AK33" s="64">
        <v>-8.2852436713698463E-4</v>
      </c>
      <c r="AL33" s="64">
        <v>8.7260605618144638E-5</v>
      </c>
      <c r="AM33" s="64">
        <v>8.7911939370854952E-5</v>
      </c>
      <c r="AN33" s="64">
        <v>-2.0386699148833287E-4</v>
      </c>
      <c r="AO33" s="64">
        <v>1.9216715957837138E-4</v>
      </c>
      <c r="AP33" s="64">
        <v>-7.6736041451086479E-6</v>
      </c>
      <c r="AQ33" s="64">
        <v>-3.9225156310740417E-4</v>
      </c>
      <c r="AR33" s="64">
        <v>1.3678213518497628E-4</v>
      </c>
      <c r="AS33" s="64">
        <v>6.5605201662544133E-4</v>
      </c>
      <c r="AT33" s="64">
        <v>-1.3879257094601138E-3</v>
      </c>
      <c r="AU33" s="64">
        <v>4.6676865637929055E-4</v>
      </c>
      <c r="AV33" s="64">
        <v>-3.1294750971344598E-4</v>
      </c>
      <c r="AW33" s="64">
        <v>-3.8948414251815944E-4</v>
      </c>
      <c r="AX33" s="64">
        <v>-8.2635367927741399E-5</v>
      </c>
      <c r="AY33" s="64">
        <v>-4.0742034441154651E-4</v>
      </c>
      <c r="AZ33" s="64">
        <v>1.2961536453981459E-4</v>
      </c>
      <c r="BA33" s="64">
        <v>6.045372531930937E-4</v>
      </c>
      <c r="BB33" s="64">
        <v>7.2966102597771254E-5</v>
      </c>
      <c r="BC33" s="64">
        <v>4.5517430259889302E-4</v>
      </c>
      <c r="BD33" s="64">
        <v>5.5064635351653735E-4</v>
      </c>
      <c r="BE33" s="64">
        <v>-3.5143748647781248E-4</v>
      </c>
      <c r="BF33" s="64">
        <v>-1.4278196679046173E-3</v>
      </c>
      <c r="BG33" s="64">
        <v>3.1718055425900005E-4</v>
      </c>
      <c r="BH33" s="64">
        <v>-1.4387888530376092E-4</v>
      </c>
      <c r="BI33" s="64">
        <v>-1.6590667750426835E-4</v>
      </c>
      <c r="BJ33" s="64">
        <v>1.0912128691755729E-3</v>
      </c>
      <c r="BK33" s="64">
        <v>1.0800599940452571E-4</v>
      </c>
      <c r="BL33" s="64">
        <v>1.3147675035640738E-4</v>
      </c>
      <c r="BM33" s="64">
        <v>1.0066693242705149E-4</v>
      </c>
      <c r="BN33" s="64">
        <v>6.7522293435651193E-5</v>
      </c>
      <c r="BO33" s="64">
        <v>6.0115053248455119E-4</v>
      </c>
      <c r="BP33" s="64">
        <v>6.2461072556363462E-5</v>
      </c>
      <c r="BQ33" s="64">
        <v>4.0437842662077728E-4</v>
      </c>
      <c r="BR33" s="64">
        <v>-1.3816975549807431E-3</v>
      </c>
      <c r="BS33" s="64">
        <v>4.021660226340984E-4</v>
      </c>
      <c r="BT33" s="64">
        <v>-2.9598130363872599E-4</v>
      </c>
      <c r="BU33" s="64">
        <v>-4.0543793449465682E-4</v>
      </c>
      <c r="BV33" s="64">
        <v>3.2866488125238291E-4</v>
      </c>
      <c r="BW33" s="64">
        <v>9.2026390976718275E-5</v>
      </c>
      <c r="BX33" s="64">
        <v>1.3306074843799642E-4</v>
      </c>
      <c r="BY33" s="64">
        <v>6.0666029115430398E-4</v>
      </c>
      <c r="BZ33" s="64">
        <v>-4.1613653516714422E-4</v>
      </c>
      <c r="CA33" s="64">
        <v>3.7147381681812419E-6</v>
      </c>
      <c r="CB33" s="64">
        <v>4.8214455679684853E-4</v>
      </c>
      <c r="CC33" s="64">
        <v>-3.9786098582672569E-4</v>
      </c>
      <c r="CD33" s="64">
        <v>-1.5676627828016265E-3</v>
      </c>
      <c r="CE33" s="64">
        <v>4.0213887704654283E-4</v>
      </c>
      <c r="CF33" s="64">
        <v>-1.3335117489443604E-4</v>
      </c>
      <c r="CG33" s="64">
        <v>-3.2594524665052749E-4</v>
      </c>
      <c r="CH33" s="64">
        <v>1.6982880792348887E-4</v>
      </c>
      <c r="CI33" s="64">
        <v>1.6316708787078582E-4</v>
      </c>
      <c r="CJ33" s="64">
        <v>-1.8825041073600168E-4</v>
      </c>
      <c r="CK33" s="64">
        <v>1.9436300206043811E-4</v>
      </c>
      <c r="CL33" s="64">
        <v>8.8373108272143952E-5</v>
      </c>
      <c r="CM33" s="64">
        <v>-1.4374669929051453E-4</v>
      </c>
      <c r="CN33" s="64">
        <v>-7.156012923559274E-6</v>
      </c>
      <c r="CO33" s="64">
        <v>6.6933103494992707E-4</v>
      </c>
      <c r="CP33" s="64">
        <v>-1.5327092034934653E-3</v>
      </c>
      <c r="CQ33" s="64">
        <v>4.4167431286434855E-4</v>
      </c>
      <c r="CR33" s="64">
        <v>-2.3431704992338265E-4</v>
      </c>
      <c r="CS33" s="64">
        <v>-8.5823999067224932E-4</v>
      </c>
      <c r="CT33" s="64">
        <v>1.202278622449704E-4</v>
      </c>
      <c r="CU33" s="64">
        <v>8.3294028046632107E-5</v>
      </c>
      <c r="CV33" s="64">
        <v>1.3584174775860269E-4</v>
      </c>
      <c r="CW33" s="64">
        <v>5.1332338511622666E-5</v>
      </c>
      <c r="CX33" s="64">
        <v>1.6413225934930331E-4</v>
      </c>
      <c r="CY33" s="64">
        <v>7.6776566046210526E-4</v>
      </c>
      <c r="CZ33" s="64">
        <v>1.7809594707385301E-4</v>
      </c>
      <c r="DA33" s="64">
        <v>-1.6743358484205828E-4</v>
      </c>
      <c r="DB33" s="48"/>
      <c r="DC33" s="48"/>
      <c r="DD33" s="48"/>
      <c r="DE33" s="48"/>
      <c r="DF33" s="48"/>
      <c r="DG33" s="65">
        <v>-7.9139445301801281E-5</v>
      </c>
      <c r="DH33" s="65">
        <v>6.2357310983696124E-5</v>
      </c>
      <c r="DI33" s="65">
        <v>-9.0302817877696562E-5</v>
      </c>
      <c r="DJ33" s="65">
        <v>-1.0409322437954227E-4</v>
      </c>
      <c r="DK33" s="65">
        <v>6.8372550292572498E-5</v>
      </c>
      <c r="DL33" s="65">
        <v>8.1572535306495553E-6</v>
      </c>
      <c r="DM33" s="65">
        <v>-7.7482867812839196E-5</v>
      </c>
      <c r="DN33" s="65">
        <v>-1.1403220353800592E-4</v>
      </c>
      <c r="DO33" s="65">
        <v>1.747727963705703E-4</v>
      </c>
    </row>
    <row r="34" spans="2:119" ht="20.25" customHeight="1" x14ac:dyDescent="0.25">
      <c r="B34" s="247" t="s">
        <v>89</v>
      </c>
      <c r="C34" s="74">
        <v>-1.35266675236001E-4</v>
      </c>
      <c r="D34" s="74">
        <v>-8.1782225677340392E-5</v>
      </c>
      <c r="E34" s="74">
        <v>1.0363706058891253E-4</v>
      </c>
      <c r="F34" s="74">
        <v>-4.6162354028544961E-5</v>
      </c>
      <c r="G34" s="74">
        <v>1.7885167055142759E-5</v>
      </c>
      <c r="H34" s="74">
        <v>-2.0388955035410827E-4</v>
      </c>
      <c r="I34" s="74">
        <v>1.2428965290212091E-4</v>
      </c>
      <c r="J34" s="74">
        <v>-1.4369482710818726E-4</v>
      </c>
      <c r="K34" s="74">
        <v>9.6404208460798557E-5</v>
      </c>
      <c r="L34" s="74">
        <v>8.1903743899269799E-5</v>
      </c>
      <c r="M34" s="74">
        <v>9.5233102741509867E-6</v>
      </c>
      <c r="N34" s="74">
        <v>5.1217680567150481E-5</v>
      </c>
      <c r="O34" s="74">
        <v>-3.1246137972784638E-4</v>
      </c>
      <c r="P34" s="74">
        <v>-2.5647786810245599E-5</v>
      </c>
      <c r="Q34" s="74">
        <v>5.9651553358630593E-5</v>
      </c>
      <c r="R34" s="74">
        <v>-4.4719187677899619E-5</v>
      </c>
      <c r="S34" s="74">
        <v>1.3073109671402072E-4</v>
      </c>
      <c r="T34" s="74">
        <v>-7.2020515109461059E-6</v>
      </c>
      <c r="U34" s="74">
        <v>-2.1768120127130253E-4</v>
      </c>
      <c r="V34" s="74">
        <v>-3.5761804330958213E-5</v>
      </c>
      <c r="W34" s="74">
        <v>1.0978400847072578E-4</v>
      </c>
      <c r="X34" s="74">
        <v>3.606227892971603E-5</v>
      </c>
      <c r="Y34" s="74">
        <v>1.1958980917992079E-5</v>
      </c>
      <c r="Z34" s="74">
        <v>1.8259243895601962E-4</v>
      </c>
      <c r="AA34" s="74">
        <v>-3.1389785237556644E-4</v>
      </c>
      <c r="AB34" s="74">
        <v>-5.031679543465728E-6</v>
      </c>
      <c r="AC34" s="74">
        <v>6.8384255687670148E-5</v>
      </c>
      <c r="AD34" s="74">
        <v>-1.0638731235912413E-4</v>
      </c>
      <c r="AE34" s="74">
        <v>3.5803192954753094E-4</v>
      </c>
      <c r="AF34" s="74">
        <v>-3.9614857562764172E-5</v>
      </c>
      <c r="AG34" s="74">
        <v>-5.8987125542198093E-5</v>
      </c>
      <c r="AH34" s="74">
        <v>-1.6153674336938373E-5</v>
      </c>
      <c r="AI34" s="74">
        <v>2.0591450391238553E-5</v>
      </c>
      <c r="AJ34" s="74">
        <v>-1.4874817718846245E-4</v>
      </c>
      <c r="AK34" s="74">
        <v>1.0999257150068331E-4</v>
      </c>
      <c r="AL34" s="74">
        <v>5.9959091696093481E-6</v>
      </c>
      <c r="AM34" s="74">
        <v>-3.2647325640777769E-4</v>
      </c>
      <c r="AN34" s="74">
        <v>1.9985767659269627E-4</v>
      </c>
      <c r="AO34" s="74">
        <v>-6.3373411468115037E-5</v>
      </c>
      <c r="AP34" s="74">
        <v>-7.2026740369435238E-5</v>
      </c>
      <c r="AQ34" s="74">
        <v>7.6718352989990635E-4</v>
      </c>
      <c r="AR34" s="74">
        <v>-2.0296910011707858E-5</v>
      </c>
      <c r="AS34" s="74">
        <v>6.2290743830795137E-5</v>
      </c>
      <c r="AT34" s="74">
        <v>-2.8237893704430306E-6</v>
      </c>
      <c r="AU34" s="74">
        <v>-1.0752210060749334E-4</v>
      </c>
      <c r="AV34" s="74">
        <v>-1.0879746576630822E-4</v>
      </c>
      <c r="AW34" s="74">
        <v>-1.6454164856405384E-5</v>
      </c>
      <c r="AX34" s="74">
        <v>-9.9176878395779156E-5</v>
      </c>
      <c r="AY34" s="74">
        <v>-1.3245049261811914E-6</v>
      </c>
      <c r="AZ34" s="74">
        <v>6.7416473563675083E-6</v>
      </c>
      <c r="BA34" s="74">
        <v>-1.1172326254249576E-5</v>
      </c>
      <c r="BB34" s="74">
        <v>-8.965180591324895E-5</v>
      </c>
      <c r="BC34" s="74">
        <v>3.3810261262989805E-4</v>
      </c>
      <c r="BD34" s="74">
        <v>1.5286752493182121E-4</v>
      </c>
      <c r="BE34" s="74">
        <v>1.7447108177215398E-4</v>
      </c>
      <c r="BF34" s="74">
        <v>-3.1480253144144932E-5</v>
      </c>
      <c r="BG34" s="74">
        <v>-8.4826844471974638E-5</v>
      </c>
      <c r="BH34" s="74">
        <v>-1.0727343359306918E-4</v>
      </c>
      <c r="BI34" s="74">
        <v>-3.5512792763481293E-4</v>
      </c>
      <c r="BJ34" s="74">
        <v>-2.2316865143590103E-4</v>
      </c>
      <c r="BK34" s="74">
        <v>-2.4836442891529309E-5</v>
      </c>
      <c r="BL34" s="74">
        <v>-7.722863932269064E-5</v>
      </c>
      <c r="BM34" s="74">
        <v>-9.991042397672345E-5</v>
      </c>
      <c r="BN34" s="74">
        <v>-5.2257084305673551E-5</v>
      </c>
      <c r="BO34" s="74">
        <v>4.0914903941313696E-4</v>
      </c>
      <c r="BP34" s="74">
        <v>-4.9649551387753732E-5</v>
      </c>
      <c r="BQ34" s="74">
        <v>-2.3759013473623192E-5</v>
      </c>
      <c r="BR34" s="74">
        <v>2.7783843279283182E-4</v>
      </c>
      <c r="BS34" s="74">
        <v>-1.0829671222578607E-4</v>
      </c>
      <c r="BT34" s="74">
        <v>7.0609748668459815E-5</v>
      </c>
      <c r="BU34" s="74">
        <v>-6.8213364336489057E-5</v>
      </c>
      <c r="BV34" s="74">
        <v>7.5164529149684967E-6</v>
      </c>
      <c r="BW34" s="74">
        <v>1.9469894863677339E-5</v>
      </c>
      <c r="BX34" s="74">
        <v>-1.3938350887077178E-4</v>
      </c>
      <c r="BY34" s="74">
        <v>-1.2646900478308076E-4</v>
      </c>
      <c r="BZ34" s="74">
        <v>-1.8525083214293581E-4</v>
      </c>
      <c r="CA34" s="74">
        <v>-2.8951739584615055E-6</v>
      </c>
      <c r="CB34" s="74">
        <v>-1.8064131351203105E-4</v>
      </c>
      <c r="CC34" s="74">
        <v>-6.893292155263353E-5</v>
      </c>
      <c r="CD34" s="74">
        <v>9.7761772099502764E-4</v>
      </c>
      <c r="CE34" s="74">
        <v>-9.4728279098621471E-6</v>
      </c>
      <c r="CF34" s="74">
        <v>7.0738631408051589E-6</v>
      </c>
      <c r="CG34" s="74">
        <v>-2.1316301428775386E-4</v>
      </c>
      <c r="CH34" s="74">
        <v>1.4761603401813872E-4</v>
      </c>
      <c r="CI34" s="74">
        <v>-1.2943111544705399E-4</v>
      </c>
      <c r="CJ34" s="74">
        <v>-5.0675144353973245E-5</v>
      </c>
      <c r="CK34" s="74">
        <v>-9.8087115521283685E-5</v>
      </c>
      <c r="CL34" s="74">
        <v>-3.6673370182072063E-4</v>
      </c>
      <c r="CM34" s="74">
        <v>-1.8328796352995447E-5</v>
      </c>
      <c r="CN34" s="74">
        <v>-4.3934601967277054E-4</v>
      </c>
      <c r="CO34" s="74">
        <v>-6.3963523888421747E-4</v>
      </c>
      <c r="CP34" s="74">
        <v>1.8171983623176402E-3</v>
      </c>
      <c r="CQ34" s="74">
        <v>-9.9303063403444192E-5</v>
      </c>
      <c r="CR34" s="74">
        <v>1.5248715444338146E-5</v>
      </c>
      <c r="CS34" s="74">
        <v>1.9049096288159539E-4</v>
      </c>
      <c r="CT34" s="250">
        <v>3.3263155938523248E-4</v>
      </c>
      <c r="CU34" s="250">
        <v>-1.5107875005115901E-4</v>
      </c>
      <c r="CV34" s="250">
        <v>-9.303938946492174E-6</v>
      </c>
      <c r="CW34" s="250">
        <v>-9.2077201255702512E-5</v>
      </c>
      <c r="CX34" s="250">
        <v>-4.5667882935773729E-4</v>
      </c>
      <c r="CY34" s="250">
        <v>-2.4865136723573045E-4</v>
      </c>
      <c r="CZ34" s="250">
        <v>-8.9089349541882079E-4</v>
      </c>
      <c r="DA34" s="250">
        <v>-1.0928377973827841E-3</v>
      </c>
      <c r="DB34" s="48"/>
      <c r="DC34" s="48"/>
      <c r="DD34" s="48"/>
      <c r="DE34" s="48"/>
      <c r="DF34" s="48"/>
      <c r="DG34" s="74">
        <v>-1.0507131006920467E-5</v>
      </c>
      <c r="DH34" s="74">
        <v>-9.5925050035416959E-6</v>
      </c>
      <c r="DI34" s="74">
        <v>-1.0321594209661278E-5</v>
      </c>
      <c r="DJ34" s="74">
        <v>1.5923617168178694E-5</v>
      </c>
      <c r="DK34" s="74">
        <v>-1.9062266798930416E-5</v>
      </c>
      <c r="DL34" s="74">
        <v>2.1166259537963583E-5</v>
      </c>
      <c r="DM34" s="74">
        <v>1.9368701319022463E-5</v>
      </c>
      <c r="DN34" s="74">
        <v>4.4200275068018158E-5</v>
      </c>
      <c r="DO34" s="74">
        <v>-4.2143560753549192E-4</v>
      </c>
    </row>
    <row r="35" spans="2:119" ht="25.5" x14ac:dyDescent="0.25">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d'octobre 2025, les montants remboursés du total Soins de ville du mois de décembre 2024 ont été révisés de 0,03 % par rapport à ceux publiés le mois précédent. </v>
      </c>
      <c r="DB35" s="48"/>
      <c r="DC35" s="48"/>
      <c r="DD35" s="48"/>
      <c r="DE35" s="48"/>
      <c r="DF35" s="48"/>
    </row>
    <row r="36" spans="2:119" ht="18" x14ac:dyDescent="0.25">
      <c r="DB36" s="48"/>
      <c r="DC36" s="48"/>
      <c r="DD36" s="48"/>
      <c r="DE36" s="48"/>
      <c r="DF36" s="48"/>
    </row>
    <row r="37" spans="2:119" x14ac:dyDescent="0.2">
      <c r="B37" s="251"/>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O43"/>
  <sheetViews>
    <sheetView showGridLines="0" zoomScale="80" zoomScaleNormal="80" workbookViewId="0">
      <pane xSplit="2" ySplit="5" topLeftCell="CZ27" activePane="bottomRight" state="frozenSplit"/>
      <selection activeCell="DG5" sqref="DG5:DO5"/>
      <selection pane="topRight" activeCell="DG5" sqref="DG5:DO5"/>
      <selection pane="bottomLeft" activeCell="DG5" sqref="DG5:DO5"/>
      <selection pane="bottomRight" activeCell="DQ49" sqref="DQ49"/>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105" width="11.42578125" style="59" customWidth="1"/>
    <col min="106" max="110" width="2" style="59" customWidth="1"/>
    <col min="111" max="111" width="13.28515625" style="59" customWidth="1"/>
    <col min="112" max="117" width="13.28515625" style="59" customWidth="1" collapsed="1"/>
    <col min="118" max="119" width="13.28515625" style="59" customWidth="1"/>
    <col min="120" max="16384" width="11.42578125" style="59"/>
  </cols>
  <sheetData>
    <row r="1" spans="1:119" s="48" customFormat="1" ht="80.099999999999994" customHeight="1" x14ac:dyDescent="0.25">
      <c r="B1" s="49" t="s">
        <v>1955</v>
      </c>
    </row>
    <row r="2" spans="1:119" s="50" customFormat="1" ht="20.25" customHeight="1" x14ac:dyDescent="0.2">
      <c r="B2" s="248" t="str">
        <f>'SDV NSA TAUX COMPLETUDE'!B2</f>
        <v>avec les remboursements d'octobre 2025</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row>
    <row r="3" spans="1:119" s="50" customFormat="1" ht="18.75" customHeight="1" x14ac:dyDescent="0.2">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row>
    <row r="4" spans="1:119" s="55" customFormat="1" ht="20.100000000000001" customHeight="1" x14ac:dyDescent="0.25">
      <c r="A4" s="50"/>
      <c r="B4" s="54" t="s">
        <v>1828</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0"/>
      <c r="DC4" s="50"/>
      <c r="DD4" s="50"/>
      <c r="DE4" s="50"/>
      <c r="DF4" s="50"/>
      <c r="DG4" s="58" t="s">
        <v>111</v>
      </c>
      <c r="DH4" s="58" t="s">
        <v>111</v>
      </c>
      <c r="DI4" s="58" t="s">
        <v>111</v>
      </c>
      <c r="DJ4" s="58" t="s">
        <v>111</v>
      </c>
      <c r="DK4" s="58" t="s">
        <v>111</v>
      </c>
      <c r="DL4" s="58" t="s">
        <v>111</v>
      </c>
      <c r="DM4" s="58" t="s">
        <v>111</v>
      </c>
      <c r="DN4" s="58" t="s">
        <v>111</v>
      </c>
      <c r="DO4" s="58" t="s">
        <v>111</v>
      </c>
    </row>
    <row r="5" spans="1:119" ht="20.100000000000001" customHeight="1" x14ac:dyDescent="0.2">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49">
        <f>'SDV SA DS'!ED14</f>
        <v>45627</v>
      </c>
      <c r="CU5" s="249">
        <f>'SDV SA DS'!EE14</f>
        <v>45658</v>
      </c>
      <c r="CV5" s="249">
        <f>'SDV SA DS'!EF14</f>
        <v>45689</v>
      </c>
      <c r="CW5" s="249">
        <f>'SDV SA DS'!EG14</f>
        <v>45717</v>
      </c>
      <c r="CX5" s="249">
        <f>'SDV SA DS'!EH14</f>
        <v>45748</v>
      </c>
      <c r="CY5" s="249">
        <f>'SDV SA DS'!EI14</f>
        <v>45778</v>
      </c>
      <c r="CZ5" s="249">
        <f>'SDV SA DS'!EJ14</f>
        <v>45809</v>
      </c>
      <c r="DA5" s="249">
        <f>'SDV SA DS'!EK14</f>
        <v>45839</v>
      </c>
      <c r="DB5" s="50"/>
      <c r="DC5" s="50"/>
      <c r="DD5" s="50"/>
      <c r="DE5" s="50"/>
      <c r="DF5" s="50"/>
      <c r="DG5" s="62" t="s">
        <v>1678</v>
      </c>
      <c r="DH5" s="62" t="s">
        <v>117</v>
      </c>
      <c r="DI5" s="62" t="s">
        <v>1591</v>
      </c>
      <c r="DJ5" s="62" t="s">
        <v>1772</v>
      </c>
      <c r="DK5" s="62" t="s">
        <v>1925</v>
      </c>
      <c r="DL5" s="62" t="s">
        <v>2056</v>
      </c>
      <c r="DM5" s="62" t="s">
        <v>2203</v>
      </c>
      <c r="DN5" s="62" t="s">
        <v>2330</v>
      </c>
      <c r="DO5" s="62" t="s">
        <v>2434</v>
      </c>
    </row>
    <row r="6" spans="1:119" ht="20.25" customHeight="1" x14ac:dyDescent="0.2">
      <c r="B6" s="63" t="s">
        <v>50</v>
      </c>
      <c r="C6" s="64">
        <v>-2.3221777379234254E-5</v>
      </c>
      <c r="D6" s="64">
        <v>-1.2451774530963799E-4</v>
      </c>
      <c r="E6" s="64">
        <v>-3.9490314583057184E-5</v>
      </c>
      <c r="F6" s="64">
        <v>2.7353614869429776E-4</v>
      </c>
      <c r="G6" s="64">
        <v>-2.0422680666509763E-4</v>
      </c>
      <c r="H6" s="64">
        <v>2.4190263531842504E-5</v>
      </c>
      <c r="I6" s="64">
        <v>3.2233540080728318E-4</v>
      </c>
      <c r="J6" s="64">
        <v>-3.8655333201242925E-5</v>
      </c>
      <c r="K6" s="64">
        <v>-1.2569614054824818E-5</v>
      </c>
      <c r="L6" s="64">
        <v>-1.0705998641058478E-5</v>
      </c>
      <c r="M6" s="64">
        <v>-4.6795807218003027E-5</v>
      </c>
      <c r="N6" s="64">
        <v>-3.1717230448147227E-5</v>
      </c>
      <c r="O6" s="64">
        <v>-1.0798754504082186E-4</v>
      </c>
      <c r="P6" s="64">
        <v>-1.0567962164076405E-4</v>
      </c>
      <c r="Q6" s="64">
        <v>1.3711326247833888E-4</v>
      </c>
      <c r="R6" s="64">
        <v>1.9040354537080972E-4</v>
      </c>
      <c r="S6" s="64">
        <v>4.5345164962906637E-6</v>
      </c>
      <c r="T6" s="64">
        <v>-9.4974705458050757E-5</v>
      </c>
      <c r="U6" s="64">
        <v>7.1390341973565086E-6</v>
      </c>
      <c r="V6" s="64">
        <v>-4.773198027296921E-5</v>
      </c>
      <c r="W6" s="64">
        <v>2.6219971092200645E-4</v>
      </c>
      <c r="X6" s="64">
        <v>-2.4832030778132452E-4</v>
      </c>
      <c r="Y6" s="64">
        <v>-2.5243344505554433E-4</v>
      </c>
      <c r="Z6" s="64">
        <v>1.3080403897980375E-4</v>
      </c>
      <c r="AA6" s="64">
        <v>-1.9841928526886932E-5</v>
      </c>
      <c r="AB6" s="64">
        <v>-9.1869914150777277E-5</v>
      </c>
      <c r="AC6" s="64">
        <v>1.8969836340732016E-4</v>
      </c>
      <c r="AD6" s="64">
        <v>-3.019379698709912E-6</v>
      </c>
      <c r="AE6" s="64">
        <v>-2.2558834209540635E-5</v>
      </c>
      <c r="AF6" s="64">
        <v>2.4716328153018274E-4</v>
      </c>
      <c r="AG6" s="64">
        <v>-1.8465102770370834E-4</v>
      </c>
      <c r="AH6" s="64">
        <v>-1.0716669818333635E-5</v>
      </c>
      <c r="AI6" s="64">
        <v>1.9256084706453791E-4</v>
      </c>
      <c r="AJ6" s="64">
        <v>-2.1266387572960177E-4</v>
      </c>
      <c r="AK6" s="64">
        <v>6.430828083336948E-5</v>
      </c>
      <c r="AL6" s="64">
        <v>1.2227861203739643E-4</v>
      </c>
      <c r="AM6" s="64">
        <v>-6.2597044878431873E-5</v>
      </c>
      <c r="AN6" s="64">
        <v>1.4848304481662744E-4</v>
      </c>
      <c r="AO6" s="64">
        <v>2.4682825671695774E-4</v>
      </c>
      <c r="AP6" s="64">
        <v>-1.1434960617906498E-4</v>
      </c>
      <c r="AQ6" s="64">
        <v>2.8782861171117169E-4</v>
      </c>
      <c r="AR6" s="64">
        <v>6.3201421619529796E-5</v>
      </c>
      <c r="AS6" s="64">
        <v>-1.3660150663663551E-4</v>
      </c>
      <c r="AT6" s="64">
        <v>1.6254389863679108E-4</v>
      </c>
      <c r="AU6" s="64">
        <v>-6.173709440893127E-6</v>
      </c>
      <c r="AV6" s="64">
        <v>-1.3554283578243176E-4</v>
      </c>
      <c r="AW6" s="64">
        <v>1.1087829062783605E-4</v>
      </c>
      <c r="AX6" s="64">
        <v>3.1183915888632896E-5</v>
      </c>
      <c r="AY6" s="64">
        <v>2.11208819558939E-4</v>
      </c>
      <c r="AZ6" s="64">
        <v>-7.5008707423163123E-5</v>
      </c>
      <c r="BA6" s="64">
        <v>-2.851583667051738E-5</v>
      </c>
      <c r="BB6" s="64">
        <v>-2.524535846339937E-4</v>
      </c>
      <c r="BC6" s="64">
        <v>1.1830280595348519E-4</v>
      </c>
      <c r="BD6" s="64">
        <v>-8.0165538623000465E-5</v>
      </c>
      <c r="BE6" s="64">
        <v>2.1331990273787405E-4</v>
      </c>
      <c r="BF6" s="64">
        <v>1.2136345957958206E-4</v>
      </c>
      <c r="BG6" s="64">
        <v>-1.3751380526505486E-5</v>
      </c>
      <c r="BH6" s="64">
        <v>-7.9954100963286479E-6</v>
      </c>
      <c r="BI6" s="64">
        <v>-9.8326766527101483E-5</v>
      </c>
      <c r="BJ6" s="64">
        <v>-2.3260800230040513E-4</v>
      </c>
      <c r="BK6" s="64">
        <v>1.4096650628703244E-4</v>
      </c>
      <c r="BL6" s="64">
        <v>-8.2561379400658552E-5</v>
      </c>
      <c r="BM6" s="64">
        <v>-1.2258772643647387E-4</v>
      </c>
      <c r="BN6" s="64">
        <v>-3.3312704270793692E-4</v>
      </c>
      <c r="BO6" s="64">
        <v>-1.6373359390775555E-4</v>
      </c>
      <c r="BP6" s="64">
        <v>-1.4534201039917427E-5</v>
      </c>
      <c r="BQ6" s="64">
        <v>-4.9590419384681894E-5</v>
      </c>
      <c r="BR6" s="64">
        <v>7.9030942419966443E-4</v>
      </c>
      <c r="BS6" s="64">
        <v>-1.6265394867487348E-4</v>
      </c>
      <c r="BT6" s="64">
        <v>2.520804853589631E-4</v>
      </c>
      <c r="BU6" s="64">
        <v>-5.7329763734070838E-6</v>
      </c>
      <c r="BV6" s="64">
        <v>-3.9941638903862042E-5</v>
      </c>
      <c r="BW6" s="64">
        <v>-3.7507737766340199E-5</v>
      </c>
      <c r="BX6" s="64">
        <v>-1.7199638677778406E-4</v>
      </c>
      <c r="BY6" s="64">
        <v>-4.4315064540656479E-4</v>
      </c>
      <c r="BZ6" s="64">
        <v>-2.1857228267585516E-4</v>
      </c>
      <c r="CA6" s="64">
        <v>-1.6367232037417523E-4</v>
      </c>
      <c r="CB6" s="64">
        <v>-2.8494153446123605E-4</v>
      </c>
      <c r="CC6" s="64">
        <v>2.2416603779817912E-4</v>
      </c>
      <c r="CD6" s="64">
        <v>1.9731874815045458E-3</v>
      </c>
      <c r="CE6" s="64">
        <v>-2.8946674614171997E-4</v>
      </c>
      <c r="CF6" s="64">
        <v>2.8296609492484137E-4</v>
      </c>
      <c r="CG6" s="64">
        <v>-1.0142382829092522E-4</v>
      </c>
      <c r="CH6" s="64">
        <v>7.1173515344469251E-5</v>
      </c>
      <c r="CI6" s="64">
        <v>-2.402686943731025E-4</v>
      </c>
      <c r="CJ6" s="64">
        <v>-9.8525564548146427E-5</v>
      </c>
      <c r="CK6" s="64">
        <v>-3.6555875076882405E-4</v>
      </c>
      <c r="CL6" s="64">
        <v>-4.8708334904223882E-4</v>
      </c>
      <c r="CM6" s="64">
        <v>-1.4009019016181234E-4</v>
      </c>
      <c r="CN6" s="64">
        <v>-2.5967857999675825E-4</v>
      </c>
      <c r="CO6" s="64">
        <v>-4.8803346537018566E-4</v>
      </c>
      <c r="CP6" s="64">
        <v>3.2351249054385356E-3</v>
      </c>
      <c r="CQ6" s="64">
        <v>-2.1924539520667974E-4</v>
      </c>
      <c r="CR6" s="64">
        <v>2.105217421008998E-4</v>
      </c>
      <c r="CS6" s="64">
        <v>-1.7917502899922333E-5</v>
      </c>
      <c r="CT6" s="64">
        <v>1.5991689081862326E-4</v>
      </c>
      <c r="CU6" s="64">
        <v>-3.2900992592099776E-4</v>
      </c>
      <c r="CV6" s="64">
        <v>-4.3992116908786461E-4</v>
      </c>
      <c r="CW6" s="64">
        <v>-5.0859585854512446E-4</v>
      </c>
      <c r="CX6" s="64">
        <v>-7.2929966673551672E-4</v>
      </c>
      <c r="CY6" s="64">
        <v>-4.4930580410551535E-4</v>
      </c>
      <c r="CZ6" s="64">
        <v>-3.8864188743226169E-4</v>
      </c>
      <c r="DA6" s="64">
        <v>-4.7588333036840957E-4</v>
      </c>
      <c r="DB6" s="50"/>
      <c r="DC6" s="50"/>
      <c r="DD6" s="50"/>
      <c r="DE6" s="50"/>
      <c r="DF6" s="50"/>
      <c r="DG6" s="65">
        <v>7.1666003835790804E-6</v>
      </c>
      <c r="DH6" s="65">
        <v>-9.7849278576367382E-6</v>
      </c>
      <c r="DI6" s="65">
        <v>2.2685416954271176E-5</v>
      </c>
      <c r="DJ6" s="65">
        <v>5.0227460759222353E-5</v>
      </c>
      <c r="DK6" s="65">
        <v>-1.0432570924145956E-5</v>
      </c>
      <c r="DL6" s="65">
        <v>1.7448583228496517E-5</v>
      </c>
      <c r="DM6" s="65">
        <v>7.2323044890909571E-5</v>
      </c>
      <c r="DN6" s="65">
        <v>1.0391050830205195E-4</v>
      </c>
      <c r="DO6" s="65">
        <v>-4.726925336880905E-4</v>
      </c>
    </row>
    <row r="7" spans="1:119" ht="20.25" customHeight="1" x14ac:dyDescent="0.2">
      <c r="B7" s="63" t="s">
        <v>51</v>
      </c>
      <c r="C7" s="64">
        <v>1.7469844182382843E-5</v>
      </c>
      <c r="D7" s="64">
        <v>-1.1016430140564637E-4</v>
      </c>
      <c r="E7" s="64">
        <v>-3.5552371124181192E-5</v>
      </c>
      <c r="F7" s="64">
        <v>4.3258132710000119E-4</v>
      </c>
      <c r="G7" s="64">
        <v>-4.1048001946542012E-4</v>
      </c>
      <c r="H7" s="64">
        <v>-1.0794961486448873E-4</v>
      </c>
      <c r="I7" s="64">
        <v>8.1909428145987562E-4</v>
      </c>
      <c r="J7" s="64">
        <v>-3.8299224269566778E-5</v>
      </c>
      <c r="K7" s="64">
        <v>-1.3570351275193904E-4</v>
      </c>
      <c r="L7" s="64">
        <v>-9.2499595593098505E-6</v>
      </c>
      <c r="M7" s="64">
        <v>-2.4055722814619873E-4</v>
      </c>
      <c r="N7" s="64">
        <v>1.6390343967276344E-4</v>
      </c>
      <c r="O7" s="64">
        <v>-2.1039299995873062E-4</v>
      </c>
      <c r="P7" s="64">
        <v>-1.2465255664328989E-4</v>
      </c>
      <c r="Q7" s="64">
        <v>7.2134320124028761E-4</v>
      </c>
      <c r="R7" s="64">
        <v>-2.7448321227696582E-5</v>
      </c>
      <c r="S7" s="64">
        <v>8.1981959982879715E-5</v>
      </c>
      <c r="T7" s="64">
        <v>-1.8377398459756833E-4</v>
      </c>
      <c r="U7" s="64">
        <v>-2.6128667999858468E-4</v>
      </c>
      <c r="V7" s="64">
        <v>-1.5576915303572303E-4</v>
      </c>
      <c r="W7" s="64">
        <v>4.1903773425788771E-4</v>
      </c>
      <c r="X7" s="64">
        <v>-3.5715168147609777E-4</v>
      </c>
      <c r="Y7" s="64">
        <v>-5.0278446405060961E-4</v>
      </c>
      <c r="Z7" s="64">
        <v>2.9560943649764582E-4</v>
      </c>
      <c r="AA7" s="64">
        <v>-6.9891791458998043E-5</v>
      </c>
      <c r="AB7" s="64">
        <v>-1.2823445062881689E-4</v>
      </c>
      <c r="AC7" s="64">
        <v>8.5465205085122342E-4</v>
      </c>
      <c r="AD7" s="64">
        <v>-3.0789116493823432E-4</v>
      </c>
      <c r="AE7" s="64">
        <v>-1.7325275060597889E-4</v>
      </c>
      <c r="AF7" s="64">
        <v>6.0504036943442863E-4</v>
      </c>
      <c r="AG7" s="64">
        <v>-4.8389762557143889E-4</v>
      </c>
      <c r="AH7" s="64">
        <v>7.7731655754309514E-5</v>
      </c>
      <c r="AI7" s="64">
        <v>8.5607323759173681E-5</v>
      </c>
      <c r="AJ7" s="64">
        <v>-1.4500373276826739E-4</v>
      </c>
      <c r="AK7" s="64">
        <v>4.8426384967759084E-4</v>
      </c>
      <c r="AL7" s="64">
        <v>-1.7724107892203023E-4</v>
      </c>
      <c r="AM7" s="64">
        <v>-3.1188062352183188E-4</v>
      </c>
      <c r="AN7" s="64">
        <v>4.2935167162627685E-4</v>
      </c>
      <c r="AO7" s="64">
        <v>7.1259216094055056E-4</v>
      </c>
      <c r="AP7" s="64">
        <v>-2.3477364501556242E-4</v>
      </c>
      <c r="AQ7" s="64">
        <v>7.1060852266779939E-4</v>
      </c>
      <c r="AR7" s="64">
        <v>-2.7082202405770417E-5</v>
      </c>
      <c r="AS7" s="64">
        <v>-2.6599703122642815E-4</v>
      </c>
      <c r="AT7" s="64">
        <v>2.8135528653727704E-4</v>
      </c>
      <c r="AU7" s="64">
        <v>-1.851501890401952E-4</v>
      </c>
      <c r="AV7" s="64">
        <v>1.9425027826192043E-4</v>
      </c>
      <c r="AW7" s="64">
        <v>2.761905186718927E-4</v>
      </c>
      <c r="AX7" s="64">
        <v>-3.9641284712810254E-4</v>
      </c>
      <c r="AY7" s="64">
        <v>4.6971802547490782E-4</v>
      </c>
      <c r="AZ7" s="64">
        <v>-1.8126962340581088E-4</v>
      </c>
      <c r="BA7" s="64">
        <v>-9.5198007752150815E-5</v>
      </c>
      <c r="BB7" s="64">
        <v>-3.3174611205732951E-4</v>
      </c>
      <c r="BC7" s="64">
        <v>-5.6289712839219241E-5</v>
      </c>
      <c r="BD7" s="64">
        <v>-4.2293234265788904E-4</v>
      </c>
      <c r="BE7" s="64">
        <v>5.1218449626921903E-4</v>
      </c>
      <c r="BF7" s="64">
        <v>2.0694413521527011E-4</v>
      </c>
      <c r="BG7" s="64">
        <v>3.055617351113149E-4</v>
      </c>
      <c r="BH7" s="64">
        <v>2.7030555429963243E-4</v>
      </c>
      <c r="BI7" s="64">
        <v>-8.2066516301826375E-5</v>
      </c>
      <c r="BJ7" s="64">
        <v>-1.3622764074250338E-3</v>
      </c>
      <c r="BK7" s="64">
        <v>1.3097952463958507E-4</v>
      </c>
      <c r="BL7" s="64">
        <v>-2.550088948698459E-4</v>
      </c>
      <c r="BM7" s="64">
        <v>-4.7822927749285871E-4</v>
      </c>
      <c r="BN7" s="64">
        <v>-1.583030157475962E-4</v>
      </c>
      <c r="BO7" s="64">
        <v>-5.6025811277615745E-4</v>
      </c>
      <c r="BP7" s="64">
        <v>-1.8679261255094559E-4</v>
      </c>
      <c r="BQ7" s="64">
        <v>3.9466297132806361E-5</v>
      </c>
      <c r="BR7" s="64">
        <v>1.9468659572721148E-3</v>
      </c>
      <c r="BS7" s="64">
        <v>2.3529243969377944E-4</v>
      </c>
      <c r="BT7" s="64">
        <v>3.7622030005701745E-4</v>
      </c>
      <c r="BU7" s="64">
        <v>1.1880654816187608E-4</v>
      </c>
      <c r="BV7" s="64">
        <v>-7.940660312670822E-4</v>
      </c>
      <c r="BW7" s="64">
        <v>-1.4105500498995394E-4</v>
      </c>
      <c r="BX7" s="64">
        <v>-4.0888217473011856E-4</v>
      </c>
      <c r="BY7" s="64">
        <v>-1.3646749894989929E-3</v>
      </c>
      <c r="BZ7" s="64">
        <v>2.3907677712120545E-4</v>
      </c>
      <c r="CA7" s="64">
        <v>-3.1490711655990378E-4</v>
      </c>
      <c r="CB7" s="64">
        <v>-8.9072964507952435E-4</v>
      </c>
      <c r="CC7" s="64">
        <v>5.9337896334721307E-4</v>
      </c>
      <c r="CD7" s="64">
        <v>4.7094105971039468E-3</v>
      </c>
      <c r="CE7" s="64">
        <v>3.9413941446464484E-4</v>
      </c>
      <c r="CF7" s="64">
        <v>-3.6825115629979255E-4</v>
      </c>
      <c r="CG7" s="64">
        <v>-6.2231707269477798E-4</v>
      </c>
      <c r="CH7" s="64">
        <v>-4.9397274571671979E-4</v>
      </c>
      <c r="CI7" s="64">
        <v>-2.9124287467807708E-4</v>
      </c>
      <c r="CJ7" s="64">
        <v>-1.8529917615228708E-4</v>
      </c>
      <c r="CK7" s="64">
        <v>-1.1490702392883412E-3</v>
      </c>
      <c r="CL7" s="64">
        <v>-6.4546378793384207E-4</v>
      </c>
      <c r="CM7" s="64">
        <v>-4.2811682875676382E-4</v>
      </c>
      <c r="CN7" s="64">
        <v>-5.171899723555029E-4</v>
      </c>
      <c r="CO7" s="64">
        <v>-1.071970880826556E-3</v>
      </c>
      <c r="CP7" s="64">
        <v>7.9308208545223469E-3</v>
      </c>
      <c r="CQ7" s="64">
        <v>3.0408135436044148E-4</v>
      </c>
      <c r="CR7" s="64">
        <v>-7.6407856192839407E-4</v>
      </c>
      <c r="CS7" s="64">
        <v>-1.9393269512979483E-4</v>
      </c>
      <c r="CT7" s="64">
        <v>-7.2761121016484687E-4</v>
      </c>
      <c r="CU7" s="64">
        <v>-3.5649799727144327E-4</v>
      </c>
      <c r="CV7" s="64">
        <v>-8.1694657411679472E-4</v>
      </c>
      <c r="CW7" s="64">
        <v>-1.2310739420290373E-3</v>
      </c>
      <c r="CX7" s="64">
        <v>-1.1182325971842433E-3</v>
      </c>
      <c r="CY7" s="64">
        <v>-1.3358493576919317E-3</v>
      </c>
      <c r="CZ7" s="64">
        <v>-4.2973160732762139E-4</v>
      </c>
      <c r="DA7" s="64">
        <v>-4.193861345214156E-5</v>
      </c>
      <c r="DB7" s="50"/>
      <c r="DC7" s="50"/>
      <c r="DD7" s="50"/>
      <c r="DE7" s="50"/>
      <c r="DF7" s="50"/>
      <c r="DG7" s="65">
        <v>2.9119111351727511E-5</v>
      </c>
      <c r="DH7" s="65">
        <v>-2.2186085277153822E-5</v>
      </c>
      <c r="DI7" s="65">
        <v>5.0355991841666281E-5</v>
      </c>
      <c r="DJ7" s="65">
        <v>9.8572722097456378E-5</v>
      </c>
      <c r="DK7" s="65">
        <v>-5.2032248501143741E-5</v>
      </c>
      <c r="DL7" s="65">
        <v>4.0385820351040991E-5</v>
      </c>
      <c r="DM7" s="65">
        <v>1.1404905092837758E-4</v>
      </c>
      <c r="DN7" s="65">
        <v>1.8633444847515612E-4</v>
      </c>
      <c r="DO7" s="65">
        <v>-7.5619519484304565E-4</v>
      </c>
    </row>
    <row r="8" spans="1:119" ht="20.25" customHeight="1" x14ac:dyDescent="0.2">
      <c r="B8" s="63" t="s">
        <v>96</v>
      </c>
      <c r="C8" s="64">
        <v>1.0864066960936114E-5</v>
      </c>
      <c r="D8" s="64">
        <v>1.0200508591173829E-4</v>
      </c>
      <c r="E8" s="64">
        <v>2.0484244560003972E-4</v>
      </c>
      <c r="F8" s="64">
        <v>2.4054424671327013E-4</v>
      </c>
      <c r="G8" s="64">
        <v>4.2866787943474094E-4</v>
      </c>
      <c r="H8" s="64">
        <v>5.5186459435363489E-4</v>
      </c>
      <c r="I8" s="64">
        <v>7.1911028441595803E-4</v>
      </c>
      <c r="J8" s="64">
        <v>-9.368424564504263E-4</v>
      </c>
      <c r="K8" s="64">
        <v>-5.174799150156062E-4</v>
      </c>
      <c r="L8" s="64">
        <v>-3.9736651938393486E-4</v>
      </c>
      <c r="M8" s="64">
        <v>-2.8510773011403145E-4</v>
      </c>
      <c r="N8" s="64">
        <v>-1.6287582257357158E-4</v>
      </c>
      <c r="O8" s="64">
        <v>4.2433319822121618E-5</v>
      </c>
      <c r="P8" s="64">
        <v>4.1184524543314005E-4</v>
      </c>
      <c r="Q8" s="64">
        <v>9.7949216635262459E-4</v>
      </c>
      <c r="R8" s="64">
        <v>7.1762067884439951E-4</v>
      </c>
      <c r="S8" s="64">
        <v>1.5312517617596111E-3</v>
      </c>
      <c r="T8" s="64">
        <v>1.8364154461734117E-3</v>
      </c>
      <c r="U8" s="64">
        <v>1.9605011276331297E-3</v>
      </c>
      <c r="V8" s="64">
        <v>-2.6293833049052528E-3</v>
      </c>
      <c r="W8" s="64">
        <v>-1.4814145306401016E-3</v>
      </c>
      <c r="X8" s="64">
        <v>-1.0912991402487471E-3</v>
      </c>
      <c r="Y8" s="64">
        <v>-8.4378165332910093E-4</v>
      </c>
      <c r="Z8" s="64">
        <v>-5.0436530271025237E-4</v>
      </c>
      <c r="AA8" s="64">
        <v>3.6580020490672993E-5</v>
      </c>
      <c r="AB8" s="64">
        <v>3.8732834537791305E-4</v>
      </c>
      <c r="AC8" s="64">
        <v>9.0325463229734559E-4</v>
      </c>
      <c r="AD8" s="64">
        <v>8.3531057395092034E-4</v>
      </c>
      <c r="AE8" s="64">
        <v>1.4740651043285702E-3</v>
      </c>
      <c r="AF8" s="64">
        <v>2.0904737882985192E-3</v>
      </c>
      <c r="AG8" s="64">
        <v>2.0079690723973087E-3</v>
      </c>
      <c r="AH8" s="64">
        <v>-2.7310530889371742E-3</v>
      </c>
      <c r="AI8" s="64">
        <v>-1.4694097797519623E-3</v>
      </c>
      <c r="AJ8" s="64">
        <v>-1.0281702751765431E-3</v>
      </c>
      <c r="AK8" s="64">
        <v>-8.2274809130788995E-4</v>
      </c>
      <c r="AL8" s="64">
        <v>-4.5524874294256001E-4</v>
      </c>
      <c r="AM8" s="64">
        <v>2.7747462022720271E-5</v>
      </c>
      <c r="AN8" s="64">
        <v>3.4392840909491795E-4</v>
      </c>
      <c r="AO8" s="64">
        <v>4.8987313056914061E-4</v>
      </c>
      <c r="AP8" s="64">
        <v>2.5027103970076681E-4</v>
      </c>
      <c r="AQ8" s="64">
        <v>6.5574879222674021E-4</v>
      </c>
      <c r="AR8" s="64">
        <v>1.0850891508553673E-3</v>
      </c>
      <c r="AS8" s="64">
        <v>1.3761916670360641E-3</v>
      </c>
      <c r="AT8" s="64">
        <v>-2.1247346307983195E-3</v>
      </c>
      <c r="AU8" s="64">
        <v>-1.0090237908076949E-3</v>
      </c>
      <c r="AV8" s="64">
        <v>-7.162474283022302E-4</v>
      </c>
      <c r="AW8" s="64">
        <v>-4.1208985893348427E-4</v>
      </c>
      <c r="AX8" s="64">
        <v>-2.6909402195862686E-4</v>
      </c>
      <c r="AY8" s="64">
        <v>1.2467570593477362E-5</v>
      </c>
      <c r="AZ8" s="64">
        <v>1.8328411607138051E-4</v>
      </c>
      <c r="BA8" s="64">
        <v>2.2103834145159595E-4</v>
      </c>
      <c r="BB8" s="64">
        <v>2.8338050414244975E-4</v>
      </c>
      <c r="BC8" s="64">
        <v>6.5606327959577548E-4</v>
      </c>
      <c r="BD8" s="64">
        <v>6.9055615777013912E-4</v>
      </c>
      <c r="BE8" s="64">
        <v>9.1086434819787065E-4</v>
      </c>
      <c r="BF8" s="64">
        <v>-1.4284419959423866E-3</v>
      </c>
      <c r="BG8" s="64">
        <v>-8.2424350460841289E-4</v>
      </c>
      <c r="BH8" s="64">
        <v>-7.204798801787593E-4</v>
      </c>
      <c r="BI8" s="64">
        <v>-4.7078169666558978E-4</v>
      </c>
      <c r="BJ8" s="64">
        <v>-1.8444049522492456E-4</v>
      </c>
      <c r="BK8" s="64">
        <v>6.370358831331302E-6</v>
      </c>
      <c r="BL8" s="64">
        <v>2.0460082650020084E-4</v>
      </c>
      <c r="BM8" s="64">
        <v>4.653756596619818E-4</v>
      </c>
      <c r="BN8" s="64">
        <v>5.766085244081065E-4</v>
      </c>
      <c r="BO8" s="64">
        <v>9.2803620700832035E-4</v>
      </c>
      <c r="BP8" s="64">
        <v>1.227662430473897E-3</v>
      </c>
      <c r="BQ8" s="64">
        <v>1.4146952369598065E-3</v>
      </c>
      <c r="BR8" s="64">
        <v>-1.94544717377787E-3</v>
      </c>
      <c r="BS8" s="64">
        <v>-9.6977944331499977E-4</v>
      </c>
      <c r="BT8" s="64">
        <v>-8.5860411101956746E-4</v>
      </c>
      <c r="BU8" s="64">
        <v>-6.1286916161207294E-4</v>
      </c>
      <c r="BV8" s="64">
        <v>-3.7108293507837065E-4</v>
      </c>
      <c r="BW8" s="64">
        <v>8.8924804795276202E-6</v>
      </c>
      <c r="BX8" s="64">
        <v>2.4991500452187232E-4</v>
      </c>
      <c r="BY8" s="64">
        <v>5.1225515602992822E-4</v>
      </c>
      <c r="BZ8" s="64">
        <v>6.7714424184339705E-4</v>
      </c>
      <c r="CA8" s="64">
        <v>1.0493772018331793E-3</v>
      </c>
      <c r="CB8" s="64">
        <v>1.2151165394354013E-3</v>
      </c>
      <c r="CC8" s="64">
        <v>1.5796742814340181E-3</v>
      </c>
      <c r="CD8" s="64">
        <v>-2.0095707304073063E-3</v>
      </c>
      <c r="CE8" s="64">
        <v>-1.0329150506429574E-3</v>
      </c>
      <c r="CF8" s="64">
        <v>-7.6012691731008886E-4</v>
      </c>
      <c r="CG8" s="64">
        <v>-5.6392775258573558E-4</v>
      </c>
      <c r="CH8" s="64">
        <v>-3.481426934323073E-4</v>
      </c>
      <c r="CI8" s="64">
        <v>6.2202176089876104E-6</v>
      </c>
      <c r="CJ8" s="64">
        <v>2.1985947446689913E-4</v>
      </c>
      <c r="CK8" s="64">
        <v>5.2278802783511935E-4</v>
      </c>
      <c r="CL8" s="64">
        <v>5.912955387208374E-4</v>
      </c>
      <c r="CM8" s="64">
        <v>1.6526912911707381E-3</v>
      </c>
      <c r="CN8" s="64">
        <v>2.1288502531653375E-3</v>
      </c>
      <c r="CO8" s="64">
        <v>2.0787337027969865E-3</v>
      </c>
      <c r="CP8" s="64">
        <v>-2.9192869702966417E-3</v>
      </c>
      <c r="CQ8" s="64">
        <v>-1.399781181840809E-3</v>
      </c>
      <c r="CR8" s="64">
        <v>-1.0400137967626621E-3</v>
      </c>
      <c r="CS8" s="64">
        <v>-7.6226040469795642E-4</v>
      </c>
      <c r="CT8" s="64">
        <v>-4.539893019618324E-4</v>
      </c>
      <c r="CU8" s="64">
        <v>7.6460331868144493E-6</v>
      </c>
      <c r="CV8" s="64">
        <v>4.3792012286458792E-4</v>
      </c>
      <c r="CW8" s="64">
        <v>1.0616478557652353E-3</v>
      </c>
      <c r="CX8" s="64">
        <v>1.0566777983547215E-3</v>
      </c>
      <c r="CY8" s="64">
        <v>1.791449834272596E-3</v>
      </c>
      <c r="CZ8" s="64">
        <v>2.3534429254132849E-3</v>
      </c>
      <c r="DA8" s="64">
        <v>2.2430117213143586E-3</v>
      </c>
      <c r="DB8" s="50"/>
      <c r="DC8" s="50"/>
      <c r="DD8" s="50"/>
      <c r="DE8" s="50"/>
      <c r="DF8" s="50"/>
      <c r="DG8" s="65">
        <v>-5.2671447203778143E-7</v>
      </c>
      <c r="DH8" s="65">
        <v>-1.9383167527697864E-6</v>
      </c>
      <c r="DI8" s="65">
        <v>-2.325950077208816E-6</v>
      </c>
      <c r="DJ8" s="65">
        <v>-1.6908399831372378E-6</v>
      </c>
      <c r="DK8" s="65">
        <v>-1.5473710945901331E-6</v>
      </c>
      <c r="DL8" s="65">
        <v>-2.4111686093286622E-6</v>
      </c>
      <c r="DM8" s="65">
        <v>-2.9703931787583571E-6</v>
      </c>
      <c r="DN8" s="65">
        <v>-4.041425796574849E-6</v>
      </c>
      <c r="DO8" s="65">
        <v>1.339653561508003E-3</v>
      </c>
    </row>
    <row r="9" spans="1:119" ht="20.25" customHeight="1" x14ac:dyDescent="0.2">
      <c r="B9" s="66" t="s">
        <v>92</v>
      </c>
      <c r="C9" s="67">
        <v>-1.2480317161833732E-5</v>
      </c>
      <c r="D9" s="67">
        <v>-8.3374941496017207E-5</v>
      </c>
      <c r="E9" s="67">
        <v>1.7505474667611765E-6</v>
      </c>
      <c r="F9" s="67">
        <v>2.8867970886992111E-4</v>
      </c>
      <c r="G9" s="67">
        <v>-1.3498826056823621E-4</v>
      </c>
      <c r="H9" s="67">
        <v>8.6232388463836074E-5</v>
      </c>
      <c r="I9" s="67">
        <v>4.3816434833066076E-4</v>
      </c>
      <c r="J9" s="67">
        <v>-1.7007014203473947E-4</v>
      </c>
      <c r="K9" s="67">
        <v>-9.9235369839911769E-5</v>
      </c>
      <c r="L9" s="67">
        <v>-6.5975928996042654E-5</v>
      </c>
      <c r="M9" s="67">
        <v>-1.0423120174374301E-4</v>
      </c>
      <c r="N9" s="67">
        <v>-2.5912126898952614E-5</v>
      </c>
      <c r="O9" s="67">
        <v>-1.1561058868969631E-4</v>
      </c>
      <c r="P9" s="67">
        <v>-8.5193982350295627E-5</v>
      </c>
      <c r="Q9" s="67">
        <v>2.4715024775257E-4</v>
      </c>
      <c r="R9" s="67">
        <v>1.9000372813926525E-4</v>
      </c>
      <c r="S9" s="67">
        <v>8.6023439118898537E-5</v>
      </c>
      <c r="T9" s="67">
        <v>-9.6166688101639863E-6</v>
      </c>
      <c r="U9" s="67">
        <v>8.4742799110637534E-5</v>
      </c>
      <c r="V9" s="67">
        <v>-2.1328702358913709E-4</v>
      </c>
      <c r="W9" s="67">
        <v>1.8308248530019E-4</v>
      </c>
      <c r="X9" s="67">
        <v>-3.121067571070224E-4</v>
      </c>
      <c r="Y9" s="67">
        <v>-3.1575397366978564E-4</v>
      </c>
      <c r="Z9" s="67">
        <v>1.1966738049484782E-4</v>
      </c>
      <c r="AA9" s="67">
        <v>-2.3746859029172285E-5</v>
      </c>
      <c r="AB9" s="67">
        <v>-7.4119476955902819E-5</v>
      </c>
      <c r="AC9" s="67">
        <v>3.0164027711365726E-4</v>
      </c>
      <c r="AD9" s="67">
        <v>-1.1685165033359368E-6</v>
      </c>
      <c r="AE9" s="67">
        <v>3.3419948299640012E-5</v>
      </c>
      <c r="AF9" s="67">
        <v>3.7475957952604055E-4</v>
      </c>
      <c r="AG9" s="67">
        <v>-9.6578891966458968E-5</v>
      </c>
      <c r="AH9" s="67">
        <v>-1.5731789479855873E-4</v>
      </c>
      <c r="AI9" s="67">
        <v>8.6574123858040863E-5</v>
      </c>
      <c r="AJ9" s="67">
        <v>-2.5803169040861107E-4</v>
      </c>
      <c r="AK9" s="67">
        <v>6.3500728795240491E-5</v>
      </c>
      <c r="AL9" s="67">
        <v>5.3948574780138259E-5</v>
      </c>
      <c r="AM9" s="67">
        <v>-8.6986760718832379E-5</v>
      </c>
      <c r="AN9" s="67">
        <v>1.9225161265690183E-4</v>
      </c>
      <c r="AO9" s="67">
        <v>3.2778734109828456E-4</v>
      </c>
      <c r="AP9" s="67">
        <v>-5.090081574088412E-5</v>
      </c>
      <c r="AQ9" s="67">
        <v>3.9127888093459795E-4</v>
      </c>
      <c r="AR9" s="67">
        <v>1.4394584526389309E-4</v>
      </c>
      <c r="AS9" s="67">
        <v>-2.5262085709076842E-5</v>
      </c>
      <c r="AT9" s="67">
        <v>9.5356664573387206E-6</v>
      </c>
      <c r="AU9" s="67">
        <v>-1.1237514862061371E-4</v>
      </c>
      <c r="AV9" s="67">
        <v>-1.5155089068930039E-4</v>
      </c>
      <c r="AW9" s="67">
        <v>7.0742530426048944E-5</v>
      </c>
      <c r="AX9" s="67">
        <v>-5.8510768151776027E-5</v>
      </c>
      <c r="AY9" s="67">
        <v>2.2329255613917631E-4</v>
      </c>
      <c r="AZ9" s="67">
        <v>-6.0642803320520855E-5</v>
      </c>
      <c r="BA9" s="67">
        <v>3.1781044809164882E-6</v>
      </c>
      <c r="BB9" s="67">
        <v>-1.8685645941984852E-4</v>
      </c>
      <c r="BC9" s="67">
        <v>1.5952118625905953E-4</v>
      </c>
      <c r="BD9" s="67">
        <v>-1.1570615399913997E-5</v>
      </c>
      <c r="BE9" s="67">
        <v>3.3304548859725003E-4</v>
      </c>
      <c r="BF9" s="67">
        <v>-4.2547380778690247E-5</v>
      </c>
      <c r="BG9" s="67">
        <v>-6.5695330837556298E-5</v>
      </c>
      <c r="BH9" s="67">
        <v>-4.5992745255518663E-5</v>
      </c>
      <c r="BI9" s="67">
        <v>-1.3373877511646537E-4</v>
      </c>
      <c r="BJ9" s="67">
        <v>-3.348049084646032E-4</v>
      </c>
      <c r="BK9" s="67">
        <v>1.2241944644730829E-4</v>
      </c>
      <c r="BL9" s="67">
        <v>-7.2558889284146666E-5</v>
      </c>
      <c r="BM9" s="67">
        <v>-1.1021181792703061E-4</v>
      </c>
      <c r="BN9" s="67">
        <v>-2.4741176457099279E-4</v>
      </c>
      <c r="BO9" s="67">
        <v>-1.1421166707592523E-4</v>
      </c>
      <c r="BP9" s="67">
        <v>6.7346822411273877E-5</v>
      </c>
      <c r="BQ9" s="67">
        <v>8.5107465230382928E-5</v>
      </c>
      <c r="BR9" s="67">
        <v>6.7860133282149349E-4</v>
      </c>
      <c r="BS9" s="67">
        <v>-1.9508841912996289E-4</v>
      </c>
      <c r="BT9" s="67">
        <v>1.7562084077460405E-4</v>
      </c>
      <c r="BU9" s="67">
        <v>-4.0784020028938883E-5</v>
      </c>
      <c r="BV9" s="67">
        <v>-1.4173625953162183E-4</v>
      </c>
      <c r="BW9" s="67">
        <v>-4.4601778096065026E-5</v>
      </c>
      <c r="BX9" s="67">
        <v>-1.6266282970134327E-4</v>
      </c>
      <c r="BY9" s="67">
        <v>-4.6433487805130902E-4</v>
      </c>
      <c r="BZ9" s="67">
        <v>-1.0934307423027256E-4</v>
      </c>
      <c r="CA9" s="67">
        <v>-8.4779516217881046E-5</v>
      </c>
      <c r="CB9" s="67">
        <v>-2.1860511282933981E-4</v>
      </c>
      <c r="CC9" s="67">
        <v>3.7115545901778013E-4</v>
      </c>
      <c r="CD9" s="67">
        <v>1.9081144285713059E-3</v>
      </c>
      <c r="CE9" s="67">
        <v>-2.8726419168367823E-4</v>
      </c>
      <c r="CF9" s="67">
        <v>1.1758813935136558E-4</v>
      </c>
      <c r="CG9" s="67">
        <v>-1.8959966309550769E-4</v>
      </c>
      <c r="CH9" s="67">
        <v>-1.591769726405623E-5</v>
      </c>
      <c r="CI9" s="67">
        <v>-2.2519755121497287E-4</v>
      </c>
      <c r="CJ9" s="67">
        <v>-7.9123412943138405E-5</v>
      </c>
      <c r="CK9" s="67">
        <v>-3.714302329308472E-4</v>
      </c>
      <c r="CL9" s="67">
        <v>-4.221654682226017E-4</v>
      </c>
      <c r="CM9" s="67">
        <v>-7.926683568426629E-5</v>
      </c>
      <c r="CN9" s="67">
        <v>-1.6233806770526993E-4</v>
      </c>
      <c r="CO9" s="67">
        <v>-3.8574981032313271E-4</v>
      </c>
      <c r="CP9" s="67">
        <v>3.3045178374431217E-3</v>
      </c>
      <c r="CQ9" s="67">
        <v>-2.4877206416185071E-4</v>
      </c>
      <c r="CR9" s="67">
        <v>2.8896795943200715E-5</v>
      </c>
      <c r="CS9" s="67">
        <v>-8.5505989456113873E-5</v>
      </c>
      <c r="CT9" s="67">
        <v>4.3533052702438013E-5</v>
      </c>
      <c r="CU9" s="67">
        <v>-3.1876358393234661E-4</v>
      </c>
      <c r="CV9" s="67">
        <v>-4.3526714585417903E-4</v>
      </c>
      <c r="CW9" s="67">
        <v>-5.1402033610981057E-4</v>
      </c>
      <c r="CX9" s="67">
        <v>-6.884743506255786E-4</v>
      </c>
      <c r="CY9" s="67">
        <v>-4.2683287287470506E-4</v>
      </c>
      <c r="CZ9" s="67">
        <v>-2.7744271529506204E-4</v>
      </c>
      <c r="DA9" s="67">
        <v>-2.9263726947015289E-4</v>
      </c>
      <c r="DB9" s="50"/>
      <c r="DC9" s="50"/>
      <c r="DD9" s="50"/>
      <c r="DE9" s="50"/>
      <c r="DF9" s="50"/>
      <c r="DG9" s="68">
        <v>8.7347923525271653E-6</v>
      </c>
      <c r="DH9" s="68">
        <v>-1.0996140928698495E-5</v>
      </c>
      <c r="DI9" s="68">
        <v>2.4738058006068542E-5</v>
      </c>
      <c r="DJ9" s="68">
        <v>5.1211846706422648E-5</v>
      </c>
      <c r="DK9" s="68">
        <v>-1.3917332565394069E-5</v>
      </c>
      <c r="DL9" s="68">
        <v>1.8108565145169564E-5</v>
      </c>
      <c r="DM9" s="68">
        <v>7.0335586102032721E-5</v>
      </c>
      <c r="DN9" s="68">
        <v>1.0430697942487299E-4</v>
      </c>
      <c r="DO9" s="68">
        <v>-4.2025379762988813E-4</v>
      </c>
    </row>
    <row r="10" spans="1:119" ht="20.25" customHeight="1" x14ac:dyDescent="0.2">
      <c r="B10" s="63" t="s">
        <v>50</v>
      </c>
      <c r="C10" s="64">
        <v>-1.0178327244503294E-4</v>
      </c>
      <c r="D10" s="64">
        <v>2.4162732465082826E-5</v>
      </c>
      <c r="E10" s="64">
        <v>1.204480573213651E-4</v>
      </c>
      <c r="F10" s="64">
        <v>-2.3743417720434312E-4</v>
      </c>
      <c r="G10" s="64">
        <v>6.6048408939867187E-5</v>
      </c>
      <c r="H10" s="64">
        <v>-8.183312645415608E-5</v>
      </c>
      <c r="I10" s="64">
        <v>-2.2862902040343691E-5</v>
      </c>
      <c r="J10" s="64">
        <v>1.927058995994102E-4</v>
      </c>
      <c r="K10" s="64">
        <v>-2.2185755313319788E-5</v>
      </c>
      <c r="L10" s="64">
        <v>-1.9611073528336131E-4</v>
      </c>
      <c r="M10" s="64">
        <v>2.4494041458655857E-4</v>
      </c>
      <c r="N10" s="64">
        <v>-4.757840755250653E-4</v>
      </c>
      <c r="O10" s="64">
        <v>6.4324879059052265E-5</v>
      </c>
      <c r="P10" s="64">
        <v>3.3964967407040803E-5</v>
      </c>
      <c r="Q10" s="64">
        <v>1.8377871348951302E-5</v>
      </c>
      <c r="R10" s="64">
        <v>-6.9029020344779646E-5</v>
      </c>
      <c r="S10" s="64">
        <v>-1.2356602562713093E-4</v>
      </c>
      <c r="T10" s="64">
        <v>2.3413081245005074E-4</v>
      </c>
      <c r="U10" s="64">
        <v>3.1236149981750394E-4</v>
      </c>
      <c r="V10" s="64">
        <v>2.3179005144147169E-5</v>
      </c>
      <c r="W10" s="64">
        <v>-2.018100617759977E-4</v>
      </c>
      <c r="X10" s="64">
        <v>-1.2261425539750181E-4</v>
      </c>
      <c r="Y10" s="64">
        <v>4.0663579896360602E-4</v>
      </c>
      <c r="Z10" s="64">
        <v>-4.6903604371972829E-4</v>
      </c>
      <c r="AA10" s="64">
        <v>-3.4016245994306082E-5</v>
      </c>
      <c r="AB10" s="64">
        <v>1.2644659439886574E-4</v>
      </c>
      <c r="AC10" s="64">
        <v>-1.0720235927486055E-4</v>
      </c>
      <c r="AD10" s="64">
        <v>1.7453127771371868E-4</v>
      </c>
      <c r="AE10" s="64">
        <v>-1.0350882326604083E-4</v>
      </c>
      <c r="AF10" s="64">
        <v>1.8746312450845792E-4</v>
      </c>
      <c r="AG10" s="64">
        <v>2.8818598896696024E-4</v>
      </c>
      <c r="AH10" s="64">
        <v>-3.9467612232668703E-4</v>
      </c>
      <c r="AI10" s="64">
        <v>-6.8483712741373992E-5</v>
      </c>
      <c r="AJ10" s="64">
        <v>-1.32214235814887E-4</v>
      </c>
      <c r="AK10" s="64">
        <v>-1.2168394482270362E-4</v>
      </c>
      <c r="AL10" s="64">
        <v>-1.298199710830783E-5</v>
      </c>
      <c r="AM10" s="64">
        <v>-4.8650686941376087E-5</v>
      </c>
      <c r="AN10" s="64">
        <v>-4.1458744171940509E-5</v>
      </c>
      <c r="AO10" s="64">
        <v>-2.2460221584219564E-4</v>
      </c>
      <c r="AP10" s="64">
        <v>7.2955488531012413E-4</v>
      </c>
      <c r="AQ10" s="64">
        <v>-6.0022825936134616E-4</v>
      </c>
      <c r="AR10" s="64">
        <v>6.8542168075014231E-4</v>
      </c>
      <c r="AS10" s="64">
        <v>-2.4563525017562426E-5</v>
      </c>
      <c r="AT10" s="64">
        <v>-8.6859331698196929E-4</v>
      </c>
      <c r="AU10" s="64">
        <v>1.2803500075375673E-4</v>
      </c>
      <c r="AV10" s="64">
        <v>-2.3032508133535856E-4</v>
      </c>
      <c r="AW10" s="64">
        <v>-2.3210226570258286E-5</v>
      </c>
      <c r="AX10" s="64">
        <v>4.3569462667325531E-4</v>
      </c>
      <c r="AY10" s="64">
        <v>-3.2529729220165393E-4</v>
      </c>
      <c r="AZ10" s="64">
        <v>3.6177487179367418E-4</v>
      </c>
      <c r="BA10" s="64">
        <v>6.5280261010158824E-6</v>
      </c>
      <c r="BB10" s="64">
        <v>4.7280184645459578E-4</v>
      </c>
      <c r="BC10" s="64">
        <v>-1.4919551589653857E-4</v>
      </c>
      <c r="BD10" s="64">
        <v>6.3000444926575305E-4</v>
      </c>
      <c r="BE10" s="64">
        <v>-2.6495790030278688E-4</v>
      </c>
      <c r="BF10" s="64">
        <v>-1.216671131193281E-3</v>
      </c>
      <c r="BG10" s="64">
        <v>-4.0660266625525132E-5</v>
      </c>
      <c r="BH10" s="64">
        <v>-3.4580261393635237E-4</v>
      </c>
      <c r="BI10" s="64">
        <v>1.5737598228193761E-4</v>
      </c>
      <c r="BJ10" s="64">
        <v>1.0082055294855508E-3</v>
      </c>
      <c r="BK10" s="64">
        <v>-4.3555449981136363E-6</v>
      </c>
      <c r="BL10" s="64">
        <v>5.2918244812349968E-4</v>
      </c>
      <c r="BM10" s="64">
        <v>-2.0237260363376031E-5</v>
      </c>
      <c r="BN10" s="64">
        <v>5.9820055921000481E-4</v>
      </c>
      <c r="BO10" s="64">
        <v>1.562383588031846E-4</v>
      </c>
      <c r="BP10" s="64">
        <v>3.2390391935299689E-4</v>
      </c>
      <c r="BQ10" s="64">
        <v>-9.9556121538890707E-5</v>
      </c>
      <c r="BR10" s="64">
        <v>-1.7933481576629662E-3</v>
      </c>
      <c r="BS10" s="64">
        <v>4.5165601907815045E-5</v>
      </c>
      <c r="BT10" s="64">
        <v>-1.9410542855335944E-4</v>
      </c>
      <c r="BU10" s="64">
        <v>-4.323780966741797E-5</v>
      </c>
      <c r="BV10" s="64">
        <v>5.0341596046199477E-4</v>
      </c>
      <c r="BW10" s="64">
        <v>3.2094271616922576E-4</v>
      </c>
      <c r="BX10" s="64">
        <v>5.2945796405245993E-4</v>
      </c>
      <c r="BY10" s="64">
        <v>1.6149335845416779E-4</v>
      </c>
      <c r="BZ10" s="64">
        <v>4.3523785994903363E-4</v>
      </c>
      <c r="CA10" s="64">
        <v>4.8181518865320072E-5</v>
      </c>
      <c r="CB10" s="64">
        <v>4.6908796597122659E-4</v>
      </c>
      <c r="CC10" s="64">
        <v>-3.6073001150926931E-4</v>
      </c>
      <c r="CD10" s="64">
        <v>-2.4535361233142261E-3</v>
      </c>
      <c r="CE10" s="64">
        <v>1.0065775466716609E-4</v>
      </c>
      <c r="CF10" s="64">
        <v>3.2542920356415372E-4</v>
      </c>
      <c r="CG10" s="64">
        <v>9.8093968816215238E-5</v>
      </c>
      <c r="CH10" s="64">
        <v>-2.0366619132372588E-4</v>
      </c>
      <c r="CI10" s="64">
        <v>6.4007640566488E-4</v>
      </c>
      <c r="CJ10" s="64">
        <v>2.3939009095230723E-4</v>
      </c>
      <c r="CK10" s="64">
        <v>9.634017813042739E-5</v>
      </c>
      <c r="CL10" s="64">
        <v>7.1237422680425766E-4</v>
      </c>
      <c r="CM10" s="64">
        <v>1.2940742054201593E-4</v>
      </c>
      <c r="CN10" s="64">
        <v>2.0483765355061578E-4</v>
      </c>
      <c r="CO10" s="64">
        <v>3.933703802487809E-4</v>
      </c>
      <c r="CP10" s="64">
        <v>-3.1770377472283284E-3</v>
      </c>
      <c r="CQ10" s="64">
        <v>7.4101682484117859E-5</v>
      </c>
      <c r="CR10" s="64">
        <v>7.8761698670049007E-4</v>
      </c>
      <c r="CS10" s="64">
        <v>-3.4182605358090701E-4</v>
      </c>
      <c r="CT10" s="64">
        <v>-1.3253329663009961E-4</v>
      </c>
      <c r="CU10" s="64">
        <v>5.4988423148905063E-4</v>
      </c>
      <c r="CV10" s="64">
        <v>5.2536153158766474E-4</v>
      </c>
      <c r="CW10" s="64">
        <v>9.8846462470048024E-5</v>
      </c>
      <c r="CX10" s="64">
        <v>9.3579472927518559E-4</v>
      </c>
      <c r="CY10" s="64">
        <v>5.4466205299119608E-4</v>
      </c>
      <c r="CZ10" s="64">
        <v>5.0981111327641493E-4</v>
      </c>
      <c r="DA10" s="64">
        <v>4.1090505893826013E-4</v>
      </c>
      <c r="DB10" s="50"/>
      <c r="DC10" s="50"/>
      <c r="DD10" s="50"/>
      <c r="DE10" s="50"/>
      <c r="DF10" s="50"/>
      <c r="DG10" s="65">
        <v>-4.257046939903919E-5</v>
      </c>
      <c r="DH10" s="65">
        <v>7.7873534625183538E-6</v>
      </c>
      <c r="DI10" s="65">
        <v>-1.7136160098130127E-5</v>
      </c>
      <c r="DJ10" s="65">
        <v>-3.4017444882517012E-5</v>
      </c>
      <c r="DK10" s="65">
        <v>2.0330876349339277E-5</v>
      </c>
      <c r="DL10" s="65">
        <v>-7.5133997239351658E-6</v>
      </c>
      <c r="DM10" s="65">
        <v>-5.0428299630644879E-5</v>
      </c>
      <c r="DN10" s="65">
        <v>-3.8225331005614649E-5</v>
      </c>
      <c r="DO10" s="65">
        <v>5.099559235439699E-4</v>
      </c>
    </row>
    <row r="11" spans="1:119" ht="20.25" customHeight="1" x14ac:dyDescent="0.2">
      <c r="B11" s="63" t="s">
        <v>40</v>
      </c>
      <c r="C11" s="64">
        <v>5.5022250320835298E-5</v>
      </c>
      <c r="D11" s="64">
        <v>-3.2113515053944219E-5</v>
      </c>
      <c r="E11" s="64">
        <v>4.3073588660957896E-5</v>
      </c>
      <c r="F11" s="64">
        <v>-9.4015163084715248E-5</v>
      </c>
      <c r="G11" s="64">
        <v>4.5040348040537026E-5</v>
      </c>
      <c r="H11" s="64">
        <v>-1.9645930735778805E-5</v>
      </c>
      <c r="I11" s="64">
        <v>-2.2011703773805458E-5</v>
      </c>
      <c r="J11" s="64">
        <v>2.1241820892692331E-5</v>
      </c>
      <c r="K11" s="64">
        <v>3.6767128339665334E-6</v>
      </c>
      <c r="L11" s="64">
        <v>3.7380952653487398E-5</v>
      </c>
      <c r="M11" s="64">
        <v>1.4322643563158266E-5</v>
      </c>
      <c r="N11" s="64">
        <v>1.0959854784386991E-5</v>
      </c>
      <c r="O11" s="64">
        <v>-2.1682917614951336E-5</v>
      </c>
      <c r="P11" s="64">
        <v>2.6546019642026408E-5</v>
      </c>
      <c r="Q11" s="64">
        <v>-1.5028623463031465E-5</v>
      </c>
      <c r="R11" s="64">
        <v>4.1284604920699408E-5</v>
      </c>
      <c r="S11" s="64">
        <v>-6.2771709976261469E-5</v>
      </c>
      <c r="T11" s="64">
        <v>6.7814894514572899E-5</v>
      </c>
      <c r="U11" s="64">
        <v>5.220664260674468E-6</v>
      </c>
      <c r="V11" s="64">
        <v>7.9663970002918916E-6</v>
      </c>
      <c r="W11" s="64">
        <v>-4.8701372498238804E-5</v>
      </c>
      <c r="X11" s="64">
        <v>1.9918322849976633E-5</v>
      </c>
      <c r="Y11" s="64">
        <v>3.8836742069170427E-5</v>
      </c>
      <c r="Z11" s="64">
        <v>-5.7132844734075761E-5</v>
      </c>
      <c r="AA11" s="64">
        <v>1.8016521209585079E-5</v>
      </c>
      <c r="AB11" s="64">
        <v>-1.681134603404022E-5</v>
      </c>
      <c r="AC11" s="64">
        <v>-4.9740201388925875E-5</v>
      </c>
      <c r="AD11" s="64">
        <v>-8.0311083983097831E-7</v>
      </c>
      <c r="AE11" s="64">
        <v>3.7400076385640801E-5</v>
      </c>
      <c r="AF11" s="64">
        <v>-9.647177915284022E-5</v>
      </c>
      <c r="AG11" s="64">
        <v>7.1374092471154782E-5</v>
      </c>
      <c r="AH11" s="64">
        <v>1.0753981503075494E-6</v>
      </c>
      <c r="AI11" s="64">
        <v>4.0500302368240426E-5</v>
      </c>
      <c r="AJ11" s="64">
        <v>6.7687891431189584E-5</v>
      </c>
      <c r="AK11" s="64">
        <v>2.3656076113542923E-6</v>
      </c>
      <c r="AL11" s="64">
        <v>7.8719757379719368E-5</v>
      </c>
      <c r="AM11" s="64">
        <v>9.6126578019939402E-5</v>
      </c>
      <c r="AN11" s="64">
        <v>7.7038004441698504E-5</v>
      </c>
      <c r="AO11" s="64">
        <v>-1.1807779649553041E-4</v>
      </c>
      <c r="AP11" s="64">
        <v>-1.0290778182442395E-4</v>
      </c>
      <c r="AQ11" s="64">
        <v>-3.4042323678951103E-4</v>
      </c>
      <c r="AR11" s="64">
        <v>7.790986887212803E-5</v>
      </c>
      <c r="AS11" s="64">
        <v>9.1675232294807785E-5</v>
      </c>
      <c r="AT11" s="64">
        <v>5.2512132795001776E-5</v>
      </c>
      <c r="AU11" s="64">
        <v>6.2598384681145092E-5</v>
      </c>
      <c r="AV11" s="64">
        <v>7.0258198856532061E-6</v>
      </c>
      <c r="AW11" s="64">
        <v>2.9973090958979043E-5</v>
      </c>
      <c r="AX11" s="64">
        <v>3.1535471373578261E-5</v>
      </c>
      <c r="AY11" s="64">
        <v>-3.773409697549468E-5</v>
      </c>
      <c r="AZ11" s="64">
        <v>1.3402140301987941E-5</v>
      </c>
      <c r="BA11" s="64">
        <v>1.8546006387287761E-5</v>
      </c>
      <c r="BB11" s="64">
        <v>1.3731204680622611E-5</v>
      </c>
      <c r="BC11" s="64">
        <v>-5.656076126903109E-6</v>
      </c>
      <c r="BD11" s="64">
        <v>6.3867606355794138E-5</v>
      </c>
      <c r="BE11" s="64">
        <v>-1.8590023887044005E-5</v>
      </c>
      <c r="BF11" s="64">
        <v>-1.4461135019572247E-5</v>
      </c>
      <c r="BG11" s="64">
        <v>5.4766828674335244E-6</v>
      </c>
      <c r="BH11" s="64">
        <v>4.043698313083155E-6</v>
      </c>
      <c r="BI11" s="64">
        <v>-1.7078987816332436E-5</v>
      </c>
      <c r="BJ11" s="64">
        <v>1.4046244146914688E-5</v>
      </c>
      <c r="BK11" s="64">
        <v>-4.6025589984233228E-5</v>
      </c>
      <c r="BL11" s="64">
        <v>-2.617730447496136E-5</v>
      </c>
      <c r="BM11" s="64">
        <v>-2.1590501101620418E-5</v>
      </c>
      <c r="BN11" s="64">
        <v>-4.0243989065880115E-5</v>
      </c>
      <c r="BO11" s="64">
        <v>2.8760297358543241E-4</v>
      </c>
      <c r="BP11" s="64">
        <v>-8.4700137833904066E-5</v>
      </c>
      <c r="BQ11" s="64">
        <v>-7.5502803471683144E-5</v>
      </c>
      <c r="BR11" s="64">
        <v>1.5190959559818751E-5</v>
      </c>
      <c r="BS11" s="64">
        <v>1.3957477455583955E-5</v>
      </c>
      <c r="BT11" s="64">
        <v>-5.5514057938355066E-5</v>
      </c>
      <c r="BU11" s="64">
        <v>-7.8017168073651888E-6</v>
      </c>
      <c r="BV11" s="64">
        <v>-1.9387046855556811E-5</v>
      </c>
      <c r="BW11" s="64">
        <v>6.0491510055715736E-5</v>
      </c>
      <c r="BX11" s="64">
        <v>-3.8969855407522402E-5</v>
      </c>
      <c r="BY11" s="64">
        <v>6.7533667903463268E-5</v>
      </c>
      <c r="BZ11" s="64">
        <v>-7.1367334747440836E-5</v>
      </c>
      <c r="CA11" s="64">
        <v>6.4293688717409481E-5</v>
      </c>
      <c r="CB11" s="64">
        <v>1.1014737891290594E-4</v>
      </c>
      <c r="CC11" s="64">
        <v>-4.034169123035003E-5</v>
      </c>
      <c r="CD11" s="64">
        <v>2.9122677244641793E-5</v>
      </c>
      <c r="CE11" s="64">
        <v>-3.5323383037022538E-5</v>
      </c>
      <c r="CF11" s="64">
        <v>3.3165794727896269E-5</v>
      </c>
      <c r="CG11" s="64">
        <v>6.0658092025933641E-5</v>
      </c>
      <c r="CH11" s="64">
        <v>-2.544429232254064E-5</v>
      </c>
      <c r="CI11" s="64">
        <v>-1.7789559840553082E-5</v>
      </c>
      <c r="CJ11" s="64">
        <v>8.8814580915475005E-5</v>
      </c>
      <c r="CK11" s="64">
        <v>-7.4149175633531073E-5</v>
      </c>
      <c r="CL11" s="64">
        <v>8.3210587594306773E-5</v>
      </c>
      <c r="CM11" s="64">
        <v>2.1876364502571022E-5</v>
      </c>
      <c r="CN11" s="64">
        <v>-6.565007107928178E-5</v>
      </c>
      <c r="CO11" s="64">
        <v>1.1511109237360984E-4</v>
      </c>
      <c r="CP11" s="64">
        <v>-2.5187843801957044E-3</v>
      </c>
      <c r="CQ11" s="64">
        <v>-1.0798442589499135E-4</v>
      </c>
      <c r="CR11" s="64">
        <v>1.0025386345424714E-4</v>
      </c>
      <c r="CS11" s="64">
        <v>2.9077685538525522E-4</v>
      </c>
      <c r="CT11" s="64">
        <v>6.1643028090441199E-4</v>
      </c>
      <c r="CU11" s="64">
        <v>8.856385353113172E-4</v>
      </c>
      <c r="CV11" s="64">
        <v>1.1516707899379419E-3</v>
      </c>
      <c r="CW11" s="64">
        <v>1.5462287147842702E-3</v>
      </c>
      <c r="CX11" s="64">
        <v>1.8807875267095042E-3</v>
      </c>
      <c r="CY11" s="64">
        <v>2.2531003636561131E-3</v>
      </c>
      <c r="CZ11" s="64">
        <v>2.6970402346910838E-3</v>
      </c>
      <c r="DA11" s="64">
        <v>3.0971746101740028E-3</v>
      </c>
      <c r="DB11" s="50"/>
      <c r="DC11" s="50"/>
      <c r="DD11" s="50"/>
      <c r="DE11" s="50"/>
      <c r="DF11" s="50"/>
      <c r="DG11" s="65">
        <v>5.481089412118223E-6</v>
      </c>
      <c r="DH11" s="65">
        <v>3.4930842796043748E-7</v>
      </c>
      <c r="DI11" s="65">
        <v>1.3227654675151967E-5</v>
      </c>
      <c r="DJ11" s="65">
        <v>1.262240853572294E-5</v>
      </c>
      <c r="DK11" s="65">
        <v>3.3823072806971055E-6</v>
      </c>
      <c r="DL11" s="65">
        <v>-2.4618094400796764E-6</v>
      </c>
      <c r="DM11" s="65">
        <v>1.7941865279258451E-5</v>
      </c>
      <c r="DN11" s="65">
        <v>-1.214091021175534E-4</v>
      </c>
      <c r="DO11" s="65">
        <v>1.9375814042028594E-3</v>
      </c>
    </row>
    <row r="12" spans="1:119" ht="20.25" customHeight="1" x14ac:dyDescent="0.2">
      <c r="A12" s="69"/>
      <c r="B12" s="63" t="s">
        <v>41</v>
      </c>
      <c r="C12" s="64">
        <v>1.7441333878798204E-4</v>
      </c>
      <c r="D12" s="64">
        <v>7.2104477794709965E-5</v>
      </c>
      <c r="E12" s="64">
        <v>2.1736997385546353E-4</v>
      </c>
      <c r="F12" s="64">
        <v>-1.5741427665494356E-4</v>
      </c>
      <c r="G12" s="64">
        <v>1.3325483667325777E-4</v>
      </c>
      <c r="H12" s="64">
        <v>5.7239620662619117E-5</v>
      </c>
      <c r="I12" s="64">
        <v>-3.9917269968736679E-4</v>
      </c>
      <c r="J12" s="64">
        <v>-5.3909094679394087E-6</v>
      </c>
      <c r="K12" s="64">
        <v>8.9259397271002072E-5</v>
      </c>
      <c r="L12" s="64">
        <v>-4.9293622451762609E-5</v>
      </c>
      <c r="M12" s="64">
        <v>1.9918526817108706E-4</v>
      </c>
      <c r="N12" s="64">
        <v>-3.0796137527655532E-4</v>
      </c>
      <c r="O12" s="64">
        <v>2.4475719629935E-4</v>
      </c>
      <c r="P12" s="64">
        <v>4.6697884257040911E-5</v>
      </c>
      <c r="Q12" s="64">
        <v>-1.586252801155652E-4</v>
      </c>
      <c r="R12" s="64">
        <v>2.9078461881937301E-5</v>
      </c>
      <c r="S12" s="64">
        <v>-1.9192818886737406E-5</v>
      </c>
      <c r="T12" s="64">
        <v>5.4208613038619902E-5</v>
      </c>
      <c r="U12" s="64">
        <v>9.6369438768340032E-5</v>
      </c>
      <c r="V12" s="64">
        <v>1.9334549812510815E-5</v>
      </c>
      <c r="W12" s="64">
        <v>-1.364758912814068E-5</v>
      </c>
      <c r="X12" s="64">
        <v>6.795575253537578E-5</v>
      </c>
      <c r="Y12" s="64">
        <v>2.9984828443518907E-4</v>
      </c>
      <c r="Z12" s="64">
        <v>-2.7189826619011814E-4</v>
      </c>
      <c r="AA12" s="64">
        <v>1.3135355485616174E-4</v>
      </c>
      <c r="AB12" s="64">
        <v>3.0626826748036962E-5</v>
      </c>
      <c r="AC12" s="64">
        <v>-1.1172420705274355E-4</v>
      </c>
      <c r="AD12" s="64">
        <v>3.5928096682180666E-6</v>
      </c>
      <c r="AE12" s="64">
        <v>-2.0404913996974194E-4</v>
      </c>
      <c r="AF12" s="64">
        <v>-1.6781103668384034E-4</v>
      </c>
      <c r="AG12" s="64">
        <v>1.9739260820661464E-4</v>
      </c>
      <c r="AH12" s="64">
        <v>-5.0579814131035405E-5</v>
      </c>
      <c r="AI12" s="64">
        <v>2.7278643855033202E-4</v>
      </c>
      <c r="AJ12" s="64">
        <v>-1.4004534019895765E-4</v>
      </c>
      <c r="AK12" s="64">
        <v>-1.2314912536959266E-4</v>
      </c>
      <c r="AL12" s="64">
        <v>-1.8681687874466668E-4</v>
      </c>
      <c r="AM12" s="64">
        <v>8.8757181681220487E-5</v>
      </c>
      <c r="AN12" s="64">
        <v>-3.2614410935827287E-4</v>
      </c>
      <c r="AO12" s="64">
        <v>-1.3529951816815267E-4</v>
      </c>
      <c r="AP12" s="64">
        <v>6.0274170377905278E-5</v>
      </c>
      <c r="AQ12" s="64">
        <v>-4.9840015610636001E-4</v>
      </c>
      <c r="AR12" s="64">
        <v>4.4737497139513138E-5</v>
      </c>
      <c r="AS12" s="64">
        <v>3.7898682226855662E-4</v>
      </c>
      <c r="AT12" s="64">
        <v>-4.8340473212893365E-5</v>
      </c>
      <c r="AU12" s="64">
        <v>3.9099530934660898E-4</v>
      </c>
      <c r="AV12" s="64">
        <v>-3.1398068955468261E-4</v>
      </c>
      <c r="AW12" s="64">
        <v>-9.0549770160319731E-5</v>
      </c>
      <c r="AX12" s="64">
        <v>-1.9219438793005583E-4</v>
      </c>
      <c r="AY12" s="64">
        <v>-2.2431764466723791E-4</v>
      </c>
      <c r="AZ12" s="64">
        <v>4.8821623067185627E-5</v>
      </c>
      <c r="BA12" s="64">
        <v>6.9469999049998066E-5</v>
      </c>
      <c r="BB12" s="64">
        <v>1.1918500777730046E-4</v>
      </c>
      <c r="BC12" s="64">
        <v>3.2084219200312347E-5</v>
      </c>
      <c r="BD12" s="64">
        <v>2.2625685721622268E-4</v>
      </c>
      <c r="BE12" s="64">
        <v>-3.501754278834035E-5</v>
      </c>
      <c r="BF12" s="64">
        <v>-8.8485066855992223E-5</v>
      </c>
      <c r="BG12" s="64">
        <v>2.5216147074536011E-4</v>
      </c>
      <c r="BH12" s="64">
        <v>-2.8529357155093749E-4</v>
      </c>
      <c r="BI12" s="64">
        <v>5.6969498743120184E-5</v>
      </c>
      <c r="BJ12" s="64">
        <v>3.0804692940789025E-4</v>
      </c>
      <c r="BK12" s="64">
        <v>-9.5851592353368709E-5</v>
      </c>
      <c r="BL12" s="64">
        <v>6.5710067431723473E-5</v>
      </c>
      <c r="BM12" s="64">
        <v>1.9801087738358092E-6</v>
      </c>
      <c r="BN12" s="64">
        <v>1.229478970483644E-4</v>
      </c>
      <c r="BO12" s="64">
        <v>6.5677889115489663E-5</v>
      </c>
      <c r="BP12" s="64">
        <v>2.5247068613865054E-4</v>
      </c>
      <c r="BQ12" s="64">
        <v>5.5947710353909663E-4</v>
      </c>
      <c r="BR12" s="64">
        <v>-6.9049292245193516E-4</v>
      </c>
      <c r="BS12" s="64">
        <v>2.8314316946409512E-4</v>
      </c>
      <c r="BT12" s="64">
        <v>-4.6381660314498419E-4</v>
      </c>
      <c r="BU12" s="64">
        <v>-6.5719892543336655E-5</v>
      </c>
      <c r="BV12" s="64">
        <v>-2.0903930357951683E-4</v>
      </c>
      <c r="BW12" s="64">
        <v>-1.4300737034023125E-4</v>
      </c>
      <c r="BX12" s="64">
        <v>5.8855059953843991E-5</v>
      </c>
      <c r="BY12" s="64">
        <v>2.5193327016026501E-4</v>
      </c>
      <c r="BZ12" s="64">
        <v>-2.2380574097424777E-5</v>
      </c>
      <c r="CA12" s="64">
        <v>2.8044127581239309E-4</v>
      </c>
      <c r="CB12" s="64">
        <v>5.5910150211779808E-4</v>
      </c>
      <c r="CC12" s="64">
        <v>4.9394331220242726E-4</v>
      </c>
      <c r="CD12" s="64">
        <v>-1.6935023195029375E-3</v>
      </c>
      <c r="CE12" s="64">
        <v>2.4830821937560366E-4</v>
      </c>
      <c r="CF12" s="64">
        <v>-3.6210258641666826E-4</v>
      </c>
      <c r="CG12" s="64">
        <v>1.4535631000400784E-5</v>
      </c>
      <c r="CH12" s="64">
        <v>-2.0372438681504068E-4</v>
      </c>
      <c r="CI12" s="64">
        <v>-6.7366745751917811E-5</v>
      </c>
      <c r="CJ12" s="64">
        <v>-2.4307431005399227E-4</v>
      </c>
      <c r="CK12" s="64">
        <v>3.2519930549312903E-5</v>
      </c>
      <c r="CL12" s="64">
        <v>2.1387397864325308E-4</v>
      </c>
      <c r="CM12" s="64">
        <v>2.7770284196049211E-4</v>
      </c>
      <c r="CN12" s="64">
        <v>6.0075192673036959E-4</v>
      </c>
      <c r="CO12" s="64">
        <v>1.3867645110832161E-3</v>
      </c>
      <c r="CP12" s="64">
        <v>-2.812364075540974E-3</v>
      </c>
      <c r="CQ12" s="64">
        <v>3.4616588325286912E-4</v>
      </c>
      <c r="CR12" s="64">
        <v>-3.2955307593240946E-4</v>
      </c>
      <c r="CS12" s="64">
        <v>-2.4879616483841627E-4</v>
      </c>
      <c r="CT12" s="64">
        <v>-3.5685615924097025E-4</v>
      </c>
      <c r="CU12" s="64">
        <v>-1.7925970756238474E-4</v>
      </c>
      <c r="CV12" s="64">
        <v>-1.7393754677019757E-5</v>
      </c>
      <c r="CW12" s="64">
        <v>-1.3517009812302749E-4</v>
      </c>
      <c r="CX12" s="64">
        <v>3.2374345124930315E-4</v>
      </c>
      <c r="CY12" s="64">
        <v>5.9130613026447953E-4</v>
      </c>
      <c r="CZ12" s="64">
        <v>9.5904418862136076E-4</v>
      </c>
      <c r="DA12" s="64">
        <v>1.4008056908649813E-3</v>
      </c>
      <c r="DB12" s="50"/>
      <c r="DC12" s="50"/>
      <c r="DD12" s="50"/>
      <c r="DE12" s="50"/>
      <c r="DF12" s="50"/>
      <c r="DG12" s="65">
        <v>7.6536144111294391E-7</v>
      </c>
      <c r="DH12" s="65">
        <v>3.2184501366216978E-5</v>
      </c>
      <c r="DI12" s="65">
        <v>-2.93118345618959E-5</v>
      </c>
      <c r="DJ12" s="65">
        <v>-4.4856266281034785E-5</v>
      </c>
      <c r="DK12" s="65">
        <v>3.9854623788526666E-5</v>
      </c>
      <c r="DL12" s="65">
        <v>-1.7952007890897903E-5</v>
      </c>
      <c r="DM12" s="65">
        <v>-4.6968886601050919E-5</v>
      </c>
      <c r="DN12" s="65">
        <v>-1.0171784243917514E-4</v>
      </c>
      <c r="DO12" s="65">
        <v>4.2536596033326823E-4</v>
      </c>
    </row>
    <row r="13" spans="1:119" ht="20.25" customHeight="1" x14ac:dyDescent="0.2">
      <c r="A13" s="69"/>
      <c r="B13" s="63" t="s">
        <v>96</v>
      </c>
      <c r="C13" s="64">
        <v>-6.9262670733660769E-4</v>
      </c>
      <c r="D13" s="64">
        <v>1.605358557361658E-4</v>
      </c>
      <c r="E13" s="64">
        <v>2.8551134826826363E-4</v>
      </c>
      <c r="F13" s="64">
        <v>3.4145924502326785E-4</v>
      </c>
      <c r="G13" s="64">
        <v>3.4382280469502646E-4</v>
      </c>
      <c r="H13" s="64">
        <v>4.426564727657567E-4</v>
      </c>
      <c r="I13" s="64">
        <v>-8.5402368528819661E-4</v>
      </c>
      <c r="J13" s="64">
        <v>-4.1086350873875688E-4</v>
      </c>
      <c r="K13" s="64">
        <v>7.5833535937430696E-5</v>
      </c>
      <c r="L13" s="64">
        <v>8.0570106311794731E-5</v>
      </c>
      <c r="M13" s="64">
        <v>2.3834070611750136E-4</v>
      </c>
      <c r="N13" s="64">
        <v>6.9561132620288291E-4</v>
      </c>
      <c r="O13" s="64">
        <v>-4.0072295463267071E-4</v>
      </c>
      <c r="P13" s="64">
        <v>1.4939492648946562E-4</v>
      </c>
      <c r="Q13" s="64">
        <v>1.604744545824488E-5</v>
      </c>
      <c r="R13" s="64">
        <v>3.6646219885683173E-4</v>
      </c>
      <c r="S13" s="64">
        <v>1.7825177404207082E-4</v>
      </c>
      <c r="T13" s="64">
        <v>-1.8124247521789094E-5</v>
      </c>
      <c r="U13" s="64">
        <v>-9.037966843039591E-6</v>
      </c>
      <c r="V13" s="64">
        <v>-4.6855370499931936E-4</v>
      </c>
      <c r="W13" s="64">
        <v>4.6748783661954008E-6</v>
      </c>
      <c r="X13" s="64">
        <v>6.7456205234517341E-5</v>
      </c>
      <c r="Y13" s="64">
        <v>1.2648722164754211E-4</v>
      </c>
      <c r="Z13" s="64">
        <v>-1.0709198267244702E-4</v>
      </c>
      <c r="AA13" s="64">
        <v>-3.3558516134479799E-4</v>
      </c>
      <c r="AB13" s="64">
        <v>9.0984732706189675E-5</v>
      </c>
      <c r="AC13" s="64">
        <v>1.484823498283383E-4</v>
      </c>
      <c r="AD13" s="64">
        <v>2.8906991479038524E-4</v>
      </c>
      <c r="AE13" s="64">
        <v>5.4715790749337856E-6</v>
      </c>
      <c r="AF13" s="64">
        <v>1.1517053577425607E-4</v>
      </c>
      <c r="AG13" s="64">
        <v>-1.5364692614561193E-4</v>
      </c>
      <c r="AH13" s="64">
        <v>-6.7837795982972349E-4</v>
      </c>
      <c r="AI13" s="64">
        <v>8.3468408980102993E-6</v>
      </c>
      <c r="AJ13" s="64">
        <v>1.9541001753187182E-4</v>
      </c>
      <c r="AK13" s="64">
        <v>2.865265276175144E-5</v>
      </c>
      <c r="AL13" s="64">
        <v>-1.5679432782622627E-4</v>
      </c>
      <c r="AM13" s="64">
        <v>-7.7743628553728072E-6</v>
      </c>
      <c r="AN13" s="64">
        <v>-1.5660705731712632E-4</v>
      </c>
      <c r="AO13" s="64">
        <v>7.3416974390339007E-5</v>
      </c>
      <c r="AP13" s="64">
        <v>3.7390607182663516E-4</v>
      </c>
      <c r="AQ13" s="64">
        <v>-3.7820952718903289E-4</v>
      </c>
      <c r="AR13" s="64">
        <v>1.3728499206022704E-4</v>
      </c>
      <c r="AS13" s="64">
        <v>2.086580773610347E-4</v>
      </c>
      <c r="AT13" s="64">
        <v>-8.3122249805955839E-4</v>
      </c>
      <c r="AU13" s="64">
        <v>2.5544393040344282E-4</v>
      </c>
      <c r="AV13" s="64">
        <v>-4.736707951857877E-5</v>
      </c>
      <c r="AW13" s="64">
        <v>-2.2655406317795279E-4</v>
      </c>
      <c r="AX13" s="64">
        <v>-5.0197886614067322E-4</v>
      </c>
      <c r="AY13" s="64">
        <v>-9.4602887134254132E-5</v>
      </c>
      <c r="AZ13" s="64">
        <v>5.8438017029649458E-5</v>
      </c>
      <c r="BA13" s="64">
        <v>8.4833054823985066E-5</v>
      </c>
      <c r="BB13" s="64">
        <v>4.5331359165046159E-4</v>
      </c>
      <c r="BC13" s="64">
        <v>3.7764286785990642E-4</v>
      </c>
      <c r="BD13" s="64">
        <v>2.8133837005683837E-4</v>
      </c>
      <c r="BE13" s="64">
        <v>-5.4867289372428907E-5</v>
      </c>
      <c r="BF13" s="64">
        <v>-7.7388228421193528E-4</v>
      </c>
      <c r="BG13" s="64">
        <v>-6.3155731939601445E-5</v>
      </c>
      <c r="BH13" s="64">
        <v>-9.5670068771647188E-5</v>
      </c>
      <c r="BI13" s="64">
        <v>1.0867340334574926E-4</v>
      </c>
      <c r="BJ13" s="64">
        <v>-4.8037393123212535E-4</v>
      </c>
      <c r="BK13" s="64">
        <v>1.3530843603004605E-4</v>
      </c>
      <c r="BL13" s="64">
        <v>-2.0240370924962114E-5</v>
      </c>
      <c r="BM13" s="64">
        <v>2.2382992732894458E-4</v>
      </c>
      <c r="BN13" s="64">
        <v>3.0770056713724792E-4</v>
      </c>
      <c r="BO13" s="64">
        <v>1.955731327618615E-5</v>
      </c>
      <c r="BP13" s="64">
        <v>8.7564072481982613E-4</v>
      </c>
      <c r="BQ13" s="64">
        <v>6.8560901474490343E-4</v>
      </c>
      <c r="BR13" s="64">
        <v>-1.3164360097346339E-3</v>
      </c>
      <c r="BS13" s="64">
        <v>-2.5558851442430974E-4</v>
      </c>
      <c r="BT13" s="64">
        <v>-7.8149400942706393E-4</v>
      </c>
      <c r="BU13" s="64">
        <v>-3.1415901863662832E-4</v>
      </c>
      <c r="BV13" s="64">
        <v>-1.3090403482834967E-3</v>
      </c>
      <c r="BW13" s="64">
        <v>3.0256172189280228E-4</v>
      </c>
      <c r="BX13" s="64">
        <v>-1.5648920775868103E-4</v>
      </c>
      <c r="BY13" s="64">
        <v>2.7142212011610489E-4</v>
      </c>
      <c r="BZ13" s="64">
        <v>2.0305184443270008E-4</v>
      </c>
      <c r="CA13" s="64">
        <v>1.1590783355868162E-3</v>
      </c>
      <c r="CB13" s="64">
        <v>1.4826324247256828E-3</v>
      </c>
      <c r="CC13" s="64">
        <v>9.6476127819711266E-4</v>
      </c>
      <c r="CD13" s="64">
        <v>-2.9158242209528229E-3</v>
      </c>
      <c r="CE13" s="64">
        <v>-8.2817241461941027E-4</v>
      </c>
      <c r="CF13" s="64">
        <v>-8.5910451114534769E-4</v>
      </c>
      <c r="CG13" s="64">
        <v>-2.3900425375322776E-4</v>
      </c>
      <c r="CH13" s="64">
        <v>-1.2418466389236826E-3</v>
      </c>
      <c r="CI13" s="64">
        <v>8.3898148634209413E-4</v>
      </c>
      <c r="CJ13" s="64">
        <v>-3.588833039354089E-4</v>
      </c>
      <c r="CK13" s="64">
        <v>8.1822931008446176E-6</v>
      </c>
      <c r="CL13" s="64">
        <v>2.074282621709056E-4</v>
      </c>
      <c r="CM13" s="64">
        <v>1.1330445845165737E-3</v>
      </c>
      <c r="CN13" s="64">
        <v>2.0089873958877291E-3</v>
      </c>
      <c r="CO13" s="64">
        <v>2.5475039028932667E-3</v>
      </c>
      <c r="CP13" s="64">
        <v>-4.628909436536599E-3</v>
      </c>
      <c r="CQ13" s="64">
        <v>-1.3191598797117621E-3</v>
      </c>
      <c r="CR13" s="64">
        <v>-1.0564069643389518E-3</v>
      </c>
      <c r="CS13" s="64">
        <v>-6.4638038357200944E-4</v>
      </c>
      <c r="CT13" s="64">
        <v>-1.6411099132794815E-3</v>
      </c>
      <c r="CU13" s="64">
        <v>8.6758197712089036E-4</v>
      </c>
      <c r="CV13" s="64">
        <v>-4.0067175012115097E-4</v>
      </c>
      <c r="CW13" s="64">
        <v>-4.4256985206292399E-4</v>
      </c>
      <c r="CX13" s="64">
        <v>4.9040897781504889E-4</v>
      </c>
      <c r="CY13" s="64">
        <v>1.011560660537425E-3</v>
      </c>
      <c r="CZ13" s="64">
        <v>3.0079647034897405E-3</v>
      </c>
      <c r="DA13" s="64">
        <v>3.8714275396158904E-3</v>
      </c>
      <c r="DB13" s="50"/>
      <c r="DC13" s="50"/>
      <c r="DD13" s="50"/>
      <c r="DE13" s="50"/>
      <c r="DF13" s="50"/>
      <c r="DG13" s="65">
        <v>5.7056315325709761E-5</v>
      </c>
      <c r="DH13" s="65">
        <v>-7.5003974430165599E-6</v>
      </c>
      <c r="DI13" s="65">
        <v>-3.8284354895834483E-5</v>
      </c>
      <c r="DJ13" s="65">
        <v>-1.1555681539021645E-4</v>
      </c>
      <c r="DK13" s="65">
        <v>-1.8461128907798496E-5</v>
      </c>
      <c r="DL13" s="65">
        <v>-1.5577368586383589E-4</v>
      </c>
      <c r="DM13" s="65">
        <v>-1.7893632665078041E-4</v>
      </c>
      <c r="DN13" s="65">
        <v>-2.9189177399868704E-4</v>
      </c>
      <c r="DO13" s="65">
        <v>1.2444305727727922E-3</v>
      </c>
    </row>
    <row r="14" spans="1:119" ht="20.25" customHeight="1" x14ac:dyDescent="0.2">
      <c r="B14" s="66" t="s">
        <v>93</v>
      </c>
      <c r="C14" s="67">
        <v>-1.7050250395445055E-5</v>
      </c>
      <c r="D14" s="67">
        <v>1.0745426761937793E-5</v>
      </c>
      <c r="E14" s="67">
        <v>1.0513815827661865E-4</v>
      </c>
      <c r="F14" s="67">
        <v>-9.468564330550322E-5</v>
      </c>
      <c r="G14" s="67">
        <v>8.7253263030939721E-5</v>
      </c>
      <c r="H14" s="67">
        <v>1.967533733160387E-5</v>
      </c>
      <c r="I14" s="67">
        <v>-1.5167498985524386E-4</v>
      </c>
      <c r="J14" s="67">
        <v>1.3006964881601135E-5</v>
      </c>
      <c r="K14" s="67">
        <v>1.7876461101851149E-5</v>
      </c>
      <c r="L14" s="67">
        <v>-1.7465818991535542E-5</v>
      </c>
      <c r="M14" s="67">
        <v>1.0477182086887638E-4</v>
      </c>
      <c r="N14" s="67">
        <v>-7.6643961788080972E-5</v>
      </c>
      <c r="O14" s="67">
        <v>4.0113723118739841E-6</v>
      </c>
      <c r="P14" s="67">
        <v>4.1202290011810305E-5</v>
      </c>
      <c r="Q14" s="67">
        <v>-2.7975389534584671E-5</v>
      </c>
      <c r="R14" s="67">
        <v>4.5521208534626822E-5</v>
      </c>
      <c r="S14" s="67">
        <v>-4.72404739051413E-5</v>
      </c>
      <c r="T14" s="67">
        <v>9.0498601047928062E-5</v>
      </c>
      <c r="U14" s="67">
        <v>7.6270791856014597E-5</v>
      </c>
      <c r="V14" s="67">
        <v>-2.7913067436324823E-5</v>
      </c>
      <c r="W14" s="67">
        <v>-6.8169585401567367E-5</v>
      </c>
      <c r="X14" s="67">
        <v>3.7576980627118672E-6</v>
      </c>
      <c r="Y14" s="67">
        <v>1.5456814968040078E-4</v>
      </c>
      <c r="Z14" s="67">
        <v>-1.7310558598526704E-4</v>
      </c>
      <c r="AA14" s="67">
        <v>-4.8379615111837637E-6</v>
      </c>
      <c r="AB14" s="67">
        <v>2.6669142324520223E-5</v>
      </c>
      <c r="AC14" s="67">
        <v>-5.2952839318942679E-5</v>
      </c>
      <c r="AD14" s="67">
        <v>5.753287654930439E-5</v>
      </c>
      <c r="AE14" s="67">
        <v>-2.8397171293215173E-5</v>
      </c>
      <c r="AF14" s="67">
        <v>-3.5847229031715777E-5</v>
      </c>
      <c r="AG14" s="67">
        <v>1.1047805812358646E-4</v>
      </c>
      <c r="AH14" s="67">
        <v>-1.4094057444091757E-4</v>
      </c>
      <c r="AI14" s="67">
        <v>5.1977367554467691E-5</v>
      </c>
      <c r="AJ14" s="67">
        <v>1.1978533147383175E-5</v>
      </c>
      <c r="AK14" s="67">
        <v>-3.676137440278282E-5</v>
      </c>
      <c r="AL14" s="67">
        <v>9.238634917085875E-7</v>
      </c>
      <c r="AM14" s="67">
        <v>5.9159617587400959E-5</v>
      </c>
      <c r="AN14" s="67">
        <v>-2.5279342839246155E-5</v>
      </c>
      <c r="AO14" s="67">
        <v>-1.1887243215957799E-4</v>
      </c>
      <c r="AP14" s="67">
        <v>1.1414850377966523E-4</v>
      </c>
      <c r="AQ14" s="67">
        <v>-4.1471999779763014E-4</v>
      </c>
      <c r="AR14" s="67">
        <v>1.8613131468248056E-4</v>
      </c>
      <c r="AS14" s="67">
        <v>1.2607773755424212E-4</v>
      </c>
      <c r="AT14" s="67">
        <v>-2.1994829137994554E-4</v>
      </c>
      <c r="AU14" s="67">
        <v>1.4180261199192579E-4</v>
      </c>
      <c r="AV14" s="67">
        <v>-8.5480886039546178E-5</v>
      </c>
      <c r="AW14" s="67">
        <v>-2.307639735665834E-5</v>
      </c>
      <c r="AX14" s="67">
        <v>1.3446092644420204E-5</v>
      </c>
      <c r="AY14" s="67">
        <v>-1.2061411740238448E-4</v>
      </c>
      <c r="AZ14" s="67">
        <v>8.3333275188612888E-5</v>
      </c>
      <c r="BA14" s="67">
        <v>3.0255899484910032E-5</v>
      </c>
      <c r="BB14" s="67">
        <v>1.5193473861052631E-4</v>
      </c>
      <c r="BC14" s="67">
        <v>1.2198807013419355E-5</v>
      </c>
      <c r="BD14" s="67">
        <v>2.0739971835515014E-4</v>
      </c>
      <c r="BE14" s="67">
        <v>-6.7684869357709232E-5</v>
      </c>
      <c r="BF14" s="67">
        <v>-3.0850213385236191E-4</v>
      </c>
      <c r="BG14" s="67">
        <v>2.6053896044153646E-5</v>
      </c>
      <c r="BH14" s="67">
        <v>-1.0970734515325375E-4</v>
      </c>
      <c r="BI14" s="67">
        <v>3.6505252369423147E-5</v>
      </c>
      <c r="BJ14" s="67">
        <v>1.7083672017181861E-4</v>
      </c>
      <c r="BK14" s="67">
        <v>-2.7273522995141519E-5</v>
      </c>
      <c r="BL14" s="67">
        <v>8.1570344948378448E-5</v>
      </c>
      <c r="BM14" s="67">
        <v>7.4322380958502521E-6</v>
      </c>
      <c r="BN14" s="67">
        <v>1.3151281527079561E-4</v>
      </c>
      <c r="BO14" s="67">
        <v>2.0858688853331309E-4</v>
      </c>
      <c r="BP14" s="67">
        <v>1.3667357110214162E-4</v>
      </c>
      <c r="BQ14" s="67">
        <v>9.181119321710618E-5</v>
      </c>
      <c r="BR14" s="67">
        <v>-5.4974575013033711E-4</v>
      </c>
      <c r="BS14" s="67">
        <v>3.1008623665007562E-5</v>
      </c>
      <c r="BT14" s="67">
        <v>-2.1738013464345229E-4</v>
      </c>
      <c r="BU14" s="67">
        <v>-5.5440647684257272E-5</v>
      </c>
      <c r="BV14" s="67">
        <v>-9.2347977211137966E-5</v>
      </c>
      <c r="BW14" s="67">
        <v>1.0197369649000976E-4</v>
      </c>
      <c r="BX14" s="67">
        <v>6.109559677924814E-5</v>
      </c>
      <c r="BY14" s="67">
        <v>1.3242540750613152E-4</v>
      </c>
      <c r="BZ14" s="67">
        <v>5.1551896707913158E-5</v>
      </c>
      <c r="CA14" s="67">
        <v>2.1049273946327496E-4</v>
      </c>
      <c r="CB14" s="67">
        <v>3.8572044442042319E-4</v>
      </c>
      <c r="CC14" s="67">
        <v>9.051191957332172E-5</v>
      </c>
      <c r="CD14" s="67">
        <v>-9.7570344293351763E-4</v>
      </c>
      <c r="CE14" s="67">
        <v>-5.9919209885461733E-5</v>
      </c>
      <c r="CF14" s="67">
        <v>-7.3104517468225438E-5</v>
      </c>
      <c r="CG14" s="67">
        <v>2.7259748132779649E-5</v>
      </c>
      <c r="CH14" s="67">
        <v>-2.2302474659452454E-4</v>
      </c>
      <c r="CI14" s="67">
        <v>1.8329325444321753E-4</v>
      </c>
      <c r="CJ14" s="67">
        <v>1.5988251853782387E-5</v>
      </c>
      <c r="CK14" s="67">
        <v>-2.0399008440419308E-5</v>
      </c>
      <c r="CL14" s="67">
        <v>2.2414479330601367E-4</v>
      </c>
      <c r="CM14" s="67">
        <v>1.9622764949844829E-4</v>
      </c>
      <c r="CN14" s="67">
        <v>2.6162303639587492E-4</v>
      </c>
      <c r="CO14" s="67">
        <v>6.0580555685052495E-4</v>
      </c>
      <c r="CP14" s="67">
        <v>-2.902310313369294E-3</v>
      </c>
      <c r="CQ14" s="67">
        <v>-1.4093057409414467E-4</v>
      </c>
      <c r="CR14" s="67">
        <v>2.345624333144336E-5</v>
      </c>
      <c r="CS14" s="67">
        <v>2.5484107659679012E-6</v>
      </c>
      <c r="CT14" s="67">
        <v>1.0022723655045418E-4</v>
      </c>
      <c r="CU14" s="67">
        <v>6.715535164401043E-4</v>
      </c>
      <c r="CV14" s="67">
        <v>7.0008552124667389E-4</v>
      </c>
      <c r="CW14" s="67">
        <v>8.3177584312488229E-4</v>
      </c>
      <c r="CX14" s="67">
        <v>1.3378057431205903E-3</v>
      </c>
      <c r="CY14" s="67">
        <v>1.5799954721047449E-3</v>
      </c>
      <c r="CZ14" s="67">
        <v>2.1035034083385362E-3</v>
      </c>
      <c r="DA14" s="67">
        <v>2.4867643837598319E-3</v>
      </c>
      <c r="DB14" s="50"/>
      <c r="DC14" s="50"/>
      <c r="DD14" s="50"/>
      <c r="DE14" s="50"/>
      <c r="DF14" s="50"/>
      <c r="DG14" s="68">
        <v>-7.5248345332568078E-8</v>
      </c>
      <c r="DH14" s="68">
        <v>5.9333266837491294E-6</v>
      </c>
      <c r="DI14" s="68">
        <v>-3.3404570156658764E-6</v>
      </c>
      <c r="DJ14" s="68">
        <v>-1.6985671766889254E-5</v>
      </c>
      <c r="DK14" s="68">
        <v>9.4470263496404527E-6</v>
      </c>
      <c r="DL14" s="68">
        <v>-2.1511363714310505E-5</v>
      </c>
      <c r="DM14" s="68">
        <v>-2.475409114355287E-5</v>
      </c>
      <c r="DN14" s="68">
        <v>-1.229299331546585E-4</v>
      </c>
      <c r="DO14" s="68">
        <v>1.3941906774921353E-3</v>
      </c>
    </row>
    <row r="15" spans="1:119" ht="20.25" customHeight="1" x14ac:dyDescent="0.2">
      <c r="B15" s="70" t="s">
        <v>72</v>
      </c>
      <c r="C15" s="71">
        <v>-3.3438408425345845E-4</v>
      </c>
      <c r="D15" s="71">
        <v>2.4505276495327966E-3</v>
      </c>
      <c r="E15" s="71">
        <v>-1.350803932581579E-4</v>
      </c>
      <c r="F15" s="71">
        <v>-1.2493916261324678E-4</v>
      </c>
      <c r="G15" s="71">
        <v>-2.5875212210993981E-3</v>
      </c>
      <c r="H15" s="71">
        <v>4.5042580287746325E-4</v>
      </c>
      <c r="I15" s="71">
        <v>-1.6461508072309616E-3</v>
      </c>
      <c r="J15" s="71">
        <v>5.0851866171508497E-4</v>
      </c>
      <c r="K15" s="71">
        <v>4.6758234888111261E-4</v>
      </c>
      <c r="L15" s="71">
        <v>1.7267439416568386E-4</v>
      </c>
      <c r="M15" s="71">
        <v>4.3104476677280346E-4</v>
      </c>
      <c r="N15" s="71">
        <v>7.6740941405750718E-5</v>
      </c>
      <c r="O15" s="71">
        <v>-2.9348020244214235E-3</v>
      </c>
      <c r="P15" s="71">
        <v>1.9806441380789686E-3</v>
      </c>
      <c r="Q15" s="71">
        <v>2.3831167145649257E-3</v>
      </c>
      <c r="R15" s="71">
        <v>2.0860215391960146E-4</v>
      </c>
      <c r="S15" s="71">
        <v>2.1254043949658907E-4</v>
      </c>
      <c r="T15" s="71">
        <v>7.9998114227208816E-4</v>
      </c>
      <c r="U15" s="71">
        <v>-5.7048113380834264E-3</v>
      </c>
      <c r="V15" s="71">
        <v>1.6826741200226536E-3</v>
      </c>
      <c r="W15" s="71">
        <v>6.8862830980909173E-4</v>
      </c>
      <c r="X15" s="71">
        <v>-9.0671148532517343E-4</v>
      </c>
      <c r="Y15" s="71">
        <v>7.428436568970298E-4</v>
      </c>
      <c r="Z15" s="71">
        <v>2.9647510202326366E-3</v>
      </c>
      <c r="AA15" s="71">
        <v>-6.0679743963065746E-5</v>
      </c>
      <c r="AB15" s="71">
        <v>1.0415235966994008E-3</v>
      </c>
      <c r="AC15" s="71">
        <v>2.4214037827374746E-4</v>
      </c>
      <c r="AD15" s="71">
        <v>-7.3061679609687236E-4</v>
      </c>
      <c r="AE15" s="71">
        <v>2.4120549693147364E-3</v>
      </c>
      <c r="AF15" s="71">
        <v>3.0244293657055721E-5</v>
      </c>
      <c r="AG15" s="71">
        <v>-4.4758150329581303E-3</v>
      </c>
      <c r="AH15" s="71">
        <v>-5.8726824151089652E-5</v>
      </c>
      <c r="AI15" s="71">
        <v>6.6465975267293587E-4</v>
      </c>
      <c r="AJ15" s="71">
        <v>-3.2656776731398995E-4</v>
      </c>
      <c r="AK15" s="71">
        <v>2.430823746535582E-3</v>
      </c>
      <c r="AL15" s="71">
        <v>2.4714658942228684E-3</v>
      </c>
      <c r="AM15" s="71">
        <v>7.2624137764565333E-4</v>
      </c>
      <c r="AN15" s="71">
        <v>-2.0981404913457125E-3</v>
      </c>
      <c r="AO15" s="71">
        <v>-3.8497096914946738E-5</v>
      </c>
      <c r="AP15" s="71">
        <v>-1.4757223092589644E-3</v>
      </c>
      <c r="AQ15" s="71">
        <v>-4.5777773697286417E-4</v>
      </c>
      <c r="AR15" s="71">
        <v>-1.5271363486091261E-4</v>
      </c>
      <c r="AS15" s="71">
        <v>-1.647092415129392E-3</v>
      </c>
      <c r="AT15" s="71">
        <v>5.3434367251803394E-5</v>
      </c>
      <c r="AU15" s="71">
        <v>-2.2753495821355996E-3</v>
      </c>
      <c r="AV15" s="71">
        <v>1.2375932644939081E-3</v>
      </c>
      <c r="AW15" s="71">
        <v>6.0533887592368885E-3</v>
      </c>
      <c r="AX15" s="71">
        <v>9.5836003386673418E-4</v>
      </c>
      <c r="AY15" s="71">
        <v>-9.4839129459300953E-4</v>
      </c>
      <c r="AZ15" s="71">
        <v>-6.55838511638418E-5</v>
      </c>
      <c r="BA15" s="71">
        <v>-9.2934413891898604E-4</v>
      </c>
      <c r="BB15" s="71">
        <v>-6.8353613398719482E-4</v>
      </c>
      <c r="BC15" s="71">
        <v>-1.556443466608215E-3</v>
      </c>
      <c r="BD15" s="71">
        <v>-1.5660611363530474E-3</v>
      </c>
      <c r="BE15" s="71">
        <v>1.4212937533086833E-3</v>
      </c>
      <c r="BF15" s="71">
        <v>-1.8401248708255213E-4</v>
      </c>
      <c r="BG15" s="71">
        <v>-4.8716842755880396E-4</v>
      </c>
      <c r="BH15" s="71">
        <v>-6.1190331375304829E-4</v>
      </c>
      <c r="BI15" s="71">
        <v>1.3820758882618911E-3</v>
      </c>
      <c r="BJ15" s="71">
        <v>1.5540175214880936E-3</v>
      </c>
      <c r="BK15" s="71">
        <v>-9.1832837590677396E-4</v>
      </c>
      <c r="BL15" s="71">
        <v>1.044901106564744E-3</v>
      </c>
      <c r="BM15" s="71">
        <v>-5.7632742118229885E-5</v>
      </c>
      <c r="BN15" s="71">
        <v>-1.7922832536311217E-3</v>
      </c>
      <c r="BO15" s="71">
        <v>-4.1084558843740293E-4</v>
      </c>
      <c r="BP15" s="71">
        <v>-1.407251184133429E-3</v>
      </c>
      <c r="BQ15" s="71">
        <v>-3.292133032835487E-3</v>
      </c>
      <c r="BR15" s="71">
        <v>-2.2070799094542348E-3</v>
      </c>
      <c r="BS15" s="71">
        <v>2.0735774511559946E-4</v>
      </c>
      <c r="BT15" s="71">
        <v>6.2832236953491716E-4</v>
      </c>
      <c r="BU15" s="71">
        <v>1.5571465214758717E-3</v>
      </c>
      <c r="BV15" s="71">
        <v>4.252942014379979E-3</v>
      </c>
      <c r="BW15" s="71">
        <v>-7.3590843977844322E-4</v>
      </c>
      <c r="BX15" s="71">
        <v>4.7240064085467548E-3</v>
      </c>
      <c r="BY15" s="71">
        <v>8.8686964590567463E-4</v>
      </c>
      <c r="BZ15" s="71">
        <v>-2.1803685592775013E-3</v>
      </c>
      <c r="CA15" s="71">
        <v>-4.7123114435341229E-3</v>
      </c>
      <c r="CB15" s="71">
        <v>-2.3197899624209928E-3</v>
      </c>
      <c r="CC15" s="71">
        <v>-3.5497349967212877E-3</v>
      </c>
      <c r="CD15" s="71">
        <v>-1.5601000706055856E-4</v>
      </c>
      <c r="CE15" s="71">
        <v>1.9562312666887571E-4</v>
      </c>
      <c r="CF15" s="71">
        <v>6.1701087108634312E-4</v>
      </c>
      <c r="CG15" s="71">
        <v>2.4383167239654391E-3</v>
      </c>
      <c r="CH15" s="71">
        <v>1.8598995484984115E-3</v>
      </c>
      <c r="CI15" s="71">
        <v>6.3404931928934261E-4</v>
      </c>
      <c r="CJ15" s="71">
        <v>7.1630434079503758E-3</v>
      </c>
      <c r="CK15" s="71">
        <v>1.1522669917534145E-3</v>
      </c>
      <c r="CL15" s="71">
        <v>-2.2481312026635392E-3</v>
      </c>
      <c r="CM15" s="71">
        <v>-2.3874500482830019E-3</v>
      </c>
      <c r="CN15" s="71">
        <v>-6.359330912236949E-3</v>
      </c>
      <c r="CO15" s="71">
        <v>-7.9878248633364901E-3</v>
      </c>
      <c r="CP15" s="71">
        <v>9.2468493592479106E-4</v>
      </c>
      <c r="CQ15" s="71">
        <v>1.3495040098305822E-3</v>
      </c>
      <c r="CR15" s="71">
        <v>1.0954695298939221E-3</v>
      </c>
      <c r="CS15" s="71">
        <v>1.4212625615563912E-3</v>
      </c>
      <c r="CT15" s="71">
        <v>2.3735378492419912E-3</v>
      </c>
      <c r="CU15" s="71">
        <v>5.6794032102758241E-3</v>
      </c>
      <c r="CV15" s="71">
        <v>1.0075102976627504E-2</v>
      </c>
      <c r="CW15" s="71">
        <v>2.1096479780433608E-3</v>
      </c>
      <c r="CX15" s="71">
        <v>-3.9026199687849372E-3</v>
      </c>
      <c r="CY15" s="71">
        <v>-6.2030476863003114E-3</v>
      </c>
      <c r="CZ15" s="71">
        <v>-8.8826452562983382E-3</v>
      </c>
      <c r="DA15" s="71">
        <v>-1.1009305368836375E-2</v>
      </c>
      <c r="DB15" s="50"/>
      <c r="DC15" s="50"/>
      <c r="DD15" s="50"/>
      <c r="DE15" s="50"/>
      <c r="DF15" s="50"/>
      <c r="DG15" s="72">
        <v>-2.2288833648409501E-5</v>
      </c>
      <c r="DH15" s="72">
        <v>2.1317163371903369E-4</v>
      </c>
      <c r="DI15" s="72">
        <v>3.0704584299634519E-4</v>
      </c>
      <c r="DJ15" s="72">
        <v>1.6182449150736744E-4</v>
      </c>
      <c r="DK15" s="72">
        <v>-2.1329429646388398E-4</v>
      </c>
      <c r="DL15" s="72">
        <v>-1.8117724772381827E-4</v>
      </c>
      <c r="DM15" s="72">
        <v>-2.3478590868131199E-4</v>
      </c>
      <c r="DN15" s="72">
        <v>-2.5005053685833722E-4</v>
      </c>
      <c r="DO15" s="72">
        <v>-1.7572496273485783E-3</v>
      </c>
    </row>
    <row r="16" spans="1:119" ht="20.25" customHeight="1" x14ac:dyDescent="0.2">
      <c r="B16" s="70" t="s">
        <v>73</v>
      </c>
      <c r="C16" s="71">
        <v>-4.8287448127348753E-5</v>
      </c>
      <c r="D16" s="71">
        <v>-2.915764495792228E-5</v>
      </c>
      <c r="E16" s="71">
        <v>2.164413235372642E-5</v>
      </c>
      <c r="F16" s="71">
        <v>1.3433705614063207E-4</v>
      </c>
      <c r="G16" s="71">
        <v>-4.9951315701401988E-5</v>
      </c>
      <c r="H16" s="71">
        <v>-8.1234791023843123E-5</v>
      </c>
      <c r="I16" s="71">
        <v>1.2421088117786638E-4</v>
      </c>
      <c r="J16" s="71">
        <v>1.6422596536003198E-6</v>
      </c>
      <c r="K16" s="71">
        <v>2.7952807560183146E-5</v>
      </c>
      <c r="L16" s="71">
        <v>3.6311247241016531E-5</v>
      </c>
      <c r="M16" s="71">
        <v>-5.160589075836608E-5</v>
      </c>
      <c r="N16" s="71">
        <v>3.8251495338759156E-5</v>
      </c>
      <c r="O16" s="71">
        <v>-3.3931416005605897E-5</v>
      </c>
      <c r="P16" s="71">
        <v>-2.9810597994783805E-5</v>
      </c>
      <c r="Q16" s="71">
        <v>1.2894527233275888E-4</v>
      </c>
      <c r="R16" s="71">
        <v>3.5334405024789461E-5</v>
      </c>
      <c r="S16" s="71">
        <v>5.7258294081652394E-5</v>
      </c>
      <c r="T16" s="71">
        <v>-1.404097114783287E-4</v>
      </c>
      <c r="U16" s="71">
        <v>-5.4068459217626597E-5</v>
      </c>
      <c r="V16" s="71">
        <v>4.2153468504668723E-5</v>
      </c>
      <c r="W16" s="71">
        <v>1.0756937433176184E-4</v>
      </c>
      <c r="X16" s="71">
        <v>-5.0728256422272189E-5</v>
      </c>
      <c r="Y16" s="71">
        <v>-3.9252028912528658E-5</v>
      </c>
      <c r="Z16" s="71">
        <v>4.9393300090905257E-5</v>
      </c>
      <c r="AA16" s="71">
        <v>-3.2240500357438862E-5</v>
      </c>
      <c r="AB16" s="71">
        <v>-3.254082771930733E-5</v>
      </c>
      <c r="AC16" s="71">
        <v>2.324508732713948E-4</v>
      </c>
      <c r="AD16" s="71">
        <v>-5.057121859886049E-5</v>
      </c>
      <c r="AE16" s="71">
        <v>-6.4738504857886348E-5</v>
      </c>
      <c r="AF16" s="71">
        <v>1.4177030752238196E-5</v>
      </c>
      <c r="AG16" s="71">
        <v>-1.4725446303043288E-4</v>
      </c>
      <c r="AH16" s="71">
        <v>1.7228135809044254E-4</v>
      </c>
      <c r="AI16" s="71">
        <v>1.6224920405871757E-5</v>
      </c>
      <c r="AJ16" s="71">
        <v>-4.8847309529365113E-5</v>
      </c>
      <c r="AK16" s="71">
        <v>1.5414073403152706E-4</v>
      </c>
      <c r="AL16" s="71">
        <v>-1.7678009207156009E-5</v>
      </c>
      <c r="AM16" s="71">
        <v>-3.8448003351065907E-5</v>
      </c>
      <c r="AN16" s="71">
        <v>1.477519796717619E-4</v>
      </c>
      <c r="AO16" s="71">
        <v>1.484927667201319E-4</v>
      </c>
      <c r="AP16" s="71">
        <v>-5.5630895817615489E-5</v>
      </c>
      <c r="AQ16" s="71">
        <v>6.7736331167855823E-5</v>
      </c>
      <c r="AR16" s="71">
        <v>-1.944493387979751E-4</v>
      </c>
      <c r="AS16" s="71">
        <v>-4.6385244658497804E-5</v>
      </c>
      <c r="AT16" s="71">
        <v>2.0192192281864862E-4</v>
      </c>
      <c r="AU16" s="71">
        <v>-5.8575094035506758E-5</v>
      </c>
      <c r="AV16" s="71">
        <v>7.0164151993346024E-5</v>
      </c>
      <c r="AW16" s="71">
        <v>7.0258344832430097E-5</v>
      </c>
      <c r="AX16" s="71">
        <v>-5.9725404020549711E-5</v>
      </c>
      <c r="AY16" s="71">
        <v>1.3878035602887806E-4</v>
      </c>
      <c r="AZ16" s="71">
        <v>-3.9464123724242128E-5</v>
      </c>
      <c r="BA16" s="71">
        <v>2.7824461426018132E-6</v>
      </c>
      <c r="BB16" s="71">
        <v>-8.779012747406334E-5</v>
      </c>
      <c r="BC16" s="71">
        <v>-1.0307467636239132E-4</v>
      </c>
      <c r="BD16" s="71">
        <v>-2.613315310820985E-4</v>
      </c>
      <c r="BE16" s="71">
        <v>5.3725436335083643E-5</v>
      </c>
      <c r="BF16" s="71">
        <v>1.6538292147116884E-4</v>
      </c>
      <c r="BG16" s="71">
        <v>-1.5939663486896904E-6</v>
      </c>
      <c r="BH16" s="71">
        <v>2.2592659735320986E-4</v>
      </c>
      <c r="BI16" s="71">
        <v>1.0034544420145508E-4</v>
      </c>
      <c r="BJ16" s="71">
        <v>-1.1751850942476327E-4</v>
      </c>
      <c r="BK16" s="71">
        <v>3.9570070483607722E-5</v>
      </c>
      <c r="BL16" s="71">
        <v>-5.1972570618952219E-5</v>
      </c>
      <c r="BM16" s="71">
        <v>-7.7694884119683394E-5</v>
      </c>
      <c r="BN16" s="71">
        <v>-5.4698341151016017E-5</v>
      </c>
      <c r="BO16" s="71">
        <v>-3.6890002864309324E-4</v>
      </c>
      <c r="BP16" s="71">
        <v>-2.492284181522253E-4</v>
      </c>
      <c r="BQ16" s="71">
        <v>1.3388265559077794E-5</v>
      </c>
      <c r="BR16" s="71">
        <v>6.9011696036902492E-4</v>
      </c>
      <c r="BS16" s="71">
        <v>1.183854788100458E-4</v>
      </c>
      <c r="BT16" s="71">
        <v>3.2411866234327569E-4</v>
      </c>
      <c r="BU16" s="71">
        <v>1.3458834783697249E-4</v>
      </c>
      <c r="BV16" s="71">
        <v>-1.2953163176621096E-5</v>
      </c>
      <c r="BW16" s="71">
        <v>-9.1028069097220943E-5</v>
      </c>
      <c r="BX16" s="71">
        <v>-1.131976352989339E-4</v>
      </c>
      <c r="BY16" s="71">
        <v>-2.0640918715075784E-4</v>
      </c>
      <c r="BZ16" s="71">
        <v>-4.243675866733021E-5</v>
      </c>
      <c r="CA16" s="71">
        <v>-2.8228786508077697E-4</v>
      </c>
      <c r="CB16" s="71">
        <v>-3.9475623955642636E-4</v>
      </c>
      <c r="CC16" s="71">
        <v>-6.5313944623501818E-5</v>
      </c>
      <c r="CD16" s="71">
        <v>1.1756882242879296E-3</v>
      </c>
      <c r="CE16" s="71">
        <v>3.5397565742245618E-4</v>
      </c>
      <c r="CF16" s="71">
        <v>3.3964938422004209E-4</v>
      </c>
      <c r="CG16" s="71">
        <v>7.9752747645489563E-5</v>
      </c>
      <c r="CH16" s="71">
        <v>1.6423067466608821E-4</v>
      </c>
      <c r="CI16" s="71">
        <v>-1.2899407795230466E-4</v>
      </c>
      <c r="CJ16" s="71">
        <v>-9.8929492894583859E-5</v>
      </c>
      <c r="CK16" s="71">
        <v>-1.2868056743109424E-4</v>
      </c>
      <c r="CL16" s="71">
        <v>-3.1080396451177439E-4</v>
      </c>
      <c r="CM16" s="71">
        <v>-3.5149883175389363E-4</v>
      </c>
      <c r="CN16" s="71">
        <v>-3.0049981244872903E-4</v>
      </c>
      <c r="CO16" s="71">
        <v>-4.4364266559526744E-4</v>
      </c>
      <c r="CP16" s="71">
        <v>1.8126949565662187E-3</v>
      </c>
      <c r="CQ16" s="71">
        <v>4.7714949283905739E-4</v>
      </c>
      <c r="CR16" s="71">
        <v>3.5017298737116676E-4</v>
      </c>
      <c r="CS16" s="71">
        <v>2.9003015668283005E-4</v>
      </c>
      <c r="CT16" s="71">
        <v>6.1269254870266465E-5</v>
      </c>
      <c r="CU16" s="71">
        <v>-1.7347646228960123E-4</v>
      </c>
      <c r="CV16" s="71">
        <v>-2.7807056406203845E-4</v>
      </c>
      <c r="CW16" s="71">
        <v>-2.5165190328102494E-4</v>
      </c>
      <c r="CX16" s="71">
        <v>-3.9723761632348698E-4</v>
      </c>
      <c r="CY16" s="71">
        <v>-4.0969709959837175E-4</v>
      </c>
      <c r="CZ16" s="71">
        <v>-3.5465452998362235E-4</v>
      </c>
      <c r="DA16" s="71">
        <v>-3.4612044475523795E-4</v>
      </c>
      <c r="DB16" s="50"/>
      <c r="DC16" s="50"/>
      <c r="DD16" s="50"/>
      <c r="DE16" s="50"/>
      <c r="DF16" s="50"/>
      <c r="DG16" s="72">
        <v>1.0649102954563006E-5</v>
      </c>
      <c r="DH16" s="72">
        <v>5.8404105891529667E-6</v>
      </c>
      <c r="DI16" s="72">
        <v>1.7549901151436842E-5</v>
      </c>
      <c r="DJ16" s="72">
        <v>2.2028448715794013E-5</v>
      </c>
      <c r="DK16" s="72">
        <v>6.6624472179199756E-6</v>
      </c>
      <c r="DL16" s="72">
        <v>4.3565023769787103E-5</v>
      </c>
      <c r="DM16" s="72">
        <v>7.5486429407911615E-5</v>
      </c>
      <c r="DN16" s="72">
        <v>1.0439261580064141E-4</v>
      </c>
      <c r="DO16" s="72">
        <v>-3.1670300997954648E-4</v>
      </c>
    </row>
    <row r="17" spans="2:119" ht="20.25" customHeight="1" x14ac:dyDescent="0.2">
      <c r="B17" s="70" t="s">
        <v>75</v>
      </c>
      <c r="C17" s="71">
        <v>7.381615815416076E-5</v>
      </c>
      <c r="D17" s="71">
        <v>-8.48640173374271E-5</v>
      </c>
      <c r="E17" s="71">
        <v>-3.875806521432823E-4</v>
      </c>
      <c r="F17" s="71">
        <v>-3.0584449213333365E-5</v>
      </c>
      <c r="G17" s="71">
        <v>1.1337725264182197E-5</v>
      </c>
      <c r="H17" s="71">
        <v>-9.6543848376540176E-5</v>
      </c>
      <c r="I17" s="71">
        <v>-9.9668159982413407E-5</v>
      </c>
      <c r="J17" s="71">
        <v>-1.7674322872873738E-4</v>
      </c>
      <c r="K17" s="71">
        <v>-8.4836809423061155E-5</v>
      </c>
      <c r="L17" s="71">
        <v>-4.8117573504091737E-5</v>
      </c>
      <c r="M17" s="71">
        <v>-4.566962119600948E-5</v>
      </c>
      <c r="N17" s="71">
        <v>1.0892705259737401E-3</v>
      </c>
      <c r="O17" s="71">
        <v>5.5716650586790095E-5</v>
      </c>
      <c r="P17" s="71">
        <v>-4.7657831899194925E-5</v>
      </c>
      <c r="Q17" s="71">
        <v>-4.5035980384711127E-4</v>
      </c>
      <c r="R17" s="71">
        <v>-4.0868896850954073E-5</v>
      </c>
      <c r="S17" s="71">
        <v>-7.7301632430470946E-5</v>
      </c>
      <c r="T17" s="71">
        <v>-1.6765588516221008E-4</v>
      </c>
      <c r="U17" s="71">
        <v>5.906537600686157E-5</v>
      </c>
      <c r="V17" s="71">
        <v>-9.3038687004831644E-5</v>
      </c>
      <c r="W17" s="71">
        <v>-8.1659625069008257E-5</v>
      </c>
      <c r="X17" s="71">
        <v>-2.8277749916316708E-5</v>
      </c>
      <c r="Y17" s="71">
        <v>-9.1714806518594649E-5</v>
      </c>
      <c r="Z17" s="71">
        <v>6.7216256725566303E-4</v>
      </c>
      <c r="AA17" s="71">
        <v>1.6452815317258285E-5</v>
      </c>
      <c r="AB17" s="71">
        <v>-3.2175302165371455E-5</v>
      </c>
      <c r="AC17" s="71">
        <v>-4.764977530147263E-4</v>
      </c>
      <c r="AD17" s="71">
        <v>5.3184714447818138E-5</v>
      </c>
      <c r="AE17" s="71">
        <v>3.0018080135585379E-5</v>
      </c>
      <c r="AF17" s="71">
        <v>-7.4828401658733057E-5</v>
      </c>
      <c r="AG17" s="71">
        <v>5.5601005399141812E-5</v>
      </c>
      <c r="AH17" s="71">
        <v>-1.0531165295568634E-4</v>
      </c>
      <c r="AI17" s="71">
        <v>-9.6411806977947379E-5</v>
      </c>
      <c r="AJ17" s="71">
        <v>8.877448764899043E-5</v>
      </c>
      <c r="AK17" s="71">
        <v>-6.4847331772366346E-5</v>
      </c>
      <c r="AL17" s="71">
        <v>5.1119659971576858E-4</v>
      </c>
      <c r="AM17" s="71">
        <v>4.9097243988827088E-5</v>
      </c>
      <c r="AN17" s="71">
        <v>6.0471366922110192E-5</v>
      </c>
      <c r="AO17" s="71">
        <v>-4.2977660617971036E-4</v>
      </c>
      <c r="AP17" s="71">
        <v>8.6105321790652667E-5</v>
      </c>
      <c r="AQ17" s="71">
        <v>-1.6560325732717374E-5</v>
      </c>
      <c r="AR17" s="71">
        <v>5.0211462832017162E-5</v>
      </c>
      <c r="AS17" s="71">
        <v>2.6127730909264457E-5</v>
      </c>
      <c r="AT17" s="71">
        <v>-1.1843060486949053E-4</v>
      </c>
      <c r="AU17" s="71">
        <v>-7.5918023695331627E-6</v>
      </c>
      <c r="AV17" s="71">
        <v>3.2929372008938529E-5</v>
      </c>
      <c r="AW17" s="71">
        <v>-1.1317068318550394E-4</v>
      </c>
      <c r="AX17" s="71">
        <v>1.9550289577296986E-4</v>
      </c>
      <c r="AY17" s="71">
        <v>-2.2915307795967621E-5</v>
      </c>
      <c r="AZ17" s="71">
        <v>1.035602581673789E-4</v>
      </c>
      <c r="BA17" s="71">
        <v>-3.1717794034147317E-4</v>
      </c>
      <c r="BB17" s="71">
        <v>1.321295944585188E-4</v>
      </c>
      <c r="BC17" s="71">
        <v>9.0127554810193189E-5</v>
      </c>
      <c r="BD17" s="71">
        <v>1.3508459377731263E-4</v>
      </c>
      <c r="BE17" s="71">
        <v>1.3308355365837521E-4</v>
      </c>
      <c r="BF17" s="71">
        <v>-7.0663108257984497E-5</v>
      </c>
      <c r="BG17" s="71">
        <v>-7.5973635568771236E-5</v>
      </c>
      <c r="BH17" s="71">
        <v>-6.0765365858861387E-5</v>
      </c>
      <c r="BI17" s="71">
        <v>-1.0281542813161959E-4</v>
      </c>
      <c r="BJ17" s="71">
        <v>-4.3493615378142891E-6</v>
      </c>
      <c r="BK17" s="71">
        <v>-9.0545270268749256E-5</v>
      </c>
      <c r="BL17" s="71">
        <v>1.4293149536870331E-4</v>
      </c>
      <c r="BM17" s="71">
        <v>-7.7856041177937207E-5</v>
      </c>
      <c r="BN17" s="71">
        <v>1.1028652785238791E-4</v>
      </c>
      <c r="BO17" s="71">
        <v>1.5449326537919639E-4</v>
      </c>
      <c r="BP17" s="71">
        <v>2.7106084682992915E-4</v>
      </c>
      <c r="BQ17" s="71">
        <v>1.4738574739014965E-4</v>
      </c>
      <c r="BR17" s="71">
        <v>-1.7342478743909151E-4</v>
      </c>
      <c r="BS17" s="71">
        <v>-1.4241637480860714E-4</v>
      </c>
      <c r="BT17" s="71">
        <v>-2.2814501501000617E-4</v>
      </c>
      <c r="BU17" s="71">
        <v>-2.3079797252245626E-4</v>
      </c>
      <c r="BV17" s="71">
        <v>-8.6075280212427607E-5</v>
      </c>
      <c r="BW17" s="71">
        <v>-4.2001563916316265E-5</v>
      </c>
      <c r="BX17" s="71">
        <v>1.6154026283343725E-4</v>
      </c>
      <c r="BY17" s="71">
        <v>4.6957555936533169E-5</v>
      </c>
      <c r="BZ17" s="71">
        <v>1.3453997469148327E-4</v>
      </c>
      <c r="CA17" s="71">
        <v>3.6537665765234983E-4</v>
      </c>
      <c r="CB17" s="71">
        <v>3.5438482620642198E-4</v>
      </c>
      <c r="CC17" s="71">
        <v>2.3717286136126781E-4</v>
      </c>
      <c r="CD17" s="71">
        <v>-4.6908289640801293E-4</v>
      </c>
      <c r="CE17" s="71">
        <v>-2.9783920421011523E-4</v>
      </c>
      <c r="CF17" s="71">
        <v>-2.353763127598274E-4</v>
      </c>
      <c r="CG17" s="71">
        <v>-1.8882441413337059E-4</v>
      </c>
      <c r="CH17" s="71">
        <v>-1.0596018476893843E-4</v>
      </c>
      <c r="CI17" s="71">
        <v>-2.4950886023944463E-6</v>
      </c>
      <c r="CJ17" s="71">
        <v>2.9710988715425657E-4</v>
      </c>
      <c r="CK17" s="71">
        <v>1.0007262664513128E-4</v>
      </c>
      <c r="CL17" s="71">
        <v>2.3053096164571407E-4</v>
      </c>
      <c r="CM17" s="71">
        <v>4.0803596484839666E-4</v>
      </c>
      <c r="CN17" s="71">
        <v>3.787042130114493E-4</v>
      </c>
      <c r="CO17" s="71">
        <v>4.8004826197933781E-4</v>
      </c>
      <c r="CP17" s="71">
        <v>-8.0941738948903108E-4</v>
      </c>
      <c r="CQ17" s="71">
        <v>-4.4866617166172684E-4</v>
      </c>
      <c r="CR17" s="71">
        <v>-2.3794202499338724E-4</v>
      </c>
      <c r="CS17" s="71">
        <v>-2.2371091381678809E-4</v>
      </c>
      <c r="CT17" s="71">
        <v>-1.2623538858747008E-4</v>
      </c>
      <c r="CU17" s="71">
        <v>1.9329840162507494E-5</v>
      </c>
      <c r="CV17" s="71">
        <v>2.6354050302446197E-4</v>
      </c>
      <c r="CW17" s="71">
        <v>1.2094396678019592E-4</v>
      </c>
      <c r="CX17" s="71">
        <v>3.2462168755853504E-4</v>
      </c>
      <c r="CY17" s="71">
        <v>3.2387884314299953E-4</v>
      </c>
      <c r="CZ17" s="71">
        <v>4.5781854623605511E-4</v>
      </c>
      <c r="DA17" s="71">
        <v>7.1656057907465431E-4</v>
      </c>
      <c r="DB17" s="50"/>
      <c r="DC17" s="50"/>
      <c r="DD17" s="50"/>
      <c r="DE17" s="50"/>
      <c r="DF17" s="50"/>
      <c r="DG17" s="72">
        <v>1.0424346842619059E-5</v>
      </c>
      <c r="DH17" s="72">
        <v>-2.2985418571264127E-5</v>
      </c>
      <c r="DI17" s="72">
        <v>-7.4575017816602696E-6</v>
      </c>
      <c r="DJ17" s="72">
        <v>-1.4598012442523789E-5</v>
      </c>
      <c r="DK17" s="72">
        <v>-5.2600587000517507E-6</v>
      </c>
      <c r="DL17" s="72">
        <v>-1.6817429456250643E-5</v>
      </c>
      <c r="DM17" s="72">
        <v>-5.0090185177431579E-6</v>
      </c>
      <c r="DN17" s="72">
        <v>2.3152210284482777E-6</v>
      </c>
      <c r="DO17" s="72">
        <v>3.1899038273941471E-4</v>
      </c>
    </row>
    <row r="18" spans="2:119" ht="20.25" customHeight="1" x14ac:dyDescent="0.2">
      <c r="B18" s="70" t="s">
        <v>94</v>
      </c>
      <c r="C18" s="71">
        <v>-2.8363882634385718E-5</v>
      </c>
      <c r="D18" s="71">
        <v>7.1471677081103024E-6</v>
      </c>
      <c r="E18" s="71">
        <v>-4.0210619114744439E-5</v>
      </c>
      <c r="F18" s="71">
        <v>7.049071145281971E-5</v>
      </c>
      <c r="G18" s="71">
        <v>-3.5646277682599425E-5</v>
      </c>
      <c r="H18" s="71">
        <v>1.7404987708191655E-5</v>
      </c>
      <c r="I18" s="71">
        <v>7.4422983018074262E-5</v>
      </c>
      <c r="J18" s="71">
        <v>8.4100956139199212E-6</v>
      </c>
      <c r="K18" s="71">
        <v>7.9566676449704943E-6</v>
      </c>
      <c r="L18" s="71">
        <v>1.7702265706187603E-5</v>
      </c>
      <c r="M18" s="71">
        <v>1.6674545322281631E-6</v>
      </c>
      <c r="N18" s="71">
        <v>1.626489172124046E-5</v>
      </c>
      <c r="O18" s="71">
        <v>-4.6640064433223216E-5</v>
      </c>
      <c r="P18" s="71">
        <v>1.6210098696678443E-6</v>
      </c>
      <c r="Q18" s="71">
        <v>4.0481580906526204E-5</v>
      </c>
      <c r="R18" s="71">
        <v>-1.4213723185108051E-6</v>
      </c>
      <c r="S18" s="71">
        <v>-1.0851895082875096E-5</v>
      </c>
      <c r="T18" s="71">
        <v>-2.8662418917080323E-5</v>
      </c>
      <c r="U18" s="71">
        <v>-1.5139309754497177E-5</v>
      </c>
      <c r="V18" s="71">
        <v>1.9045675931694817E-5</v>
      </c>
      <c r="W18" s="71">
        <v>5.4016898226594279E-5</v>
      </c>
      <c r="X18" s="71">
        <v>-2.4208992617014147E-5</v>
      </c>
      <c r="Y18" s="71">
        <v>-5.5883782511978453E-5</v>
      </c>
      <c r="Z18" s="71">
        <v>-2.2664917472270396E-5</v>
      </c>
      <c r="AA18" s="71">
        <v>-2.6956893983021146E-5</v>
      </c>
      <c r="AB18" s="71">
        <v>-5.9242685067628642E-6</v>
      </c>
      <c r="AC18" s="71">
        <v>2.0677105459165901E-5</v>
      </c>
      <c r="AD18" s="71">
        <v>-5.2350133764589302E-6</v>
      </c>
      <c r="AE18" s="71">
        <v>2.5954194181387891E-5</v>
      </c>
      <c r="AF18" s="71">
        <v>5.6525310283328523E-5</v>
      </c>
      <c r="AG18" s="71">
        <v>-4.7570795931539678E-5</v>
      </c>
      <c r="AH18" s="71">
        <v>2.4262452155143777E-5</v>
      </c>
      <c r="AI18" s="71">
        <v>-1.3877592416777773E-5</v>
      </c>
      <c r="AJ18" s="71">
        <v>4.7585829702434523E-5</v>
      </c>
      <c r="AK18" s="71">
        <v>4.4286328830134281E-5</v>
      </c>
      <c r="AL18" s="71">
        <v>4.1255809741791438E-6</v>
      </c>
      <c r="AM18" s="71">
        <v>-1.1279754637549821E-5</v>
      </c>
      <c r="AN18" s="71">
        <v>4.063692080347181E-5</v>
      </c>
      <c r="AO18" s="71">
        <v>3.3875247495984695E-6</v>
      </c>
      <c r="AP18" s="71">
        <v>-1.3499396411820186E-7</v>
      </c>
      <c r="AQ18" s="71">
        <v>7.5304938660591958E-5</v>
      </c>
      <c r="AR18" s="71">
        <v>-4.2311342329792723E-7</v>
      </c>
      <c r="AS18" s="71">
        <v>-4.1562952645013418E-5</v>
      </c>
      <c r="AT18" s="71">
        <v>1.1203336313547752E-5</v>
      </c>
      <c r="AU18" s="71">
        <v>-5.2381560610159639E-6</v>
      </c>
      <c r="AV18" s="71">
        <v>7.8855533771404751E-5</v>
      </c>
      <c r="AW18" s="71">
        <v>-5.2298127771965852E-5</v>
      </c>
      <c r="AX18" s="71">
        <v>1.2148783263832286E-5</v>
      </c>
      <c r="AY18" s="71">
        <v>5.7374225380435462E-5</v>
      </c>
      <c r="AZ18" s="71">
        <v>-2.564130188265068E-5</v>
      </c>
      <c r="BA18" s="71">
        <v>-5.3288967824860478E-5</v>
      </c>
      <c r="BB18" s="71">
        <v>1.6554349935304913E-6</v>
      </c>
      <c r="BC18" s="71">
        <v>-1.8059868554520797E-5</v>
      </c>
      <c r="BD18" s="71">
        <v>-4.2103974065343941E-5</v>
      </c>
      <c r="BE18" s="71">
        <v>8.9019478451968226E-5</v>
      </c>
      <c r="BF18" s="71">
        <v>2.8138766696494955E-5</v>
      </c>
      <c r="BG18" s="71">
        <v>3.0635025909830915E-5</v>
      </c>
      <c r="BH18" s="71">
        <v>6.3256602282679708E-5</v>
      </c>
      <c r="BI18" s="71">
        <v>-1.3262984304174275E-4</v>
      </c>
      <c r="BJ18" s="71">
        <v>-9.80342972306536E-5</v>
      </c>
      <c r="BK18" s="71">
        <v>9.6135659279905639E-6</v>
      </c>
      <c r="BL18" s="71">
        <v>-2.312476185684087E-5</v>
      </c>
      <c r="BM18" s="71">
        <v>1.2148334574302311E-5</v>
      </c>
      <c r="BN18" s="71">
        <v>3.714460023784838E-6</v>
      </c>
      <c r="BO18" s="71">
        <v>-4.8691147665813617E-5</v>
      </c>
      <c r="BP18" s="71">
        <v>6.1165952789377087E-6</v>
      </c>
      <c r="BQ18" s="71">
        <v>-4.9170199230785805E-5</v>
      </c>
      <c r="BR18" s="71">
        <v>1.9700830902968924E-4</v>
      </c>
      <c r="BS18" s="71">
        <v>-2.0286435298388916E-5</v>
      </c>
      <c r="BT18" s="71">
        <v>9.2329743134778042E-5</v>
      </c>
      <c r="BU18" s="71">
        <v>-1.8409302943989125E-4</v>
      </c>
      <c r="BV18" s="71">
        <v>1.3601198921131541E-5</v>
      </c>
      <c r="BW18" s="71">
        <v>9.1663069612391013E-6</v>
      </c>
      <c r="BX18" s="71">
        <v>-3.8881291099190918E-5</v>
      </c>
      <c r="BY18" s="71">
        <v>-6.9452764847488524E-5</v>
      </c>
      <c r="BZ18" s="71">
        <v>2.3048293831262612E-5</v>
      </c>
      <c r="CA18" s="71">
        <v>8.5419294293398451E-6</v>
      </c>
      <c r="CB18" s="71">
        <v>-6.6386063057866096E-7</v>
      </c>
      <c r="CC18" s="71">
        <v>1.0246541694303168E-4</v>
      </c>
      <c r="CD18" s="71">
        <v>4.6008435750044541E-4</v>
      </c>
      <c r="CE18" s="71">
        <v>-1.2428147104026621E-4</v>
      </c>
      <c r="CF18" s="71">
        <v>7.8262110888127623E-5</v>
      </c>
      <c r="CG18" s="71">
        <v>-2.5011609469460794E-4</v>
      </c>
      <c r="CH18" s="71">
        <v>2.7099034199729033E-5</v>
      </c>
      <c r="CI18" s="71">
        <v>-2.593732655375991E-5</v>
      </c>
      <c r="CJ18" s="71">
        <v>-7.2410363358699215E-6</v>
      </c>
      <c r="CK18" s="71">
        <v>-6.2816387890407555E-5</v>
      </c>
      <c r="CL18" s="71">
        <v>-7.9742717623676462E-5</v>
      </c>
      <c r="CM18" s="71">
        <v>8.8382583416368732E-6</v>
      </c>
      <c r="CN18" s="71">
        <v>6.8844635282117039E-5</v>
      </c>
      <c r="CO18" s="71">
        <v>7.7505605181160675E-5</v>
      </c>
      <c r="CP18" s="71">
        <v>8.8691688029807203E-4</v>
      </c>
      <c r="CQ18" s="71">
        <v>-2.8715058412209782E-4</v>
      </c>
      <c r="CR18" s="71">
        <v>9.3472663463822769E-5</v>
      </c>
      <c r="CS18" s="71">
        <v>-2.5736826563649284E-4</v>
      </c>
      <c r="CT18" s="71">
        <v>-7.5721184515931128E-6</v>
      </c>
      <c r="CU18" s="71">
        <v>-4.7317614777164785E-5</v>
      </c>
      <c r="CV18" s="71">
        <v>-1.1387449085331625E-4</v>
      </c>
      <c r="CW18" s="71">
        <v>-1.4569080411253044E-4</v>
      </c>
      <c r="CX18" s="71">
        <v>-1.6721610345493687E-4</v>
      </c>
      <c r="CY18" s="71">
        <v>-1.6088822720317086E-4</v>
      </c>
      <c r="CZ18" s="71">
        <v>6.1912555534782143E-5</v>
      </c>
      <c r="DA18" s="71">
        <v>3.1228569279528884E-4</v>
      </c>
      <c r="DB18" s="50"/>
      <c r="DC18" s="50"/>
      <c r="DD18" s="50"/>
      <c r="DE18" s="50"/>
      <c r="DF18" s="50"/>
      <c r="DG18" s="72">
        <v>9.6556225122057526E-6</v>
      </c>
      <c r="DH18" s="72">
        <v>-7.5612821288650878E-6</v>
      </c>
      <c r="DI18" s="72">
        <v>1.0397554780050555E-5</v>
      </c>
      <c r="DJ18" s="72">
        <v>8.0408494635975103E-6</v>
      </c>
      <c r="DK18" s="72">
        <v>-7.5537846194739799E-6</v>
      </c>
      <c r="DL18" s="72">
        <v>9.7858676095796682E-7</v>
      </c>
      <c r="DM18" s="72">
        <v>1.9320289800006663E-5</v>
      </c>
      <c r="DN18" s="72">
        <v>3.2946767478447825E-5</v>
      </c>
      <c r="DO18" s="72">
        <v>-3.613630994170336E-5</v>
      </c>
    </row>
    <row r="19" spans="2:119" ht="20.25" customHeight="1" x14ac:dyDescent="0.2">
      <c r="B19" s="70" t="s">
        <v>95</v>
      </c>
      <c r="C19" s="71">
        <v>-1.4020277552062588E-4</v>
      </c>
      <c r="D19" s="71">
        <v>1.4823087944360047E-4</v>
      </c>
      <c r="E19" s="71">
        <v>-1.2324485663571805E-3</v>
      </c>
      <c r="F19" s="71">
        <v>-2.0955521483601025E-4</v>
      </c>
      <c r="G19" s="71">
        <v>1.7606490384958207E-5</v>
      </c>
      <c r="H19" s="71">
        <v>-4.3624303517275642E-4</v>
      </c>
      <c r="I19" s="71">
        <v>8.9455830348783572E-4</v>
      </c>
      <c r="J19" s="71">
        <v>8.5393697422109227E-4</v>
      </c>
      <c r="K19" s="71">
        <v>-4.386464979437843E-4</v>
      </c>
      <c r="L19" s="71">
        <v>-8.4531069957238802E-4</v>
      </c>
      <c r="M19" s="71">
        <v>8.1452752911670423E-4</v>
      </c>
      <c r="N19" s="71">
        <v>-2.3021462065710985E-3</v>
      </c>
      <c r="O19" s="71">
        <v>1.3017114988840284E-3</v>
      </c>
      <c r="P19" s="71">
        <v>-1.1846505525769935E-4</v>
      </c>
      <c r="Q19" s="71">
        <v>7.4301803086163076E-4</v>
      </c>
      <c r="R19" s="71">
        <v>-2.83058850550022E-4</v>
      </c>
      <c r="S19" s="71">
        <v>6.8913684434179778E-4</v>
      </c>
      <c r="T19" s="71">
        <v>-8.7960021460165017E-4</v>
      </c>
      <c r="U19" s="71">
        <v>-4.1139155932179428E-4</v>
      </c>
      <c r="V19" s="71">
        <v>-7.4257587664250391E-4</v>
      </c>
      <c r="W19" s="71">
        <v>-5.4195931397793551E-4</v>
      </c>
      <c r="X19" s="71">
        <v>-1.4183010158752563E-4</v>
      </c>
      <c r="Y19" s="71">
        <v>1.9920555248664762E-4</v>
      </c>
      <c r="Z19" s="71">
        <v>3.6753106426878901E-4</v>
      </c>
      <c r="AA19" s="71">
        <v>1.484738251599671E-3</v>
      </c>
      <c r="AB19" s="71">
        <v>-1.7875179643223049E-4</v>
      </c>
      <c r="AC19" s="71">
        <v>-1.9890744964026208E-3</v>
      </c>
      <c r="AD19" s="71">
        <v>1.1561869478116105E-3</v>
      </c>
      <c r="AE19" s="71">
        <v>-5.4179217239058719E-4</v>
      </c>
      <c r="AF19" s="71">
        <v>-4.6518035710663153E-4</v>
      </c>
      <c r="AG19" s="71">
        <v>1.2377651696282577E-4</v>
      </c>
      <c r="AH19" s="71">
        <v>-9.6695416085368358E-5</v>
      </c>
      <c r="AI19" s="71">
        <v>4.394478339198038E-5</v>
      </c>
      <c r="AJ19" s="71">
        <v>1.8226464641557527E-4</v>
      </c>
      <c r="AK19" s="71">
        <v>-4.4450398932516233E-4</v>
      </c>
      <c r="AL19" s="71">
        <v>-8.9537204796763525E-5</v>
      </c>
      <c r="AM19" s="71">
        <v>7.2775506610556207E-5</v>
      </c>
      <c r="AN19" s="71">
        <v>3.5239238864259725E-4</v>
      </c>
      <c r="AO19" s="71">
        <v>-2.1990655089521027E-4</v>
      </c>
      <c r="AP19" s="71">
        <v>8.7260395760768716E-4</v>
      </c>
      <c r="AQ19" s="71">
        <v>-2.1363727193672855E-3</v>
      </c>
      <c r="AR19" s="71">
        <v>1.8393668990763778E-3</v>
      </c>
      <c r="AS19" s="71">
        <v>-6.0941053001817291E-4</v>
      </c>
      <c r="AT19" s="71">
        <v>-1.6355730601449459E-3</v>
      </c>
      <c r="AU19" s="71">
        <v>-2.2851844796145659E-4</v>
      </c>
      <c r="AV19" s="71">
        <v>6.9451583938562322E-4</v>
      </c>
      <c r="AW19" s="71">
        <v>-1.0556719412702087E-4</v>
      </c>
      <c r="AX19" s="71">
        <v>1.1502665652751709E-3</v>
      </c>
      <c r="AY19" s="71">
        <v>-1.7492221042927358E-3</v>
      </c>
      <c r="AZ19" s="71">
        <v>-1.5703485457219113E-4</v>
      </c>
      <c r="BA19" s="71">
        <v>5.6963041040969387E-4</v>
      </c>
      <c r="BB19" s="71">
        <v>4.0840335285952101E-4</v>
      </c>
      <c r="BC19" s="71">
        <v>1.2069513056522929E-4</v>
      </c>
      <c r="BD19" s="71">
        <v>-3.1223477427422264E-4</v>
      </c>
      <c r="BE19" s="71">
        <v>1.3026698865969966E-3</v>
      </c>
      <c r="BF19" s="71">
        <v>-2.9498790898239147E-3</v>
      </c>
      <c r="BG19" s="71">
        <v>1.0881118327996653E-3</v>
      </c>
      <c r="BH19" s="71">
        <v>-2.1648364554002208E-3</v>
      </c>
      <c r="BI19" s="71">
        <v>1.5356878161618681E-3</v>
      </c>
      <c r="BJ19" s="71">
        <v>1.0867570904160573E-4</v>
      </c>
      <c r="BK19" s="71">
        <v>4.3652435915864096E-4</v>
      </c>
      <c r="BL19" s="71">
        <v>3.1108596519757725E-4</v>
      </c>
      <c r="BM19" s="71">
        <v>7.6258539598184072E-4</v>
      </c>
      <c r="BN19" s="71">
        <v>1.0409221584195549E-4</v>
      </c>
      <c r="BO19" s="71">
        <v>-3.6765154275053558E-4</v>
      </c>
      <c r="BP19" s="71">
        <v>1.0772131048319977E-3</v>
      </c>
      <c r="BQ19" s="71">
        <v>-1.2734260998583657E-3</v>
      </c>
      <c r="BR19" s="71">
        <v>-4.0192830706086147E-3</v>
      </c>
      <c r="BS19" s="71">
        <v>5.4147829359219024E-4</v>
      </c>
      <c r="BT19" s="71">
        <v>-2.5138311035965977E-4</v>
      </c>
      <c r="BU19" s="71">
        <v>3.9558544421502972E-5</v>
      </c>
      <c r="BV19" s="71">
        <v>1.7398062726183827E-3</v>
      </c>
      <c r="BW19" s="71">
        <v>1.8541335858435204E-5</v>
      </c>
      <c r="BX19" s="71">
        <v>5.5805219594473598E-4</v>
      </c>
      <c r="BY19" s="71">
        <v>3.4950795400900958E-4</v>
      </c>
      <c r="BZ19" s="71">
        <v>1.080639418615803E-4</v>
      </c>
      <c r="CA19" s="71">
        <v>1.4186987786874994E-3</v>
      </c>
      <c r="CB19" s="71">
        <v>7.2423051347914047E-4</v>
      </c>
      <c r="CC19" s="71">
        <v>8.5975975733454391E-4</v>
      </c>
      <c r="CD19" s="71">
        <v>-6.9533434803333849E-3</v>
      </c>
      <c r="CE19" s="71">
        <v>4.5126036313236639E-5</v>
      </c>
      <c r="CF19" s="71">
        <v>-1.5347324294233688E-3</v>
      </c>
      <c r="CG19" s="71">
        <v>1.4823309162268483E-3</v>
      </c>
      <c r="CH19" s="71">
        <v>-1.2163489307774888E-3</v>
      </c>
      <c r="CI19" s="71">
        <v>1.6231510327404663E-3</v>
      </c>
      <c r="CJ19" s="71">
        <v>2.0487684287457952E-3</v>
      </c>
      <c r="CK19" s="71">
        <v>1.169617277125834E-4</v>
      </c>
      <c r="CL19" s="71">
        <v>2.3730997040198876E-3</v>
      </c>
      <c r="CM19" s="71">
        <v>1.3648345840366893E-3</v>
      </c>
      <c r="CN19" s="71">
        <v>7.0141650622290719E-4</v>
      </c>
      <c r="CO19" s="71">
        <v>9.2702776464714809E-4</v>
      </c>
      <c r="CP19" s="71">
        <v>-1.167785790423681E-2</v>
      </c>
      <c r="CQ19" s="71">
        <v>1.1235399872626672E-3</v>
      </c>
      <c r="CR19" s="71">
        <v>-9.879950066806753E-4</v>
      </c>
      <c r="CS19" s="71">
        <v>8.6958527729130708E-4</v>
      </c>
      <c r="CT19" s="71">
        <v>1.4445002374274818E-3</v>
      </c>
      <c r="CU19" s="71">
        <v>1.4306911299326597E-3</v>
      </c>
      <c r="CV19" s="71">
        <v>1.4195388415962906E-3</v>
      </c>
      <c r="CW19" s="71">
        <v>2.8582338234839355E-3</v>
      </c>
      <c r="CX19" s="71">
        <v>1.1795454981011755E-3</v>
      </c>
      <c r="CY19" s="71">
        <v>2.8391431578775883E-3</v>
      </c>
      <c r="CZ19" s="71">
        <v>2.0109407232318244E-3</v>
      </c>
      <c r="DA19" s="71">
        <v>1.7418273544427265E-3</v>
      </c>
      <c r="DB19" s="50"/>
      <c r="DC19" s="50"/>
      <c r="DD19" s="50"/>
      <c r="DE19" s="50"/>
      <c r="DF19" s="50"/>
      <c r="DG19" s="72">
        <v>-2.59129853559803E-4</v>
      </c>
      <c r="DH19" s="72">
        <v>-5.2265784363791923E-6</v>
      </c>
      <c r="DI19" s="72">
        <v>-7.4276217456481497E-5</v>
      </c>
      <c r="DJ19" s="72">
        <v>-1.4071104479151941E-5</v>
      </c>
      <c r="DK19" s="72">
        <v>-2.0227137925798999E-4</v>
      </c>
      <c r="DL19" s="72">
        <v>-9.314966813411818E-5</v>
      </c>
      <c r="DM19" s="72">
        <v>-3.822773507442534E-4</v>
      </c>
      <c r="DN19" s="72">
        <v>-5.899282843369047E-5</v>
      </c>
      <c r="DO19" s="72">
        <v>1.9320255689716515E-3</v>
      </c>
    </row>
    <row r="20" spans="2:119" ht="20.25" customHeight="1" x14ac:dyDescent="0.2">
      <c r="B20" s="70" t="s">
        <v>82</v>
      </c>
      <c r="C20" s="71">
        <v>1.1821738918915692E-4</v>
      </c>
      <c r="D20" s="71">
        <v>3.3338964858575793E-5</v>
      </c>
      <c r="E20" s="71">
        <v>-2.5943951617235506E-4</v>
      </c>
      <c r="F20" s="71">
        <v>-1.5766504884673349E-4</v>
      </c>
      <c r="G20" s="71">
        <v>-8.391884359960633E-4</v>
      </c>
      <c r="H20" s="71">
        <v>-9.7940128087670164E-4</v>
      </c>
      <c r="I20" s="71">
        <v>-3.9622478495704438E-4</v>
      </c>
      <c r="J20" s="71">
        <v>5.6600030002540436E-4</v>
      </c>
      <c r="K20" s="71">
        <v>5.2286717247773673E-4</v>
      </c>
      <c r="L20" s="71">
        <v>3.5585740246313335E-4</v>
      </c>
      <c r="M20" s="71">
        <v>3.314998465597796E-4</v>
      </c>
      <c r="N20" s="71">
        <v>2.0268795022881925E-4</v>
      </c>
      <c r="O20" s="71">
        <v>-5.6283270174817268E-5</v>
      </c>
      <c r="P20" s="71">
        <v>3.4131644343071699E-5</v>
      </c>
      <c r="Q20" s="71">
        <v>-2.3234346975642417E-4</v>
      </c>
      <c r="R20" s="71">
        <v>-1.3325773152494946E-5</v>
      </c>
      <c r="S20" s="71">
        <v>-2.455828432937901E-4</v>
      </c>
      <c r="T20" s="71">
        <v>-6.8793032274694355E-4</v>
      </c>
      <c r="U20" s="71">
        <v>-9.8943648718308186E-4</v>
      </c>
      <c r="V20" s="71">
        <v>3.920705646771605E-4</v>
      </c>
      <c r="W20" s="71">
        <v>7.409053988645109E-4</v>
      </c>
      <c r="X20" s="71">
        <v>3.2717438272000798E-4</v>
      </c>
      <c r="Y20" s="71">
        <v>2.8064755156531618E-4</v>
      </c>
      <c r="Z20" s="71">
        <v>1.0871628209130346E-3</v>
      </c>
      <c r="AA20" s="71">
        <v>1.6559900126944527E-4</v>
      </c>
      <c r="AB20" s="71">
        <v>3.4946174096051053E-5</v>
      </c>
      <c r="AC20" s="71">
        <v>-7.5115439101214321E-5</v>
      </c>
      <c r="AD20" s="71">
        <v>-3.9635494551959471E-4</v>
      </c>
      <c r="AE20" s="71">
        <v>-6.3530064005834497E-4</v>
      </c>
      <c r="AF20" s="71">
        <v>-6.2759959559610667E-4</v>
      </c>
      <c r="AG20" s="71">
        <v>-1.0380701115519919E-3</v>
      </c>
      <c r="AH20" s="71">
        <v>5.5528045830732786E-4</v>
      </c>
      <c r="AI20" s="71">
        <v>8.9550589651432588E-4</v>
      </c>
      <c r="AJ20" s="71">
        <v>2.8639063532454045E-5</v>
      </c>
      <c r="AK20" s="71">
        <v>3.5370721246130721E-4</v>
      </c>
      <c r="AL20" s="71">
        <v>3.7056299937776593E-4</v>
      </c>
      <c r="AM20" s="71">
        <v>-1.263507661908303E-5</v>
      </c>
      <c r="AN20" s="71">
        <v>-3.6486505848420947E-5</v>
      </c>
      <c r="AO20" s="71">
        <v>-9.5797799920749327E-5</v>
      </c>
      <c r="AP20" s="71">
        <v>-3.5720628623958639E-4</v>
      </c>
      <c r="AQ20" s="71">
        <v>-9.3865137676507615E-5</v>
      </c>
      <c r="AR20" s="71">
        <v>-8.69887059041341E-4</v>
      </c>
      <c r="AS20" s="71">
        <v>-8.0995250899840165E-4</v>
      </c>
      <c r="AT20" s="71">
        <v>9.257067680281672E-4</v>
      </c>
      <c r="AU20" s="71">
        <v>3.4773278204891511E-4</v>
      </c>
      <c r="AV20" s="71">
        <v>2.2801332019128928E-4</v>
      </c>
      <c r="AW20" s="71">
        <v>6.8622441393761946E-4</v>
      </c>
      <c r="AX20" s="71">
        <v>2.2230280456514429E-4</v>
      </c>
      <c r="AY20" s="71">
        <v>3.5849297061441021E-4</v>
      </c>
      <c r="AZ20" s="71">
        <v>3.6601018025272936E-5</v>
      </c>
      <c r="BA20" s="71">
        <v>-1.316297748537032E-4</v>
      </c>
      <c r="BB20" s="71">
        <v>-5.4318992120583331E-4</v>
      </c>
      <c r="BC20" s="71">
        <v>-3.0737321032314746E-4</v>
      </c>
      <c r="BD20" s="71">
        <v>-9.1603897193337502E-4</v>
      </c>
      <c r="BE20" s="71">
        <v>-1.1447209938241221E-3</v>
      </c>
      <c r="BF20" s="71">
        <v>5.5735339923113081E-4</v>
      </c>
      <c r="BG20" s="71">
        <v>5.7803689943258796E-4</v>
      </c>
      <c r="BH20" s="71">
        <v>3.9404504669282581E-4</v>
      </c>
      <c r="BI20" s="71">
        <v>3.0060656712627143E-4</v>
      </c>
      <c r="BJ20" s="71">
        <v>1.8744573257678532E-4</v>
      </c>
      <c r="BK20" s="71">
        <v>5.0920379312624497E-4</v>
      </c>
      <c r="BL20" s="71">
        <v>3.7500758359065856E-5</v>
      </c>
      <c r="BM20" s="71">
        <v>-4.376146015968585E-4</v>
      </c>
      <c r="BN20" s="71">
        <v>-3.9375118673101728E-4</v>
      </c>
      <c r="BO20" s="71">
        <v>-5.5664249034914626E-4</v>
      </c>
      <c r="BP20" s="71">
        <v>-8.5545514719109761E-4</v>
      </c>
      <c r="BQ20" s="71">
        <v>-8.7815334668828182E-4</v>
      </c>
      <c r="BR20" s="71">
        <v>3.9366700713205915E-4</v>
      </c>
      <c r="BS20" s="71">
        <v>4.0865096337494577E-4</v>
      </c>
      <c r="BT20" s="71">
        <v>7.5720282845015419E-4</v>
      </c>
      <c r="BU20" s="71">
        <v>7.1156057957733054E-4</v>
      </c>
      <c r="BV20" s="71">
        <v>2.2082857641159137E-4</v>
      </c>
      <c r="BW20" s="71">
        <v>1.3445138279011282E-4</v>
      </c>
      <c r="BX20" s="71">
        <v>3.957568406454115E-5</v>
      </c>
      <c r="BY20" s="71">
        <v>-2.7458450667805501E-4</v>
      </c>
      <c r="BZ20" s="71">
        <v>-1.8750370658493498E-4</v>
      </c>
      <c r="CA20" s="71">
        <v>-1.0303864798130169E-3</v>
      </c>
      <c r="CB20" s="71">
        <v>-9.1000065101987104E-4</v>
      </c>
      <c r="CC20" s="71">
        <v>-4.8971483294624196E-4</v>
      </c>
      <c r="CD20" s="71">
        <v>6.2776870048941724E-4</v>
      </c>
      <c r="CE20" s="71">
        <v>5.7639163365363899E-4</v>
      </c>
      <c r="CF20" s="71">
        <v>3.8967369792852757E-4</v>
      </c>
      <c r="CG20" s="71">
        <v>3.8795197076058052E-4</v>
      </c>
      <c r="CH20" s="71">
        <v>2.4631583276257807E-4</v>
      </c>
      <c r="CI20" s="71">
        <v>-3.6798955317607351E-5</v>
      </c>
      <c r="CJ20" s="71">
        <v>-1.8652729062240692E-4</v>
      </c>
      <c r="CK20" s="71">
        <v>-9.0626489557266154E-5</v>
      </c>
      <c r="CL20" s="71">
        <v>-4.2662418362382493E-4</v>
      </c>
      <c r="CM20" s="71">
        <v>-8.2775098869136698E-4</v>
      </c>
      <c r="CN20" s="71">
        <v>-5.6152249347163341E-4</v>
      </c>
      <c r="CO20" s="71">
        <v>-1.1338024435506577E-3</v>
      </c>
      <c r="CP20" s="71">
        <v>6.1838463179442194E-4</v>
      </c>
      <c r="CQ20" s="71">
        <v>9.5162240773860596E-4</v>
      </c>
      <c r="CR20" s="71">
        <v>6.3020069531072309E-5</v>
      </c>
      <c r="CS20" s="71">
        <v>4.0942514592856583E-4</v>
      </c>
      <c r="CT20" s="71">
        <v>4.1470195685078259E-4</v>
      </c>
      <c r="CU20" s="71">
        <v>8.1121333863620748E-6</v>
      </c>
      <c r="CV20" s="71">
        <v>4.3129526315688338E-5</v>
      </c>
      <c r="CW20" s="71">
        <v>2.621811082708092E-4</v>
      </c>
      <c r="CX20" s="71">
        <v>-6.1144351722441925E-4</v>
      </c>
      <c r="CY20" s="71">
        <v>-4.1560229689385775E-4</v>
      </c>
      <c r="CZ20" s="71">
        <v>-5.7787637664452607E-4</v>
      </c>
      <c r="DA20" s="71">
        <v>-1.6042079672137222E-3</v>
      </c>
      <c r="DB20" s="50"/>
      <c r="DC20" s="50"/>
      <c r="DD20" s="50"/>
      <c r="DE20" s="50"/>
      <c r="DF20" s="50"/>
      <c r="DG20" s="72">
        <v>-4.3245683611470298E-5</v>
      </c>
      <c r="DH20" s="72">
        <v>4.5875792769711765E-5</v>
      </c>
      <c r="DI20" s="72">
        <v>-3.0352455721693872E-5</v>
      </c>
      <c r="DJ20" s="72">
        <v>1.043017541084712E-4</v>
      </c>
      <c r="DK20" s="72">
        <v>-5.9950613391923646E-5</v>
      </c>
      <c r="DL20" s="72">
        <v>-6.2567687703074526E-6</v>
      </c>
      <c r="DM20" s="72">
        <v>-4.2307055491352941E-5</v>
      </c>
      <c r="DN20" s="72">
        <v>-8.1465362075427983E-5</v>
      </c>
      <c r="DO20" s="72">
        <v>-4.3200541863464004E-4</v>
      </c>
    </row>
    <row r="21" spans="2:119" ht="20.25" customHeight="1" x14ac:dyDescent="0.2">
      <c r="B21" s="63" t="s">
        <v>42</v>
      </c>
      <c r="C21" s="64">
        <v>1.2253534194806015E-4</v>
      </c>
      <c r="D21" s="64">
        <v>2.5445089584019698E-5</v>
      </c>
      <c r="E21" s="64">
        <v>-1.3472678487458367E-4</v>
      </c>
      <c r="F21" s="64">
        <v>3.171400284960324E-4</v>
      </c>
      <c r="G21" s="64">
        <v>-1.2651832788868056E-4</v>
      </c>
      <c r="H21" s="64">
        <v>-3.6239298278817333E-4</v>
      </c>
      <c r="I21" s="64">
        <v>3.338757312978391E-4</v>
      </c>
      <c r="J21" s="64">
        <v>4.1084321996232021E-5</v>
      </c>
      <c r="K21" s="64">
        <v>-8.7724765998387078E-5</v>
      </c>
      <c r="L21" s="64">
        <v>-1.2566344615894121E-4</v>
      </c>
      <c r="M21" s="64">
        <v>-3.2555756288032978E-4</v>
      </c>
      <c r="N21" s="64">
        <v>-1.5119198222535157E-4</v>
      </c>
      <c r="O21" s="64">
        <v>-1.2461490295101463E-5</v>
      </c>
      <c r="P21" s="64">
        <v>3.7402477003567469E-5</v>
      </c>
      <c r="Q21" s="64">
        <v>1.4810721957747575E-4</v>
      </c>
      <c r="R21" s="64">
        <v>2.2091469857588031E-4</v>
      </c>
      <c r="S21" s="64">
        <v>-2.8072799305389751E-5</v>
      </c>
      <c r="T21" s="64">
        <v>7.2412063755633582E-5</v>
      </c>
      <c r="U21" s="64">
        <v>-6.26954525157708E-4</v>
      </c>
      <c r="V21" s="64">
        <v>-9.5724417648157534E-5</v>
      </c>
      <c r="W21" s="64">
        <v>3.3583529304159754E-6</v>
      </c>
      <c r="X21" s="64">
        <v>-5.4964934495971285E-5</v>
      </c>
      <c r="Y21" s="64">
        <v>-3.2862397709709779E-4</v>
      </c>
      <c r="Z21" s="64">
        <v>5.0484762834734909E-4</v>
      </c>
      <c r="AA21" s="64">
        <v>5.9919166793376277E-5</v>
      </c>
      <c r="AB21" s="64">
        <v>9.8197982272951734E-5</v>
      </c>
      <c r="AC21" s="64">
        <v>1.0340747303660969E-4</v>
      </c>
      <c r="AD21" s="64">
        <v>3.4331905810791596E-4</v>
      </c>
      <c r="AE21" s="64">
        <v>1.6870936717094942E-4</v>
      </c>
      <c r="AF21" s="64">
        <v>-1.9118247747917927E-4</v>
      </c>
      <c r="AG21" s="64">
        <v>-6.2886463679301396E-4</v>
      </c>
      <c r="AH21" s="64">
        <v>1.4062320265439965E-4</v>
      </c>
      <c r="AI21" s="64">
        <v>-3.4304688109387804E-5</v>
      </c>
      <c r="AJ21" s="64">
        <v>-1.0317364936662798E-4</v>
      </c>
      <c r="AK21" s="64">
        <v>-7.2664006346423449E-5</v>
      </c>
      <c r="AL21" s="64">
        <v>2.7198576669063002E-4</v>
      </c>
      <c r="AM21" s="64">
        <v>-1.0227139741558755E-4</v>
      </c>
      <c r="AN21" s="64">
        <v>6.5744940852319189E-5</v>
      </c>
      <c r="AO21" s="64">
        <v>5.3709461722339924E-4</v>
      </c>
      <c r="AP21" s="64">
        <v>3.857496718253639E-4</v>
      </c>
      <c r="AQ21" s="64">
        <v>1.1329162242763591E-3</v>
      </c>
      <c r="AR21" s="64">
        <v>-1.0337704577725315E-3</v>
      </c>
      <c r="AS21" s="64">
        <v>-1.2436690966227681E-3</v>
      </c>
      <c r="AT21" s="64">
        <v>3.3156401109990519E-4</v>
      </c>
      <c r="AU21" s="64">
        <v>4.9004936600427484E-5</v>
      </c>
      <c r="AV21" s="64">
        <v>6.8614306006686832E-5</v>
      </c>
      <c r="AW21" s="64">
        <v>1.6937169241604266E-4</v>
      </c>
      <c r="AX21" s="64">
        <v>4.3210272457416821E-4</v>
      </c>
      <c r="AY21" s="64">
        <v>2.8658962111105524E-4</v>
      </c>
      <c r="AZ21" s="64">
        <v>2.9643737736839704E-4</v>
      </c>
      <c r="BA21" s="64">
        <v>3.8328652286812037E-4</v>
      </c>
      <c r="BB21" s="64">
        <v>5.7654522040984091E-6</v>
      </c>
      <c r="BC21" s="64">
        <v>-3.5754218618677669E-5</v>
      </c>
      <c r="BD21" s="64">
        <v>-1.6133320219573477E-3</v>
      </c>
      <c r="BE21" s="64">
        <v>-6.4137829296861959E-4</v>
      </c>
      <c r="BF21" s="64">
        <v>8.1490990074217784E-4</v>
      </c>
      <c r="BG21" s="64">
        <v>1.4072531732312044E-4</v>
      </c>
      <c r="BH21" s="64">
        <v>3.755367487934258E-5</v>
      </c>
      <c r="BI21" s="64">
        <v>7.0070105934849636E-5</v>
      </c>
      <c r="BJ21" s="64">
        <v>-9.9755995590200541E-5</v>
      </c>
      <c r="BK21" s="64">
        <v>2.6480936531947386E-4</v>
      </c>
      <c r="BL21" s="64">
        <v>3.3208200131884524E-4</v>
      </c>
      <c r="BM21" s="64">
        <v>2.7598539921602772E-4</v>
      </c>
      <c r="BN21" s="64">
        <v>1.6441724103000155E-4</v>
      </c>
      <c r="BO21" s="64">
        <v>4.7593421335290209E-4</v>
      </c>
      <c r="BP21" s="64">
        <v>-3.5483907738929066E-3</v>
      </c>
      <c r="BQ21" s="64">
        <v>-5.2670371824570239E-4</v>
      </c>
      <c r="BR21" s="64">
        <v>1.3036736897928947E-3</v>
      </c>
      <c r="BS21" s="64">
        <v>1.9473481417064953E-4</v>
      </c>
      <c r="BT21" s="64">
        <v>5.7551146057721603E-4</v>
      </c>
      <c r="BU21" s="64">
        <v>4.8803007299347279E-4</v>
      </c>
      <c r="BV21" s="64">
        <v>6.1070283820274796E-4</v>
      </c>
      <c r="BW21" s="64">
        <v>4.5276215383172058E-4</v>
      </c>
      <c r="BX21" s="64">
        <v>3.7899423147891298E-4</v>
      </c>
      <c r="BY21" s="64">
        <v>-4.6482823969573595E-5</v>
      </c>
      <c r="BZ21" s="64">
        <v>6.917128831940289E-6</v>
      </c>
      <c r="CA21" s="64">
        <v>-6.2443259331323997E-4</v>
      </c>
      <c r="CB21" s="64">
        <v>-4.2840327253133026E-3</v>
      </c>
      <c r="CC21" s="64">
        <v>-6.3688634677283584E-4</v>
      </c>
      <c r="CD21" s="64">
        <v>2.8483308890818737E-3</v>
      </c>
      <c r="CE21" s="64">
        <v>4.0348584030192036E-4</v>
      </c>
      <c r="CF21" s="64">
        <v>8.2242575761348746E-4</v>
      </c>
      <c r="CG21" s="64">
        <v>2.624557195483046E-4</v>
      </c>
      <c r="CH21" s="64">
        <v>4.4697140844540684E-4</v>
      </c>
      <c r="CI21" s="64">
        <v>4.3523232922138E-4</v>
      </c>
      <c r="CJ21" s="64">
        <v>1.3013046172671849E-4</v>
      </c>
      <c r="CK21" s="64">
        <v>-3.8917215855360787E-5</v>
      </c>
      <c r="CL21" s="64">
        <v>-1.9539216854147501E-4</v>
      </c>
      <c r="CM21" s="64">
        <v>-9.9505008807709849E-4</v>
      </c>
      <c r="CN21" s="64">
        <v>-4.8637612636053262E-3</v>
      </c>
      <c r="CO21" s="64">
        <v>-1.8148202236907274E-3</v>
      </c>
      <c r="CP21" s="64">
        <v>4.4289695004304797E-3</v>
      </c>
      <c r="CQ21" s="64">
        <v>6.0335047400528197E-4</v>
      </c>
      <c r="CR21" s="64">
        <v>1.1980602249164196E-3</v>
      </c>
      <c r="CS21" s="64">
        <v>6.1728270850491818E-4</v>
      </c>
      <c r="CT21" s="64">
        <v>8.0819744733906518E-4</v>
      </c>
      <c r="CU21" s="64">
        <v>3.901057458692847E-4</v>
      </c>
      <c r="CV21" s="64">
        <v>4.2356268016585652E-4</v>
      </c>
      <c r="CW21" s="64">
        <v>8.2253116704400497E-5</v>
      </c>
      <c r="CX21" s="64">
        <v>-6.3872336245041073E-4</v>
      </c>
      <c r="CY21" s="64">
        <v>-1.3322761404258587E-3</v>
      </c>
      <c r="CZ21" s="64">
        <v>-4.6323090196919159E-3</v>
      </c>
      <c r="DA21" s="64">
        <v>-3.4140863715538261E-3</v>
      </c>
      <c r="DB21" s="50"/>
      <c r="DC21" s="50"/>
      <c r="DD21" s="50"/>
      <c r="DE21" s="50"/>
      <c r="DF21" s="50"/>
      <c r="DG21" s="65">
        <v>-4.0799673756364285E-5</v>
      </c>
      <c r="DH21" s="65">
        <v>-1.1978287786984509E-5</v>
      </c>
      <c r="DI21" s="65">
        <v>1.4674560232741385E-5</v>
      </c>
      <c r="DJ21" s="65">
        <v>3.6620151660171629E-5</v>
      </c>
      <c r="DK21" s="65">
        <v>-3.7457482949587728E-5</v>
      </c>
      <c r="DL21" s="65">
        <v>6.5013697552185334E-5</v>
      </c>
      <c r="DM21" s="65">
        <v>1.3479688295570114E-5</v>
      </c>
      <c r="DN21" s="65">
        <v>3.7512467982558917E-5</v>
      </c>
      <c r="DO21" s="65">
        <v>-1.3115508787812091E-3</v>
      </c>
    </row>
    <row r="22" spans="2:119" ht="20.25" customHeight="1" x14ac:dyDescent="0.2">
      <c r="B22" s="63" t="s">
        <v>45</v>
      </c>
      <c r="C22" s="64">
        <v>4.0973112957809477E-5</v>
      </c>
      <c r="D22" s="64">
        <v>-2.1895019968520835E-5</v>
      </c>
      <c r="E22" s="64">
        <v>-4.849188042999053E-5</v>
      </c>
      <c r="F22" s="64">
        <v>4.8919580732054158E-5</v>
      </c>
      <c r="G22" s="64">
        <v>-1.0539493794137211E-4</v>
      </c>
      <c r="H22" s="64">
        <v>-1.549138886743906E-4</v>
      </c>
      <c r="I22" s="64">
        <v>3.2750444954143809E-4</v>
      </c>
      <c r="J22" s="64">
        <v>8.6160746494590157E-5</v>
      </c>
      <c r="K22" s="64">
        <v>1.0929970004913692E-4</v>
      </c>
      <c r="L22" s="64">
        <v>-5.7058620861805132E-5</v>
      </c>
      <c r="M22" s="64">
        <v>-2.6713197475769501E-4</v>
      </c>
      <c r="N22" s="64">
        <v>-6.5971342271264888E-5</v>
      </c>
      <c r="O22" s="64">
        <v>-1.4775439616687702E-4</v>
      </c>
      <c r="P22" s="64">
        <v>-9.6724125818736795E-6</v>
      </c>
      <c r="Q22" s="64">
        <v>1.6729195963427479E-4</v>
      </c>
      <c r="R22" s="64">
        <v>-5.9769442664392436E-5</v>
      </c>
      <c r="S22" s="64">
        <v>7.4890794946824712E-5</v>
      </c>
      <c r="T22" s="64">
        <v>6.6423587286923436E-5</v>
      </c>
      <c r="U22" s="64">
        <v>-2.4877315878091277E-4</v>
      </c>
      <c r="V22" s="64">
        <v>7.2372796333430855E-5</v>
      </c>
      <c r="W22" s="64">
        <v>1.803267805966513E-4</v>
      </c>
      <c r="X22" s="64">
        <v>-6.1223528580289788E-5</v>
      </c>
      <c r="Y22" s="64">
        <v>-2.1830746052131644E-4</v>
      </c>
      <c r="Z22" s="64">
        <v>1.5329466614066867E-4</v>
      </c>
      <c r="AA22" s="64">
        <v>-1.4521781683540791E-4</v>
      </c>
      <c r="AB22" s="64">
        <v>-6.6172090360416824E-5</v>
      </c>
      <c r="AC22" s="64">
        <v>-2.1689899150745262E-5</v>
      </c>
      <c r="AD22" s="64">
        <v>-1.2033574645120559E-4</v>
      </c>
      <c r="AE22" s="64">
        <v>6.3423022515274319E-4</v>
      </c>
      <c r="AF22" s="64">
        <v>-4.0289731945919449E-5</v>
      </c>
      <c r="AG22" s="64">
        <v>-8.4162255046704715E-5</v>
      </c>
      <c r="AH22" s="64">
        <v>2.1647224758458705E-4</v>
      </c>
      <c r="AI22" s="64">
        <v>-4.5131324464264821E-6</v>
      </c>
      <c r="AJ22" s="64">
        <v>-3.1735141707733838E-5</v>
      </c>
      <c r="AK22" s="64">
        <v>4.5256546732375114E-7</v>
      </c>
      <c r="AL22" s="64">
        <v>-5.7653479374586425E-5</v>
      </c>
      <c r="AM22" s="64">
        <v>-2.5953797355537933E-4</v>
      </c>
      <c r="AN22" s="64">
        <v>3.193556110647755E-5</v>
      </c>
      <c r="AO22" s="64">
        <v>-2.3224501488194882E-4</v>
      </c>
      <c r="AP22" s="64">
        <v>-1.5253656561264872E-4</v>
      </c>
      <c r="AQ22" s="64">
        <v>1.3554168467155847E-3</v>
      </c>
      <c r="AR22" s="64">
        <v>-2.331476278553124E-4</v>
      </c>
      <c r="AS22" s="64">
        <v>-2.3817167489170732E-4</v>
      </c>
      <c r="AT22" s="64">
        <v>1.229986302717645E-4</v>
      </c>
      <c r="AU22" s="64">
        <v>-1.1042656915682958E-4</v>
      </c>
      <c r="AV22" s="64">
        <v>1.2709986517989158E-4</v>
      </c>
      <c r="AW22" s="64">
        <v>-3.9649603312819082E-5</v>
      </c>
      <c r="AX22" s="64">
        <v>2.4068465119153615E-5</v>
      </c>
      <c r="AY22" s="64">
        <v>-1.1888348383470859E-4</v>
      </c>
      <c r="AZ22" s="64">
        <v>-2.085641504421254E-4</v>
      </c>
      <c r="BA22" s="64">
        <v>-3.8284513889741412E-4</v>
      </c>
      <c r="BB22" s="64">
        <v>-2.5862349080851832E-4</v>
      </c>
      <c r="BC22" s="64">
        <v>1.2359686088414534E-3</v>
      </c>
      <c r="BD22" s="64">
        <v>-3.4380133489875231E-4</v>
      </c>
      <c r="BE22" s="64">
        <v>4.450744957695818E-6</v>
      </c>
      <c r="BF22" s="64">
        <v>1.6893802012618586E-4</v>
      </c>
      <c r="BG22" s="64">
        <v>1.5547415338712511E-5</v>
      </c>
      <c r="BH22" s="64">
        <v>-2.6579714840546664E-5</v>
      </c>
      <c r="BI22" s="64">
        <v>-2.182905120621248E-4</v>
      </c>
      <c r="BJ22" s="64">
        <v>-3.8086976152273966E-4</v>
      </c>
      <c r="BK22" s="64">
        <v>-2.9333879168425003E-4</v>
      </c>
      <c r="BL22" s="64">
        <v>-2.5840743113714204E-4</v>
      </c>
      <c r="BM22" s="64">
        <v>-4.7698928770734117E-4</v>
      </c>
      <c r="BN22" s="64">
        <v>-2.5028839014784587E-4</v>
      </c>
      <c r="BO22" s="64">
        <v>2.0995692882650463E-3</v>
      </c>
      <c r="BP22" s="64">
        <v>-5.6169312974196917E-4</v>
      </c>
      <c r="BQ22" s="64">
        <v>-6.0086444188878207E-4</v>
      </c>
      <c r="BR22" s="64">
        <v>5.9978691384565685E-4</v>
      </c>
      <c r="BS22" s="64">
        <v>-2.1531309919531338E-4</v>
      </c>
      <c r="BT22" s="64">
        <v>3.2135803021393627E-4</v>
      </c>
      <c r="BU22" s="64">
        <v>-7.3587688429355147E-5</v>
      </c>
      <c r="BV22" s="64">
        <v>2.1984247284434488E-4</v>
      </c>
      <c r="BW22" s="64">
        <v>-3.0748883871845045E-4</v>
      </c>
      <c r="BX22" s="64">
        <v>-3.2647554138776069E-4</v>
      </c>
      <c r="BY22" s="64">
        <v>-7.2902063365054559E-4</v>
      </c>
      <c r="BZ22" s="64">
        <v>-3.3998912835619954E-4</v>
      </c>
      <c r="CA22" s="64">
        <v>2.2309020175492744E-3</v>
      </c>
      <c r="CB22" s="64">
        <v>-7.3041275240970371E-4</v>
      </c>
      <c r="CC22" s="64">
        <v>-3.565807963405998E-4</v>
      </c>
      <c r="CD22" s="64">
        <v>1.1129485210172874E-3</v>
      </c>
      <c r="CE22" s="64">
        <v>-3.2225707126942726E-4</v>
      </c>
      <c r="CF22" s="64">
        <v>3.3608846932975389E-4</v>
      </c>
      <c r="CG22" s="64">
        <v>-3.2366974159203643E-4</v>
      </c>
      <c r="CH22" s="64">
        <v>5.6795838188516967E-5</v>
      </c>
      <c r="CI22" s="64">
        <v>-4.1180090140524594E-4</v>
      </c>
      <c r="CJ22" s="64">
        <v>-3.0052437940386589E-4</v>
      </c>
      <c r="CK22" s="64">
        <v>-7.6137934759734627E-4</v>
      </c>
      <c r="CL22" s="64">
        <v>-5.585724225269928E-4</v>
      </c>
      <c r="CM22" s="64">
        <v>2.5255887149215894E-3</v>
      </c>
      <c r="CN22" s="64">
        <v>-6.916687381414155E-4</v>
      </c>
      <c r="CO22" s="64">
        <v>-7.5284797352637156E-4</v>
      </c>
      <c r="CP22" s="64">
        <v>1.7042881526208031E-3</v>
      </c>
      <c r="CQ22" s="64">
        <v>-7.1058936344403634E-4</v>
      </c>
      <c r="CR22" s="64">
        <v>6.6819376019267018E-4</v>
      </c>
      <c r="CS22" s="64">
        <v>-1.5717941116666356E-4</v>
      </c>
      <c r="CT22" s="64">
        <v>1.4207182383096928E-4</v>
      </c>
      <c r="CU22" s="64">
        <v>-3.8031297313489976E-4</v>
      </c>
      <c r="CV22" s="64">
        <v>-3.4558715374755078E-4</v>
      </c>
      <c r="CW22" s="64">
        <v>-6.3362761970864323E-4</v>
      </c>
      <c r="CX22" s="64">
        <v>-6.9563617916124088E-4</v>
      </c>
      <c r="CY22" s="64">
        <v>2.3547153402880827E-3</v>
      </c>
      <c r="CZ22" s="64">
        <v>-9.2091421971329801E-4</v>
      </c>
      <c r="DA22" s="64">
        <v>-5.9487974526939436E-4</v>
      </c>
      <c r="DB22" s="50"/>
      <c r="DC22" s="50"/>
      <c r="DD22" s="50"/>
      <c r="DE22" s="50"/>
      <c r="DF22" s="50"/>
      <c r="DG22" s="65">
        <v>-9.590076080367993E-6</v>
      </c>
      <c r="DH22" s="65">
        <v>-9.953332487100397E-7</v>
      </c>
      <c r="DI22" s="65">
        <v>2.2308832591466654E-5</v>
      </c>
      <c r="DJ22" s="65">
        <v>1.3266859457017333E-5</v>
      </c>
      <c r="DK22" s="65">
        <v>-4.3900626816251176E-5</v>
      </c>
      <c r="DL22" s="65">
        <v>5.266125268388322E-5</v>
      </c>
      <c r="DM22" s="65">
        <v>3.024098288428867E-5</v>
      </c>
      <c r="DN22" s="65">
        <v>5.8146387724056225E-5</v>
      </c>
      <c r="DO22" s="65">
        <v>-1.8067606159144489E-4</v>
      </c>
    </row>
    <row r="23" spans="2:119" ht="20.25" customHeight="1" x14ac:dyDescent="0.2">
      <c r="B23" s="66" t="s">
        <v>85</v>
      </c>
      <c r="C23" s="67">
        <v>8.5418768399625478E-5</v>
      </c>
      <c r="D23" s="67">
        <v>3.6357435375666824E-6</v>
      </c>
      <c r="E23" s="67">
        <v>-9.4335937684930649E-5</v>
      </c>
      <c r="F23" s="67">
        <v>1.9198689713939565E-4</v>
      </c>
      <c r="G23" s="67">
        <v>-1.1657856914704112E-4</v>
      </c>
      <c r="H23" s="67">
        <v>-2.6592287078697208E-4</v>
      </c>
      <c r="I23" s="67">
        <v>3.3090635833410431E-4</v>
      </c>
      <c r="J23" s="67">
        <v>6.2478158499246206E-5</v>
      </c>
      <c r="K23" s="67">
        <v>4.7177745052806586E-6</v>
      </c>
      <c r="L23" s="67">
        <v>-9.3489172218852445E-5</v>
      </c>
      <c r="M23" s="67">
        <v>-2.9830567497080018E-4</v>
      </c>
      <c r="N23" s="67">
        <v>-1.1098854887348075E-4</v>
      </c>
      <c r="O23" s="67">
        <v>-7.4549509016419435E-5</v>
      </c>
      <c r="P23" s="67">
        <v>1.5152620171710041E-5</v>
      </c>
      <c r="Q23" s="67">
        <v>1.5719971592531579E-4</v>
      </c>
      <c r="R23" s="67">
        <v>8.6536972787598643E-5</v>
      </c>
      <c r="S23" s="67">
        <v>2.1186365527281481E-5</v>
      </c>
      <c r="T23" s="67">
        <v>6.9509381702914652E-5</v>
      </c>
      <c r="U23" s="67">
        <v>-4.4286930166725913E-4</v>
      </c>
      <c r="V23" s="67">
        <v>-1.2869956051875242E-5</v>
      </c>
      <c r="W23" s="67">
        <v>9.0711716000946296E-5</v>
      </c>
      <c r="X23" s="67">
        <v>-5.8079220924933672E-5</v>
      </c>
      <c r="Y23" s="67">
        <v>-2.7314935559696885E-4</v>
      </c>
      <c r="Z23" s="67">
        <v>3.2559658260455926E-4</v>
      </c>
      <c r="AA23" s="67">
        <v>-4.4398189254279963E-5</v>
      </c>
      <c r="AB23" s="67">
        <v>1.375407197823364E-5</v>
      </c>
      <c r="AC23" s="67">
        <v>3.8817218632969386E-5</v>
      </c>
      <c r="AD23" s="67">
        <v>1.0512529531991888E-4</v>
      </c>
      <c r="AE23" s="67">
        <v>4.0632689851660686E-4</v>
      </c>
      <c r="AF23" s="67">
        <v>-1.1472159608716392E-4</v>
      </c>
      <c r="AG23" s="67">
        <v>-3.4463120402594694E-4</v>
      </c>
      <c r="AH23" s="67">
        <v>1.7944222207733063E-4</v>
      </c>
      <c r="AI23" s="67">
        <v>-1.9064828979953319E-5</v>
      </c>
      <c r="AJ23" s="67">
        <v>-6.6317465745036053E-5</v>
      </c>
      <c r="AK23" s="67">
        <v>-3.5115432411747527E-5</v>
      </c>
      <c r="AL23" s="67">
        <v>1.0172429518906512E-4</v>
      </c>
      <c r="AM23" s="67">
        <v>-1.8370810793322256E-4</v>
      </c>
      <c r="AN23" s="67">
        <v>4.8364360191399669E-5</v>
      </c>
      <c r="AO23" s="67">
        <v>1.5278401400609098E-4</v>
      </c>
      <c r="AP23" s="67">
        <v>1.4676551728576293E-4</v>
      </c>
      <c r="AQ23" s="67">
        <v>1.2367954578764717E-3</v>
      </c>
      <c r="AR23" s="67">
        <v>-6.3338825154912737E-4</v>
      </c>
      <c r="AS23" s="67">
        <v>-7.2535591505762387E-4</v>
      </c>
      <c r="AT23" s="67">
        <v>2.2440230081266499E-4</v>
      </c>
      <c r="AU23" s="67">
        <v>-3.2813628180639043E-5</v>
      </c>
      <c r="AV23" s="67">
        <v>9.8628422800617344E-5</v>
      </c>
      <c r="AW23" s="67">
        <v>6.1628822490611412E-5</v>
      </c>
      <c r="AX23" s="67">
        <v>2.226483763336784E-4</v>
      </c>
      <c r="AY23" s="67">
        <v>7.5307943825819734E-5</v>
      </c>
      <c r="AZ23" s="67">
        <v>3.0173488038354179E-5</v>
      </c>
      <c r="BA23" s="67">
        <v>-8.0445872929768569E-7</v>
      </c>
      <c r="BB23" s="67">
        <v>-1.280577880561351E-4</v>
      </c>
      <c r="BC23" s="67">
        <v>6.058124432140044E-4</v>
      </c>
      <c r="BD23" s="67">
        <v>-9.680000205533057E-4</v>
      </c>
      <c r="BE23" s="67">
        <v>-3.0990900280636335E-4</v>
      </c>
      <c r="BF23" s="67">
        <v>4.7897620254233608E-4</v>
      </c>
      <c r="BG23" s="67">
        <v>7.5638186950888198E-5</v>
      </c>
      <c r="BH23" s="67">
        <v>4.1870618889827682E-6</v>
      </c>
      <c r="BI23" s="67">
        <v>-7.8601498557095972E-5</v>
      </c>
      <c r="BJ23" s="67">
        <v>-2.4626867324806234E-4</v>
      </c>
      <c r="BK23" s="67">
        <v>-2.6820132368432503E-5</v>
      </c>
      <c r="BL23" s="67">
        <v>2.4187355912586028E-5</v>
      </c>
      <c r="BM23" s="67">
        <v>-1.2039913053718543E-4</v>
      </c>
      <c r="BN23" s="67">
        <v>-5.2656537281037252E-5</v>
      </c>
      <c r="BO23" s="67">
        <v>1.3444756942124769E-3</v>
      </c>
      <c r="BP23" s="67">
        <v>-1.9398691215652963E-3</v>
      </c>
      <c r="BQ23" s="67">
        <v>-5.6605248972163569E-4</v>
      </c>
      <c r="BR23" s="67">
        <v>9.2318594349194427E-4</v>
      </c>
      <c r="BS23" s="67">
        <v>-2.219189496599494E-5</v>
      </c>
      <c r="BT23" s="67">
        <v>4.4080277186142602E-4</v>
      </c>
      <c r="BU23" s="67">
        <v>1.8782775757886228E-4</v>
      </c>
      <c r="BV23" s="67">
        <v>4.0142063603054723E-4</v>
      </c>
      <c r="BW23" s="67">
        <v>4.3917384988434449E-5</v>
      </c>
      <c r="BX23" s="67">
        <v>3.8162980764422372E-6</v>
      </c>
      <c r="BY23" s="67">
        <v>-4.188518641655703E-4</v>
      </c>
      <c r="BZ23" s="67">
        <v>-1.8233370937759119E-4</v>
      </c>
      <c r="CA23" s="67">
        <v>9.4236470366193537E-4</v>
      </c>
      <c r="CB23" s="67">
        <v>-2.3393876900522637E-3</v>
      </c>
      <c r="CC23" s="67">
        <v>-4.8221121437419523E-4</v>
      </c>
      <c r="CD23" s="67">
        <v>1.9086724405963373E-3</v>
      </c>
      <c r="CE23" s="67">
        <v>6.4222684883485925E-6</v>
      </c>
      <c r="CF23" s="67">
        <v>5.5324965899128387E-4</v>
      </c>
      <c r="CG23" s="67">
        <v>-5.1939733172745584E-5</v>
      </c>
      <c r="CH23" s="67">
        <v>2.344737569859312E-4</v>
      </c>
      <c r="CI23" s="67">
        <v>-2.9317515085724999E-5</v>
      </c>
      <c r="CJ23" s="67">
        <v>-1.0735576792575419E-4</v>
      </c>
      <c r="CK23" s="67">
        <v>-4.3620346264772181E-4</v>
      </c>
      <c r="CL23" s="67">
        <v>-3.939848565321924E-4</v>
      </c>
      <c r="CM23" s="67">
        <v>8.8591543665317296E-4</v>
      </c>
      <c r="CN23" s="67">
        <v>-2.6361062657724865E-3</v>
      </c>
      <c r="CO23" s="67">
        <v>-1.2434672687090531E-3</v>
      </c>
      <c r="CP23" s="67">
        <v>2.9651366930842915E-3</v>
      </c>
      <c r="CQ23" s="67">
        <v>-1.0582731379837895E-4</v>
      </c>
      <c r="CR23" s="67">
        <v>9.1603025899100743E-4</v>
      </c>
      <c r="CS23" s="67">
        <v>2.0438557602742158E-4</v>
      </c>
      <c r="CT23" s="67">
        <v>4.5135235984639088E-4</v>
      </c>
      <c r="CU23" s="67">
        <v>-1.9459063765547846E-5</v>
      </c>
      <c r="CV23" s="67">
        <v>1.1475289150242318E-5</v>
      </c>
      <c r="CW23" s="67">
        <v>-2.9894397251062355E-4</v>
      </c>
      <c r="CX23" s="67">
        <v>-6.6906240376229942E-4</v>
      </c>
      <c r="CY23" s="67">
        <v>6.1681280346848055E-4</v>
      </c>
      <c r="CZ23" s="67">
        <v>-2.6595663514404899E-3</v>
      </c>
      <c r="DA23" s="67">
        <v>-1.9147506600053488E-3</v>
      </c>
      <c r="DB23" s="50"/>
      <c r="DC23" s="50"/>
      <c r="DD23" s="50"/>
      <c r="DE23" s="50"/>
      <c r="DF23" s="50"/>
      <c r="DG23" s="68">
        <v>-2.6225239056709704E-5</v>
      </c>
      <c r="DH23" s="68">
        <v>-6.6415258503926822E-6</v>
      </c>
      <c r="DI23" s="68">
        <v>1.8594116285131079E-5</v>
      </c>
      <c r="DJ23" s="68">
        <v>2.4809127098457395E-5</v>
      </c>
      <c r="DK23" s="68">
        <v>-4.077482671993593E-5</v>
      </c>
      <c r="DL23" s="68">
        <v>5.8457626688879216E-5</v>
      </c>
      <c r="DM23" s="68">
        <v>2.2603138261079181E-5</v>
      </c>
      <c r="DN23" s="68">
        <v>4.8654059471964217E-5</v>
      </c>
      <c r="DO23" s="68">
        <v>-7.0976543233669531E-4</v>
      </c>
    </row>
    <row r="24" spans="2:119" ht="20.25" customHeight="1" x14ac:dyDescent="0.2">
      <c r="B24" s="63" t="s">
        <v>52</v>
      </c>
      <c r="C24" s="64">
        <v>2.9868622816264789E-4</v>
      </c>
      <c r="D24" s="64">
        <v>-5.503181009898217E-4</v>
      </c>
      <c r="E24" s="64">
        <v>1.1250861689293679E-4</v>
      </c>
      <c r="F24" s="64">
        <v>5.6510557285993634E-4</v>
      </c>
      <c r="G24" s="64">
        <v>-1.8354633972550438E-4</v>
      </c>
      <c r="H24" s="64">
        <v>-3.3866696121620521E-4</v>
      </c>
      <c r="I24" s="64">
        <v>1.8760582374814927E-3</v>
      </c>
      <c r="J24" s="64">
        <v>6.3973457611554707E-5</v>
      </c>
      <c r="K24" s="64">
        <v>-1.1011826051717799E-3</v>
      </c>
      <c r="L24" s="64">
        <v>7.1275886778665587E-4</v>
      </c>
      <c r="M24" s="64">
        <v>1.0157551181433355E-4</v>
      </c>
      <c r="N24" s="64">
        <v>-2.3414473847238604E-5</v>
      </c>
      <c r="O24" s="64">
        <v>6.642519851465245E-4</v>
      </c>
      <c r="P24" s="64">
        <v>-4.6154255373276332E-4</v>
      </c>
      <c r="Q24" s="64">
        <v>-4.172828584446675E-4</v>
      </c>
      <c r="R24" s="64">
        <v>5.1980141315777217E-4</v>
      </c>
      <c r="S24" s="64">
        <v>-9.4312689189302024E-4</v>
      </c>
      <c r="T24" s="64">
        <v>-1.3605149730149257E-3</v>
      </c>
      <c r="U24" s="64">
        <v>2.0936063582051023E-3</v>
      </c>
      <c r="V24" s="64">
        <v>-8.0023297344766764E-4</v>
      </c>
      <c r="W24" s="64">
        <v>3.4495864876871174E-4</v>
      </c>
      <c r="X24" s="64">
        <v>1.7050032641274804E-4</v>
      </c>
      <c r="Y24" s="64">
        <v>-1.4699977874221837E-3</v>
      </c>
      <c r="Z24" s="64">
        <v>-3.8965263225376745E-4</v>
      </c>
      <c r="AA24" s="64">
        <v>-1.9119097727116063E-5</v>
      </c>
      <c r="AB24" s="64">
        <v>-2.0477161194487614E-4</v>
      </c>
      <c r="AC24" s="64">
        <v>-3.6631733960956758E-5</v>
      </c>
      <c r="AD24" s="64">
        <v>6.7167618052232925E-4</v>
      </c>
      <c r="AE24" s="64">
        <v>-2.5561011623369545E-3</v>
      </c>
      <c r="AF24" s="64">
        <v>1.0748501773460983E-3</v>
      </c>
      <c r="AG24" s="64">
        <v>8.4708397797772506E-4</v>
      </c>
      <c r="AH24" s="64">
        <v>-7.9506633569936813E-4</v>
      </c>
      <c r="AI24" s="64">
        <v>1.6818636477555771E-4</v>
      </c>
      <c r="AJ24" s="64">
        <v>4.622271443481818E-4</v>
      </c>
      <c r="AK24" s="64">
        <v>1.0544534840062347E-4</v>
      </c>
      <c r="AL24" s="64">
        <v>9.2348522136198596E-4</v>
      </c>
      <c r="AM24" s="64">
        <v>-1.0853468172913328E-3</v>
      </c>
      <c r="AN24" s="64">
        <v>8.0143064396631658E-4</v>
      </c>
      <c r="AO24" s="64">
        <v>1.0184777308457349E-3</v>
      </c>
      <c r="AP24" s="64">
        <v>3.7121778256743454E-4</v>
      </c>
      <c r="AQ24" s="64">
        <v>-1.9517278463199172E-4</v>
      </c>
      <c r="AR24" s="64">
        <v>9.5905759161873938E-4</v>
      </c>
      <c r="AS24" s="64">
        <v>-4.4447601610497767E-4</v>
      </c>
      <c r="AT24" s="64">
        <v>6.3535599549902066E-4</v>
      </c>
      <c r="AU24" s="64">
        <v>6.9627443897379848E-4</v>
      </c>
      <c r="AV24" s="64">
        <v>-1.2161252348061868E-3</v>
      </c>
      <c r="AW24" s="64">
        <v>-5.1789245534428208E-4</v>
      </c>
      <c r="AX24" s="64">
        <v>1.6184060707622461E-3</v>
      </c>
      <c r="AY24" s="64">
        <v>3.0578327509100944E-4</v>
      </c>
      <c r="AZ24" s="64">
        <v>4.1411005299840653E-4</v>
      </c>
      <c r="BA24" s="64">
        <v>3.4529536419802831E-4</v>
      </c>
      <c r="BB24" s="64">
        <v>-6.7116660708244069E-4</v>
      </c>
      <c r="BC24" s="64">
        <v>-3.2930657563712273E-4</v>
      </c>
      <c r="BD24" s="64">
        <v>5.4013189597834632E-4</v>
      </c>
      <c r="BE24" s="64">
        <v>-2.7026877216063117E-4</v>
      </c>
      <c r="BF24" s="64">
        <v>6.7438907808536896E-4</v>
      </c>
      <c r="BG24" s="64">
        <v>2.3637855599800695E-4</v>
      </c>
      <c r="BH24" s="64">
        <v>-4.1015871664151771E-4</v>
      </c>
      <c r="BI24" s="64">
        <v>4.3918161731060223E-4</v>
      </c>
      <c r="BJ24" s="64">
        <v>-5.9123782062486807E-4</v>
      </c>
      <c r="BK24" s="64">
        <v>1.4221409803782947E-4</v>
      </c>
      <c r="BL24" s="64">
        <v>5.0547162167147164E-4</v>
      </c>
      <c r="BM24" s="64">
        <v>4.5635729078452592E-4</v>
      </c>
      <c r="BN24" s="64">
        <v>-1.1178527289874562E-3</v>
      </c>
      <c r="BO24" s="64">
        <v>-2.026405965153355E-3</v>
      </c>
      <c r="BP24" s="64">
        <v>5.157551818537609E-4</v>
      </c>
      <c r="BQ24" s="64">
        <v>1.817622395012819E-4</v>
      </c>
      <c r="BR24" s="64">
        <v>3.1996266728033795E-3</v>
      </c>
      <c r="BS24" s="64">
        <v>-8.7182614154535099E-4</v>
      </c>
      <c r="BT24" s="64">
        <v>-6.5428099271158668E-4</v>
      </c>
      <c r="BU24" s="64">
        <v>1.2983396213210874E-3</v>
      </c>
      <c r="BV24" s="64">
        <v>-2.2511473278844507E-3</v>
      </c>
      <c r="BW24" s="64">
        <v>3.6140581392429816E-4</v>
      </c>
      <c r="BX24" s="64">
        <v>3.2517113783225859E-4</v>
      </c>
      <c r="BY24" s="64">
        <v>-1.1415402328909252E-3</v>
      </c>
      <c r="BZ24" s="64">
        <v>3.420029639733535E-5</v>
      </c>
      <c r="CA24" s="64">
        <v>1.8844604518220009E-4</v>
      </c>
      <c r="CB24" s="64">
        <v>-1.6180601251722937E-3</v>
      </c>
      <c r="CC24" s="64">
        <v>1.1647086799795314E-3</v>
      </c>
      <c r="CD24" s="64">
        <v>5.2096272631845242E-3</v>
      </c>
      <c r="CE24" s="64">
        <v>-1.2188331482090309E-3</v>
      </c>
      <c r="CF24" s="64">
        <v>-1.034883032031253E-3</v>
      </c>
      <c r="CG24" s="64">
        <v>1.074929448138473E-3</v>
      </c>
      <c r="CH24" s="64">
        <v>-1.3451074673980212E-3</v>
      </c>
      <c r="CI24" s="64">
        <v>1.0568526226484298E-3</v>
      </c>
      <c r="CJ24" s="64">
        <v>7.3883350856074337E-4</v>
      </c>
      <c r="CK24" s="64">
        <v>-7.840260250722153E-4</v>
      </c>
      <c r="CL24" s="64">
        <v>-5.5679177764400567E-4</v>
      </c>
      <c r="CM24" s="64">
        <v>-1.7660744821346164E-3</v>
      </c>
      <c r="CN24" s="64">
        <v>-4.7200382502177174E-4</v>
      </c>
      <c r="CO24" s="64">
        <v>-7.7869405336328246E-4</v>
      </c>
      <c r="CP24" s="64">
        <v>7.3598111072468164E-3</v>
      </c>
      <c r="CQ24" s="64">
        <v>-2.2073629480878765E-4</v>
      </c>
      <c r="CR24" s="64">
        <v>-2.7160176810843151E-3</v>
      </c>
      <c r="CS24" s="64">
        <v>2.0590925545334038E-3</v>
      </c>
      <c r="CT24" s="64">
        <v>-1.2284488560121432E-3</v>
      </c>
      <c r="CU24" s="64">
        <v>-2.800822904972522E-4</v>
      </c>
      <c r="CV24" s="64">
        <v>-4.1652727076035845E-4</v>
      </c>
      <c r="CW24" s="64">
        <v>-2.4803780791227137E-4</v>
      </c>
      <c r="CX24" s="64">
        <v>-3.6140614055679698E-4</v>
      </c>
      <c r="CY24" s="64">
        <v>-2.4078989248429439E-3</v>
      </c>
      <c r="CZ24" s="64">
        <v>1.6282092513808522E-4</v>
      </c>
      <c r="DA24" s="64">
        <v>1.1104997426203411E-4</v>
      </c>
      <c r="DB24" s="50"/>
      <c r="DC24" s="50"/>
      <c r="DD24" s="50"/>
      <c r="DE24" s="50"/>
      <c r="DF24" s="50"/>
      <c r="DG24" s="65">
        <v>1.3042825007802961E-4</v>
      </c>
      <c r="DH24" s="65">
        <v>-1.699035470307253E-4</v>
      </c>
      <c r="DI24" s="65">
        <v>5.2342324211362978E-5</v>
      </c>
      <c r="DJ24" s="65">
        <v>2.7891052868911359E-4</v>
      </c>
      <c r="DK24" s="65">
        <v>4.3856719561308211E-5</v>
      </c>
      <c r="DL24" s="65">
        <v>-5.9991922676028153E-5</v>
      </c>
      <c r="DM24" s="65">
        <v>1.6250581549637211E-4</v>
      </c>
      <c r="DN24" s="65">
        <v>2.2432383500747832E-4</v>
      </c>
      <c r="DO24" s="65">
        <v>-4.9260588182109544E-4</v>
      </c>
    </row>
    <row r="25" spans="2:119" ht="20.25" customHeight="1" x14ac:dyDescent="0.2">
      <c r="B25" s="63" t="s">
        <v>98</v>
      </c>
      <c r="C25" s="64">
        <v>-3.2601008256827324E-4</v>
      </c>
      <c r="D25" s="64">
        <v>-2.0335245745706221E-4</v>
      </c>
      <c r="E25" s="64">
        <v>-1.1152796683289168E-4</v>
      </c>
      <c r="F25" s="64">
        <v>-3.9501169320532714E-4</v>
      </c>
      <c r="G25" s="64">
        <v>-1.2039491800935886E-3</v>
      </c>
      <c r="H25" s="64">
        <v>-6.5693777893627292E-4</v>
      </c>
      <c r="I25" s="64">
        <v>9.2638640490294577E-4</v>
      </c>
      <c r="J25" s="64">
        <v>4.373372129042874E-4</v>
      </c>
      <c r="K25" s="64">
        <v>8.4100756328386872E-4</v>
      </c>
      <c r="L25" s="64">
        <v>1.0896998648868284E-4</v>
      </c>
      <c r="M25" s="64">
        <v>-6.4856994896334008E-4</v>
      </c>
      <c r="N25" s="64">
        <v>-6.8694690313897411E-5</v>
      </c>
      <c r="O25" s="64">
        <v>-9.2651675316679505E-4</v>
      </c>
      <c r="P25" s="64">
        <v>-2.4100395969683941E-4</v>
      </c>
      <c r="Q25" s="64">
        <v>-2.0911923607314087E-5</v>
      </c>
      <c r="R25" s="64">
        <v>-6.4046647770221732E-4</v>
      </c>
      <c r="S25" s="64">
        <v>-1.3068279384723658E-3</v>
      </c>
      <c r="T25" s="64">
        <v>7.5694434090611828E-4</v>
      </c>
      <c r="U25" s="64">
        <v>-4.4485511112668519E-4</v>
      </c>
      <c r="V25" s="64">
        <v>1.7057331780649942E-3</v>
      </c>
      <c r="W25" s="64">
        <v>4.8076303915678409E-6</v>
      </c>
      <c r="X25" s="64">
        <v>2.0809624856399367E-4</v>
      </c>
      <c r="Y25" s="64">
        <v>-1.1497759933061236E-3</v>
      </c>
      <c r="Z25" s="64">
        <v>-2.5895037375878172E-4</v>
      </c>
      <c r="AA25" s="64">
        <v>-1.0083791388477703E-3</v>
      </c>
      <c r="AB25" s="64">
        <v>-2.5059851830400159E-4</v>
      </c>
      <c r="AC25" s="64">
        <v>4.1885760761939395E-4</v>
      </c>
      <c r="AD25" s="64">
        <v>-4.0997789733898671E-4</v>
      </c>
      <c r="AE25" s="64">
        <v>7.055596766383232E-4</v>
      </c>
      <c r="AF25" s="64">
        <v>-8.5120668513760656E-4</v>
      </c>
      <c r="AG25" s="64">
        <v>-5.5941251917068779E-4</v>
      </c>
      <c r="AH25" s="64">
        <v>7.5950585281048255E-4</v>
      </c>
      <c r="AI25" s="64">
        <v>4.4556198817380377E-5</v>
      </c>
      <c r="AJ25" s="64">
        <v>-5.1011316636295767E-4</v>
      </c>
      <c r="AK25" s="64">
        <v>1.2982123540707935E-3</v>
      </c>
      <c r="AL25" s="64">
        <v>1.6067460544277878E-6</v>
      </c>
      <c r="AM25" s="64">
        <v>-2.0929248675249923E-5</v>
      </c>
      <c r="AN25" s="64">
        <v>2.2299359512811812E-4</v>
      </c>
      <c r="AO25" s="64">
        <v>-4.0731218071965447E-4</v>
      </c>
      <c r="AP25" s="64">
        <v>-1.1825161069926038E-3</v>
      </c>
      <c r="AQ25" s="64">
        <v>3.8684721936412814E-3</v>
      </c>
      <c r="AR25" s="64">
        <v>-8.5881281810695764E-4</v>
      </c>
      <c r="AS25" s="64">
        <v>-6.5474744695270815E-4</v>
      </c>
      <c r="AT25" s="64">
        <v>2.0461099436877017E-3</v>
      </c>
      <c r="AU25" s="64">
        <v>2.5281483556072182E-4</v>
      </c>
      <c r="AV25" s="64">
        <v>2.0285847014478442E-4</v>
      </c>
      <c r="AW25" s="64">
        <v>-7.5176810265253913E-5</v>
      </c>
      <c r="AX25" s="64">
        <v>5.7352496117535345E-4</v>
      </c>
      <c r="AY25" s="64">
        <v>1.8555162836690897E-3</v>
      </c>
      <c r="AZ25" s="64">
        <v>-2.9174096520112602E-4</v>
      </c>
      <c r="BA25" s="64">
        <v>-2.702946676415019E-4</v>
      </c>
      <c r="BB25" s="64">
        <v>-6.1999408386348431E-4</v>
      </c>
      <c r="BC25" s="64">
        <v>-4.2470687171514143E-4</v>
      </c>
      <c r="BD25" s="64">
        <v>-1.2776153763771614E-4</v>
      </c>
      <c r="BE25" s="64">
        <v>-5.9125497427214846E-4</v>
      </c>
      <c r="BF25" s="64">
        <v>2.3526731260130607E-3</v>
      </c>
      <c r="BG25" s="64">
        <v>-5.032834772903394E-4</v>
      </c>
      <c r="BH25" s="64">
        <v>9.6110307830987729E-4</v>
      </c>
      <c r="BI25" s="64">
        <v>-1.8431840890895668E-3</v>
      </c>
      <c r="BJ25" s="64">
        <v>-2.391907309118313E-5</v>
      </c>
      <c r="BK25" s="64">
        <v>-3.5770195539364114E-4</v>
      </c>
      <c r="BL25" s="64">
        <v>-3.4203828642431766E-4</v>
      </c>
      <c r="BM25" s="64">
        <v>-1.1532189130701864E-3</v>
      </c>
      <c r="BN25" s="64">
        <v>1.1528811383088033E-4</v>
      </c>
      <c r="BO25" s="64">
        <v>3.0055627109337735E-5</v>
      </c>
      <c r="BP25" s="64">
        <v>-1.743600820024005E-3</v>
      </c>
      <c r="BQ25" s="64">
        <v>-1.1137088933411698E-3</v>
      </c>
      <c r="BR25" s="64">
        <v>2.2162537207766064E-3</v>
      </c>
      <c r="BS25" s="64">
        <v>2.8226029857281176E-4</v>
      </c>
      <c r="BT25" s="64">
        <v>1.6824468704679241E-4</v>
      </c>
      <c r="BU25" s="64">
        <v>1.2965793237897927E-3</v>
      </c>
      <c r="BV25" s="64">
        <v>-2.8090558242288566E-4</v>
      </c>
      <c r="BW25" s="64">
        <v>-4.329563730551822E-4</v>
      </c>
      <c r="BX25" s="64">
        <v>-3.8788274667700406E-4</v>
      </c>
      <c r="BY25" s="64">
        <v>-4.5411296376929311E-4</v>
      </c>
      <c r="BZ25" s="64">
        <v>-8.0317423637443763E-4</v>
      </c>
      <c r="CA25" s="64">
        <v>-2.1134954091469593E-3</v>
      </c>
      <c r="CB25" s="64">
        <v>-4.4874632283908866E-4</v>
      </c>
      <c r="CC25" s="64">
        <v>2.8396027186827766E-4</v>
      </c>
      <c r="CD25" s="64">
        <v>2.7286773301984368E-3</v>
      </c>
      <c r="CE25" s="64">
        <v>1.0740555169004296E-3</v>
      </c>
      <c r="CF25" s="64">
        <v>2.7395571358312942E-4</v>
      </c>
      <c r="CG25" s="64">
        <v>-5.9491895473662293E-4</v>
      </c>
      <c r="CH25" s="64">
        <v>-2.4862552032633989E-4</v>
      </c>
      <c r="CI25" s="64">
        <v>-1.061993390644278E-3</v>
      </c>
      <c r="CJ25" s="64">
        <v>-6.9453393390805918E-4</v>
      </c>
      <c r="CK25" s="64">
        <v>3.4562960764161765E-4</v>
      </c>
      <c r="CL25" s="64">
        <v>-1.1051918769804381E-3</v>
      </c>
      <c r="CM25" s="64">
        <v>-3.5454382454969124E-4</v>
      </c>
      <c r="CN25" s="64">
        <v>-7.6247157024844636E-4</v>
      </c>
      <c r="CO25" s="64">
        <v>-1.2334415472284865E-3</v>
      </c>
      <c r="CP25" s="64">
        <v>3.2627027186813429E-3</v>
      </c>
      <c r="CQ25" s="64">
        <v>3.1517893540788933E-4</v>
      </c>
      <c r="CR25" s="64">
        <v>-3.0572454821964357E-4</v>
      </c>
      <c r="CS25" s="64">
        <v>1.3188907748662437E-3</v>
      </c>
      <c r="CT25" s="64">
        <v>-9.175873417810454E-5</v>
      </c>
      <c r="CU25" s="64">
        <v>-1.3192573940234986E-4</v>
      </c>
      <c r="CV25" s="64">
        <v>-5.0725978387444748E-4</v>
      </c>
      <c r="CW25" s="64">
        <v>-8.5267620265916388E-4</v>
      </c>
      <c r="CX25" s="64">
        <v>-8.8158042059460762E-4</v>
      </c>
      <c r="CY25" s="64">
        <v>-2.1361618512206748E-3</v>
      </c>
      <c r="CZ25" s="64">
        <v>-1.6895651066574091E-3</v>
      </c>
      <c r="DA25" s="64">
        <v>-2.8600045104898442E-3</v>
      </c>
      <c r="DB25" s="50"/>
      <c r="DC25" s="50"/>
      <c r="DD25" s="50"/>
      <c r="DE25" s="50"/>
      <c r="DF25" s="50"/>
      <c r="DG25" s="65">
        <v>-9.9635333123182512E-5</v>
      </c>
      <c r="DH25" s="65">
        <v>-1.8854924074052093E-4</v>
      </c>
      <c r="DI25" s="65">
        <v>-2.4989335855041261E-5</v>
      </c>
      <c r="DJ25" s="65">
        <v>3.3534535497947715E-4</v>
      </c>
      <c r="DK25" s="65">
        <v>3.8436816628850679E-5</v>
      </c>
      <c r="DL25" s="65">
        <v>-7.3796426045102947E-5</v>
      </c>
      <c r="DM25" s="65">
        <v>-9.2021286210997033E-5</v>
      </c>
      <c r="DN25" s="65">
        <v>-2.6333289122937309E-5</v>
      </c>
      <c r="DO25" s="65">
        <v>-1.2946645231121101E-3</v>
      </c>
    </row>
    <row r="26" spans="2:119" ht="20.25" customHeight="1" x14ac:dyDescent="0.2">
      <c r="B26" s="66" t="s">
        <v>86</v>
      </c>
      <c r="C26" s="67">
        <v>6.5824023142813104E-5</v>
      </c>
      <c r="D26" s="67">
        <v>-4.1776855130548629E-4</v>
      </c>
      <c r="E26" s="67">
        <v>2.7681406529200814E-5</v>
      </c>
      <c r="F26" s="67">
        <v>2.0401269306646874E-4</v>
      </c>
      <c r="G26" s="67">
        <v>-5.6630246883782043E-4</v>
      </c>
      <c r="H26" s="67">
        <v>-4.5768215782115984E-4</v>
      </c>
      <c r="I26" s="67">
        <v>1.5147859995074953E-3</v>
      </c>
      <c r="J26" s="67">
        <v>2.0791931288188792E-4</v>
      </c>
      <c r="K26" s="67">
        <v>-3.460870270673988E-4</v>
      </c>
      <c r="L26" s="67">
        <v>4.7953588677240866E-4</v>
      </c>
      <c r="M26" s="67">
        <v>-1.8310242004393462E-4</v>
      </c>
      <c r="N26" s="67">
        <v>-4.0872532273583673E-5</v>
      </c>
      <c r="O26" s="67">
        <v>5.0491991459900021E-5</v>
      </c>
      <c r="P26" s="67">
        <v>-3.7753510673110835E-4</v>
      </c>
      <c r="Q26" s="67">
        <v>-2.6142020476493943E-4</v>
      </c>
      <c r="R26" s="67">
        <v>6.6252698803337395E-5</v>
      </c>
      <c r="S26" s="67">
        <v>-1.0858545516575502E-3</v>
      </c>
      <c r="T26" s="67">
        <v>-5.2900214726825379E-4</v>
      </c>
      <c r="U26" s="67">
        <v>1.1033241453874965E-3</v>
      </c>
      <c r="V26" s="67">
        <v>1.7133470876973256E-4</v>
      </c>
      <c r="W26" s="67">
        <v>2.1392991442437115E-4</v>
      </c>
      <c r="X26" s="67">
        <v>1.8508304421027688E-4</v>
      </c>
      <c r="Y26" s="67">
        <v>-1.3462243514736905E-3</v>
      </c>
      <c r="Z26" s="67">
        <v>-3.381235289255935E-4</v>
      </c>
      <c r="AA26" s="67">
        <v>-4.0784596466214573E-4</v>
      </c>
      <c r="AB26" s="67">
        <v>-2.2264914517788892E-4</v>
      </c>
      <c r="AC26" s="67">
        <v>1.4092093265216654E-4</v>
      </c>
      <c r="AD26" s="67">
        <v>2.4794090555024795E-4</v>
      </c>
      <c r="AE26" s="67">
        <v>-1.2880576376743669E-3</v>
      </c>
      <c r="AF26" s="67">
        <v>3.2680525317285714E-4</v>
      </c>
      <c r="AG26" s="67">
        <v>3.039660634307495E-4</v>
      </c>
      <c r="AH26" s="67">
        <v>-1.9389684751347502E-4</v>
      </c>
      <c r="AI26" s="67">
        <v>1.2051706480087354E-4</v>
      </c>
      <c r="AJ26" s="67">
        <v>8.7065525770313457E-5</v>
      </c>
      <c r="AK26" s="67">
        <v>5.7578960376947208E-4</v>
      </c>
      <c r="AL26" s="67">
        <v>5.6128590459381122E-4</v>
      </c>
      <c r="AM26" s="67">
        <v>-6.6876002456484063E-4</v>
      </c>
      <c r="AN26" s="67">
        <v>5.7392570661241038E-4</v>
      </c>
      <c r="AO26" s="67">
        <v>6.7918939752242835E-4</v>
      </c>
      <c r="AP26" s="67">
        <v>3.9099244673046485E-5</v>
      </c>
      <c r="AQ26" s="67">
        <v>1.2889420393924489E-3</v>
      </c>
      <c r="AR26" s="67">
        <v>2.6747175701236081E-4</v>
      </c>
      <c r="AS26" s="67">
        <v>-5.2497029252107641E-4</v>
      </c>
      <c r="AT26" s="67">
        <v>1.182615413851229E-3</v>
      </c>
      <c r="AU26" s="67">
        <v>5.2706568765170658E-4</v>
      </c>
      <c r="AV26" s="67">
        <v>-6.9231655970392048E-4</v>
      </c>
      <c r="AW26" s="67">
        <v>-3.5483854404627646E-4</v>
      </c>
      <c r="AX26" s="67">
        <v>1.2152176876560894E-3</v>
      </c>
      <c r="AY26" s="67">
        <v>8.9824312217556823E-4</v>
      </c>
      <c r="AZ26" s="67">
        <v>1.4600736414593918E-4</v>
      </c>
      <c r="BA26" s="67">
        <v>1.1978240875576418E-4</v>
      </c>
      <c r="BB26" s="67">
        <v>-6.5303525062576639E-4</v>
      </c>
      <c r="BC26" s="67">
        <v>-3.6446677876256217E-4</v>
      </c>
      <c r="BD26" s="67">
        <v>2.8614643895452652E-4</v>
      </c>
      <c r="BE26" s="67">
        <v>-3.9047286569537931E-4</v>
      </c>
      <c r="BF26" s="67">
        <v>1.2944269178696288E-3</v>
      </c>
      <c r="BG26" s="67">
        <v>-3.8793393826508371E-5</v>
      </c>
      <c r="BH26" s="67">
        <v>9.9612473902110921E-5</v>
      </c>
      <c r="BI26" s="67">
        <v>-4.1992638792642811E-4</v>
      </c>
      <c r="BJ26" s="67">
        <v>-3.9336519153465588E-4</v>
      </c>
      <c r="BK26" s="67">
        <v>-3.4186132722435758E-6</v>
      </c>
      <c r="BL26" s="67">
        <v>2.2861611105007285E-4</v>
      </c>
      <c r="BM26" s="67">
        <v>-9.4128204182863939E-5</v>
      </c>
      <c r="BN26" s="67">
        <v>-7.0590906841561107E-4</v>
      </c>
      <c r="BO26" s="67">
        <v>-1.2782719095714157E-3</v>
      </c>
      <c r="BP26" s="67">
        <v>-2.9429016933801844E-4</v>
      </c>
      <c r="BQ26" s="67">
        <v>-2.5875676358033672E-4</v>
      </c>
      <c r="BR26" s="67">
        <v>2.8397385964862298E-3</v>
      </c>
      <c r="BS26" s="67">
        <v>-4.5414257414622128E-4</v>
      </c>
      <c r="BT26" s="67">
        <v>-3.6462023710237546E-4</v>
      </c>
      <c r="BU26" s="67">
        <v>1.2977063493295748E-3</v>
      </c>
      <c r="BV26" s="67">
        <v>-1.5780892894262655E-3</v>
      </c>
      <c r="BW26" s="67">
        <v>7.0520017869890594E-5</v>
      </c>
      <c r="BX26" s="67">
        <v>5.9694653378850049E-5</v>
      </c>
      <c r="BY26" s="67">
        <v>-8.8804422337085409E-4</v>
      </c>
      <c r="BZ26" s="67">
        <v>-2.7135686291102079E-4</v>
      </c>
      <c r="CA26" s="67">
        <v>-6.5652652331205097E-4</v>
      </c>
      <c r="CB26" s="67">
        <v>-1.1845244969980184E-3</v>
      </c>
      <c r="CC26" s="67">
        <v>8.39864659999634E-4</v>
      </c>
      <c r="CD26" s="67">
        <v>4.2995705711075249E-3</v>
      </c>
      <c r="CE26" s="67">
        <v>-3.7253859548547208E-4</v>
      </c>
      <c r="CF26" s="67">
        <v>-5.5517235832813761E-4</v>
      </c>
      <c r="CG26" s="67">
        <v>4.5957754623415781E-4</v>
      </c>
      <c r="CH26" s="67">
        <v>-9.4636057494523751E-4</v>
      </c>
      <c r="CI26" s="67">
        <v>2.760077216721335E-4</v>
      </c>
      <c r="CJ26" s="67">
        <v>2.1768345507999776E-4</v>
      </c>
      <c r="CK26" s="67">
        <v>-3.7254698990552004E-4</v>
      </c>
      <c r="CL26" s="67">
        <v>-7.5979395064862398E-4</v>
      </c>
      <c r="CM26" s="67">
        <v>-1.2501779110828393E-3</v>
      </c>
      <c r="CN26" s="67">
        <v>-5.7754953849531443E-4</v>
      </c>
      <c r="CO26" s="67">
        <v>-9.4265668151538584E-4</v>
      </c>
      <c r="CP26" s="67">
        <v>5.8586834169724877E-3</v>
      </c>
      <c r="CQ26" s="67">
        <v>-2.9477146757606043E-5</v>
      </c>
      <c r="CR26" s="67">
        <v>-1.8590911940437049E-3</v>
      </c>
      <c r="CS26" s="67">
        <v>1.7908177198531217E-3</v>
      </c>
      <c r="CT26" s="67">
        <v>-8.1624598707596974E-4</v>
      </c>
      <c r="CU26" s="67">
        <v>-2.2758974937775456E-4</v>
      </c>
      <c r="CV26" s="67">
        <v>-4.4877142177790486E-4</v>
      </c>
      <c r="CW26" s="67">
        <v>-4.6404301784452873E-4</v>
      </c>
      <c r="CX26" s="67">
        <v>-5.4756260968225057E-4</v>
      </c>
      <c r="CY26" s="67">
        <v>-2.3111323704503306E-3</v>
      </c>
      <c r="CZ26" s="67">
        <v>-4.9816010235526065E-4</v>
      </c>
      <c r="DA26" s="67">
        <v>-9.5539005467526472E-4</v>
      </c>
      <c r="DB26" s="50"/>
      <c r="DC26" s="50"/>
      <c r="DD26" s="50"/>
      <c r="DE26" s="50"/>
      <c r="DF26" s="50"/>
      <c r="DG26" s="68">
        <v>4.2905408352389429E-5</v>
      </c>
      <c r="DH26" s="68">
        <v>-1.77156600078332E-4</v>
      </c>
      <c r="DI26" s="68">
        <v>2.2226382566215008E-5</v>
      </c>
      <c r="DJ26" s="68">
        <v>2.9824578992609929E-4</v>
      </c>
      <c r="DK26" s="68">
        <v>4.1850537706666913E-5</v>
      </c>
      <c r="DL26" s="68">
        <v>-6.473659378469776E-5</v>
      </c>
      <c r="DM26" s="68">
        <v>6.8897914801802074E-5</v>
      </c>
      <c r="DN26" s="68">
        <v>1.3325985359058379E-4</v>
      </c>
      <c r="DO26" s="68">
        <v>-7.7867427799949152E-4</v>
      </c>
    </row>
    <row r="27" spans="2:119" ht="20.25" customHeight="1" x14ac:dyDescent="0.2">
      <c r="B27" s="66" t="s">
        <v>119</v>
      </c>
      <c r="C27" s="67">
        <v>2.9074930200700955E-4</v>
      </c>
      <c r="D27" s="67">
        <v>2.249077864413529E-4</v>
      </c>
      <c r="E27" s="67">
        <v>2.6744400231981658E-5</v>
      </c>
      <c r="F27" s="67">
        <v>4.7416247371367959E-5</v>
      </c>
      <c r="G27" s="67">
        <v>7.5452348069049435E-5</v>
      </c>
      <c r="H27" s="67">
        <v>1.4976953452983111E-6</v>
      </c>
      <c r="I27" s="67">
        <v>1.2738225929265212E-4</v>
      </c>
      <c r="J27" s="67">
        <v>-1.5759702082229765E-6</v>
      </c>
      <c r="K27" s="67">
        <v>-7.3529466277477695E-5</v>
      </c>
      <c r="L27" s="67">
        <v>-4.9411320499626044E-6</v>
      </c>
      <c r="M27" s="67">
        <v>-3.0109590991589386E-6</v>
      </c>
      <c r="N27" s="67">
        <v>1.0476418878835325E-4</v>
      </c>
      <c r="O27" s="67">
        <v>-4.9202492530264763E-5</v>
      </c>
      <c r="P27" s="67">
        <v>-2.4056984805786996E-5</v>
      </c>
      <c r="Q27" s="67">
        <v>-1.2950537322697908E-4</v>
      </c>
      <c r="R27" s="67">
        <v>5.1484541760293823E-5</v>
      </c>
      <c r="S27" s="67">
        <v>-3.6349574988769895E-5</v>
      </c>
      <c r="T27" s="67">
        <v>-3.3937233264724753E-5</v>
      </c>
      <c r="U27" s="67">
        <v>1.3542465120863767E-5</v>
      </c>
      <c r="V27" s="67">
        <v>-9.9106301893914228E-5</v>
      </c>
      <c r="W27" s="67">
        <v>-9.9048546165159124E-5</v>
      </c>
      <c r="X27" s="67">
        <v>1.8484725871736885E-5</v>
      </c>
      <c r="Y27" s="67">
        <v>-3.0202583218286172E-5</v>
      </c>
      <c r="Z27" s="67">
        <v>1.3582849448523504E-5</v>
      </c>
      <c r="AA27" s="67">
        <v>8.6223636599491726E-6</v>
      </c>
      <c r="AB27" s="67">
        <v>1.2832848865351743E-4</v>
      </c>
      <c r="AC27" s="67">
        <v>1.634140214634705E-4</v>
      </c>
      <c r="AD27" s="67">
        <v>7.6359334196363093E-5</v>
      </c>
      <c r="AE27" s="67">
        <v>-5.8457431816871797E-5</v>
      </c>
      <c r="AF27" s="67">
        <v>-1.2848354982775145E-4</v>
      </c>
      <c r="AG27" s="67">
        <v>1.19444648056799E-5</v>
      </c>
      <c r="AH27" s="67">
        <v>-1.1994789707958642E-4</v>
      </c>
      <c r="AI27" s="67">
        <v>-9.5603417465173202E-5</v>
      </c>
      <c r="AJ27" s="67">
        <v>-6.4115425603361587E-5</v>
      </c>
      <c r="AK27" s="67">
        <v>6.9626419241020088E-5</v>
      </c>
      <c r="AL27" s="67">
        <v>1.0349366011364047E-4</v>
      </c>
      <c r="AM27" s="67">
        <v>6.6705983167825167E-5</v>
      </c>
      <c r="AN27" s="67">
        <v>-7.0294853387609102E-5</v>
      </c>
      <c r="AO27" s="67">
        <v>-8.0628032856910892E-5</v>
      </c>
      <c r="AP27" s="67">
        <v>-3.03531396606882E-4</v>
      </c>
      <c r="AQ27" s="67">
        <v>-1.69266384919875E-4</v>
      </c>
      <c r="AR27" s="67">
        <v>1.9189122602769615E-4</v>
      </c>
      <c r="AS27" s="67">
        <v>1.63523103932528E-4</v>
      </c>
      <c r="AT27" s="67">
        <v>2.2625372880669126E-4</v>
      </c>
      <c r="AU27" s="67">
        <v>1.1986605827707386E-4</v>
      </c>
      <c r="AV27" s="67">
        <v>-7.214539391742214E-5</v>
      </c>
      <c r="AW27" s="67">
        <v>-1.5521799107109935E-4</v>
      </c>
      <c r="AX27" s="67">
        <v>-8.1117406179553875E-5</v>
      </c>
      <c r="AY27" s="67">
        <v>-3.976336048616691E-5</v>
      </c>
      <c r="AZ27" s="67">
        <v>1.6139440584206355E-5</v>
      </c>
      <c r="BA27" s="67">
        <v>-1.5649306217579984E-4</v>
      </c>
      <c r="BB27" s="67">
        <v>-1.5909731092322854E-4</v>
      </c>
      <c r="BC27" s="67">
        <v>-9.0722337133031239E-5</v>
      </c>
      <c r="BD27" s="67">
        <v>5.7594062041532723E-5</v>
      </c>
      <c r="BE27" s="67">
        <v>3.0888739254608666E-5</v>
      </c>
      <c r="BF27" s="67">
        <v>1.4396550375272987E-4</v>
      </c>
      <c r="BG27" s="67">
        <v>1.2628860863039826E-4</v>
      </c>
      <c r="BH27" s="67">
        <v>3.2069445902171978E-5</v>
      </c>
      <c r="BI27" s="67">
        <v>6.7853922723459803E-5</v>
      </c>
      <c r="BJ27" s="67">
        <v>1.3408945017667762E-5</v>
      </c>
      <c r="BK27" s="67">
        <v>-9.2586590988430473E-6</v>
      </c>
      <c r="BL27" s="67">
        <v>-6.5550975767214581E-5</v>
      </c>
      <c r="BM27" s="67">
        <v>-1.9661176645424661E-5</v>
      </c>
      <c r="BN27" s="67">
        <v>-6.8720543557221347E-5</v>
      </c>
      <c r="BO27" s="67">
        <v>7.960074792090488E-5</v>
      </c>
      <c r="BP27" s="67">
        <v>-5.1025661881420881E-5</v>
      </c>
      <c r="BQ27" s="67">
        <v>-8.7377588430359587E-5</v>
      </c>
      <c r="BR27" s="67">
        <v>-1.9205809339783997E-5</v>
      </c>
      <c r="BS27" s="67">
        <v>-1.0487715354501326E-5</v>
      </c>
      <c r="BT27" s="67">
        <v>4.8893789434290014E-5</v>
      </c>
      <c r="BU27" s="67">
        <v>3.3151582984114469E-5</v>
      </c>
      <c r="BV27" s="67">
        <v>-6.0975827221865231E-6</v>
      </c>
      <c r="BW27" s="67">
        <v>-3.4844749202012082E-5</v>
      </c>
      <c r="BX27" s="67">
        <v>-2.4554210782401498E-5</v>
      </c>
      <c r="BY27" s="67">
        <v>3.0075566195941761E-5</v>
      </c>
      <c r="BZ27" s="67">
        <v>-2.4780432072879499E-5</v>
      </c>
      <c r="CA27" s="67">
        <v>7.9820642048034074E-5</v>
      </c>
      <c r="CB27" s="67">
        <v>1.7182177186381153E-5</v>
      </c>
      <c r="CC27" s="67">
        <v>1.6926889757851171E-5</v>
      </c>
      <c r="CD27" s="67">
        <v>9.2838873501976948E-5</v>
      </c>
      <c r="CE27" s="67">
        <v>-3.5308677677425848E-5</v>
      </c>
      <c r="CF27" s="67">
        <v>9.2120938182560508E-5</v>
      </c>
      <c r="CG27" s="67">
        <v>-4.8824266902336433E-5</v>
      </c>
      <c r="CH27" s="67">
        <v>-3.6618324985027151E-5</v>
      </c>
      <c r="CI27" s="67">
        <v>-1.25058833323477E-5</v>
      </c>
      <c r="CJ27" s="67">
        <v>-6.294556175290289E-6</v>
      </c>
      <c r="CK27" s="67">
        <v>4.9199541724442852E-5</v>
      </c>
      <c r="CL27" s="67">
        <v>4.2134306454943982E-5</v>
      </c>
      <c r="CM27" s="67">
        <v>-7.4114566319893882E-5</v>
      </c>
      <c r="CN27" s="67">
        <v>2.2619681613988973E-5</v>
      </c>
      <c r="CO27" s="67">
        <v>2.6187914709963067E-4</v>
      </c>
      <c r="CP27" s="67">
        <v>-1.1198310330972072E-3</v>
      </c>
      <c r="CQ27" s="67">
        <v>-1.3245968139474762E-4</v>
      </c>
      <c r="CR27" s="67">
        <v>-1.6321772273586443E-4</v>
      </c>
      <c r="CS27" s="67">
        <v>-2.2692035674065636E-5</v>
      </c>
      <c r="CT27" s="67">
        <v>3.7095374294526806E-5</v>
      </c>
      <c r="CU27" s="67">
        <v>1.7236419979793638E-4</v>
      </c>
      <c r="CV27" s="67">
        <v>3.0814627707775877E-4</v>
      </c>
      <c r="CW27" s="67">
        <v>5.1434795192073501E-4</v>
      </c>
      <c r="CX27" s="67">
        <v>6.7269696706429016E-4</v>
      </c>
      <c r="CY27" s="67">
        <v>7.7924610049606713E-4</v>
      </c>
      <c r="CZ27" s="67">
        <v>9.5861681577003033E-4</v>
      </c>
      <c r="DA27" s="67">
        <v>9.9176599752448524E-4</v>
      </c>
      <c r="DB27" s="50"/>
      <c r="DC27" s="50"/>
      <c r="DD27" s="50"/>
      <c r="DE27" s="50"/>
      <c r="DF27" s="50"/>
      <c r="DG27" s="68">
        <v>6.7080974060163001E-5</v>
      </c>
      <c r="DH27" s="68">
        <v>-3.3150279323268528E-5</v>
      </c>
      <c r="DI27" s="68">
        <v>8.3318628327777589E-6</v>
      </c>
      <c r="DJ27" s="68">
        <v>5.9624826442838952E-6</v>
      </c>
      <c r="DK27" s="68">
        <v>1.0340971885458572E-5</v>
      </c>
      <c r="DL27" s="68">
        <v>-1.3915887202786692E-5</v>
      </c>
      <c r="DM27" s="68">
        <v>1.0903551978858061E-5</v>
      </c>
      <c r="DN27" s="68">
        <v>-9.4164615609848568E-5</v>
      </c>
      <c r="DO27" s="68">
        <v>6.3414213670687225E-4</v>
      </c>
    </row>
    <row r="28" spans="2:119" ht="20.25" customHeight="1" x14ac:dyDescent="0.2">
      <c r="B28" s="63" t="s">
        <v>46</v>
      </c>
      <c r="C28" s="64">
        <v>-1.2056166837726146E-4</v>
      </c>
      <c r="D28" s="64">
        <v>-1.126339445619573E-4</v>
      </c>
      <c r="E28" s="64">
        <v>-1.6457446044437773E-4</v>
      </c>
      <c r="F28" s="64">
        <v>1.8079900846523778E-4</v>
      </c>
      <c r="G28" s="64">
        <v>-1.6207829115832961E-4</v>
      </c>
      <c r="H28" s="64">
        <v>-6.8465162058495288E-5</v>
      </c>
      <c r="I28" s="64">
        <v>2.3644070779749171E-4</v>
      </c>
      <c r="J28" s="64">
        <v>6.449010470910288E-5</v>
      </c>
      <c r="K28" s="64">
        <v>7.3629102292693815E-5</v>
      </c>
      <c r="L28" s="64">
        <v>1.5123490817581242E-4</v>
      </c>
      <c r="M28" s="64">
        <v>-1.9982128113327224E-4</v>
      </c>
      <c r="N28" s="64">
        <v>7.0997424312269075E-5</v>
      </c>
      <c r="O28" s="64">
        <v>-1.8028858727769936E-4</v>
      </c>
      <c r="P28" s="64">
        <v>-9.4949568758218028E-5</v>
      </c>
      <c r="Q28" s="64">
        <v>1.1176139419477593E-5</v>
      </c>
      <c r="R28" s="64">
        <v>1.1464964509255715E-4</v>
      </c>
      <c r="S28" s="64">
        <v>-3.9136182554355692E-5</v>
      </c>
      <c r="T28" s="64">
        <v>-9.1062509171013772E-5</v>
      </c>
      <c r="U28" s="64">
        <v>-1.0437998491363842E-4</v>
      </c>
      <c r="V28" s="64">
        <v>1.4561870111751141E-4</v>
      </c>
      <c r="W28" s="64">
        <v>1.2763892028999635E-4</v>
      </c>
      <c r="X28" s="64">
        <v>3.9749138160516395E-5</v>
      </c>
      <c r="Y28" s="64">
        <v>-2.0095436548550616E-4</v>
      </c>
      <c r="Z28" s="64">
        <v>2.5456100930876246E-4</v>
      </c>
      <c r="AA28" s="64">
        <v>-6.2004463007414579E-5</v>
      </c>
      <c r="AB28" s="64">
        <v>-8.6547236814560335E-5</v>
      </c>
      <c r="AC28" s="64">
        <v>-6.1368439913112027E-6</v>
      </c>
      <c r="AD28" s="64">
        <v>2.2422544990963189E-5</v>
      </c>
      <c r="AE28" s="64">
        <v>-8.4047172021595173E-5</v>
      </c>
      <c r="AF28" s="64">
        <v>-6.5698357408550123E-5</v>
      </c>
      <c r="AG28" s="64">
        <v>-1.7412428332630459E-4</v>
      </c>
      <c r="AH28" s="64">
        <v>3.2068718541444774E-4</v>
      </c>
      <c r="AI28" s="64">
        <v>5.0423830167733996E-5</v>
      </c>
      <c r="AJ28" s="64">
        <v>2.9277056865950613E-5</v>
      </c>
      <c r="AK28" s="64">
        <v>5.6869436685591523E-5</v>
      </c>
      <c r="AL28" s="64">
        <v>1.5044616152759538E-4</v>
      </c>
      <c r="AM28" s="64">
        <v>-3.3109174474965641E-5</v>
      </c>
      <c r="AN28" s="64">
        <v>1.3576008612847801E-5</v>
      </c>
      <c r="AO28" s="64">
        <v>-5.7878618842099883E-7</v>
      </c>
      <c r="AP28" s="64">
        <v>-6.4454500864008502E-5</v>
      </c>
      <c r="AQ28" s="64">
        <v>1.6056210521808723E-5</v>
      </c>
      <c r="AR28" s="64">
        <v>-2.3075996249610764E-4</v>
      </c>
      <c r="AS28" s="64">
        <v>-1.6925198697381738E-4</v>
      </c>
      <c r="AT28" s="64">
        <v>5.2138763097642205E-4</v>
      </c>
      <c r="AU28" s="64">
        <v>-1.0073875753902062E-4</v>
      </c>
      <c r="AV28" s="64">
        <v>6.5119459505158517E-5</v>
      </c>
      <c r="AW28" s="64">
        <v>1.8732444291558181E-4</v>
      </c>
      <c r="AX28" s="64">
        <v>1.4092798665821249E-6</v>
      </c>
      <c r="AY28" s="64">
        <v>1.6339358320838215E-4</v>
      </c>
      <c r="AZ28" s="64">
        <v>-3.6267030622871843E-5</v>
      </c>
      <c r="BA28" s="64">
        <v>-8.0587385251296162E-5</v>
      </c>
      <c r="BB28" s="64">
        <v>-1.7430769146808966E-4</v>
      </c>
      <c r="BC28" s="64">
        <v>-2.41264553916265E-4</v>
      </c>
      <c r="BD28" s="64">
        <v>-2.9617154378147603E-4</v>
      </c>
      <c r="BE28" s="64">
        <v>-1.3184722270409566E-5</v>
      </c>
      <c r="BF28" s="64">
        <v>5.9705558832656713E-4</v>
      </c>
      <c r="BG28" s="64">
        <v>-1.8994701807995007E-5</v>
      </c>
      <c r="BH28" s="64">
        <v>-6.6277933483904761E-5</v>
      </c>
      <c r="BI28" s="64">
        <v>1.153281038743792E-4</v>
      </c>
      <c r="BJ28" s="64">
        <v>-3.5422597221368424E-4</v>
      </c>
      <c r="BK28" s="64">
        <v>1.5694076204142426E-4</v>
      </c>
      <c r="BL28" s="64">
        <v>3.7575869720640753E-5</v>
      </c>
      <c r="BM28" s="64">
        <v>-5.890695602073226E-5</v>
      </c>
      <c r="BN28" s="64">
        <v>-2.3430435968296859E-4</v>
      </c>
      <c r="BO28" s="64">
        <v>-2.0742718623489864E-4</v>
      </c>
      <c r="BP28" s="64">
        <v>-1.9877987209893089E-4</v>
      </c>
      <c r="BQ28" s="64">
        <v>-2.2291566527932183E-4</v>
      </c>
      <c r="BR28" s="64">
        <v>6.4137579706047276E-4</v>
      </c>
      <c r="BS28" s="64">
        <v>5.1744658142727218E-6</v>
      </c>
      <c r="BT28" s="64">
        <v>-4.0068175000795847E-5</v>
      </c>
      <c r="BU28" s="64">
        <v>2.7969396352900411E-4</v>
      </c>
      <c r="BV28" s="64">
        <v>-2.2955167242799668E-4</v>
      </c>
      <c r="BW28" s="64">
        <v>1.0313141357265465E-4</v>
      </c>
      <c r="BX28" s="64">
        <v>5.6577253405132311E-5</v>
      </c>
      <c r="BY28" s="64">
        <v>-1.2127795977667777E-4</v>
      </c>
      <c r="BZ28" s="64">
        <v>-2.1876768065443031E-4</v>
      </c>
      <c r="CA28" s="64">
        <v>-2.3040970604737421E-4</v>
      </c>
      <c r="CB28" s="64">
        <v>-2.6080090530156141E-4</v>
      </c>
      <c r="CC28" s="64">
        <v>-1.2596608091430817E-4</v>
      </c>
      <c r="CD28" s="64">
        <v>8.3848176880585434E-4</v>
      </c>
      <c r="CE28" s="64">
        <v>1.1021344842521152E-4</v>
      </c>
      <c r="CF28" s="64">
        <v>-1.7462965198711267E-4</v>
      </c>
      <c r="CG28" s="64">
        <v>3.1425340193314E-4</v>
      </c>
      <c r="CH28" s="64">
        <v>-1.7193315196806225E-4</v>
      </c>
      <c r="CI28" s="64">
        <v>-2.3758926000705394E-5</v>
      </c>
      <c r="CJ28" s="64">
        <v>7.5917207949860455E-5</v>
      </c>
      <c r="CK28" s="64">
        <v>-1.2129855148645952E-5</v>
      </c>
      <c r="CL28" s="64">
        <v>-3.9213775099511405E-4</v>
      </c>
      <c r="CM28" s="64">
        <v>-8.0734294166551201E-5</v>
      </c>
      <c r="CN28" s="64">
        <v>-1.6369653365155834E-4</v>
      </c>
      <c r="CO28" s="64">
        <v>-5.9666561206650481E-4</v>
      </c>
      <c r="CP28" s="64">
        <v>9.8396296909308845E-4</v>
      </c>
      <c r="CQ28" s="64">
        <v>2.2179813063183396E-4</v>
      </c>
      <c r="CR28" s="64">
        <v>-2.5880818743417855E-4</v>
      </c>
      <c r="CS28" s="64">
        <v>4.9238823701247547E-4</v>
      </c>
      <c r="CT28" s="64">
        <v>5.0422218946799546E-6</v>
      </c>
      <c r="CU28" s="64">
        <v>-4.4279357986787282E-5</v>
      </c>
      <c r="CV28" s="64">
        <v>-6.6468873766156733E-6</v>
      </c>
      <c r="CW28" s="64">
        <v>6.1329248164598837E-5</v>
      </c>
      <c r="CX28" s="64">
        <v>-5.0665569705909963E-4</v>
      </c>
      <c r="CY28" s="64">
        <v>-1.6234042790486125E-4</v>
      </c>
      <c r="CZ28" s="64">
        <v>-2.0790127317538154E-4</v>
      </c>
      <c r="DA28" s="64">
        <v>-6.8074086955938196E-4</v>
      </c>
      <c r="DB28" s="50"/>
      <c r="DC28" s="50"/>
      <c r="DD28" s="50"/>
      <c r="DE28" s="50"/>
      <c r="DF28" s="50"/>
      <c r="DG28" s="65">
        <v>-3.7738616870397479E-6</v>
      </c>
      <c r="DH28" s="65">
        <v>-1.5701309064031221E-7</v>
      </c>
      <c r="DI28" s="65">
        <v>1.3799385333967962E-5</v>
      </c>
      <c r="DJ28" s="65">
        <v>1.9588197446962496E-5</v>
      </c>
      <c r="DK28" s="65">
        <v>-3.3488345910437367E-5</v>
      </c>
      <c r="DL28" s="65">
        <v>-4.3124290640683682E-6</v>
      </c>
      <c r="DM28" s="65">
        <v>1.1008635572018477E-5</v>
      </c>
      <c r="DN28" s="65">
        <v>2.467055645327676E-5</v>
      </c>
      <c r="DO28" s="65">
        <v>-2.2347700207248078E-4</v>
      </c>
    </row>
    <row r="29" spans="2:119" ht="20.25" customHeight="1" x14ac:dyDescent="0.2">
      <c r="B29" s="63" t="s">
        <v>47</v>
      </c>
      <c r="C29" s="64">
        <v>1.3181495835512536E-5</v>
      </c>
      <c r="D29" s="64">
        <v>-4.388278609113172E-5</v>
      </c>
      <c r="E29" s="64">
        <v>-1.3818979554913735E-4</v>
      </c>
      <c r="F29" s="64">
        <v>9.2034583690780991E-5</v>
      </c>
      <c r="G29" s="64">
        <v>-6.7889596709891364E-5</v>
      </c>
      <c r="H29" s="64">
        <v>-3.1356498448320558E-5</v>
      </c>
      <c r="I29" s="64">
        <v>2.0472410971827948E-4</v>
      </c>
      <c r="J29" s="64">
        <v>3.7664351535404705E-6</v>
      </c>
      <c r="K29" s="64">
        <v>-2.6725731755883331E-5</v>
      </c>
      <c r="L29" s="64">
        <v>1.1949645530862085E-5</v>
      </c>
      <c r="M29" s="64">
        <v>-1.3133397427478322E-5</v>
      </c>
      <c r="N29" s="64">
        <v>-5.6045145268135421E-5</v>
      </c>
      <c r="O29" s="64">
        <v>-5.1761261909311074E-5</v>
      </c>
      <c r="P29" s="64">
        <v>-1.9582477702284606E-5</v>
      </c>
      <c r="Q29" s="64">
        <v>5.1601416626967378E-5</v>
      </c>
      <c r="R29" s="64">
        <v>-3.6345155593364709E-5</v>
      </c>
      <c r="S29" s="64">
        <v>-3.2605639749383464E-5</v>
      </c>
      <c r="T29" s="64">
        <v>-3.7192831886856403E-5</v>
      </c>
      <c r="U29" s="64">
        <v>-9.1772493156838664E-5</v>
      </c>
      <c r="V29" s="64">
        <v>-2.804076870643879E-5</v>
      </c>
      <c r="W29" s="64">
        <v>9.4027368084059759E-5</v>
      </c>
      <c r="X29" s="64">
        <v>-6.0005266176776928E-5</v>
      </c>
      <c r="Y29" s="64">
        <v>-7.6265423168853097E-5</v>
      </c>
      <c r="Z29" s="64">
        <v>5.5869869764135771E-5</v>
      </c>
      <c r="AA29" s="64">
        <v>-3.9581687056866599E-6</v>
      </c>
      <c r="AB29" s="64">
        <v>-5.7735398052427556E-5</v>
      </c>
      <c r="AC29" s="64">
        <v>-9.4712406926156234E-6</v>
      </c>
      <c r="AD29" s="64">
        <v>-1.8367778373717947E-5</v>
      </c>
      <c r="AE29" s="64">
        <v>2.0932108352633705E-5</v>
      </c>
      <c r="AF29" s="64">
        <v>9.4210890280166382E-5</v>
      </c>
      <c r="AG29" s="64">
        <v>2.3521020902750323E-5</v>
      </c>
      <c r="AH29" s="64">
        <v>3.6083816808973879E-5</v>
      </c>
      <c r="AI29" s="64">
        <v>1.9848306101577506E-5</v>
      </c>
      <c r="AJ29" s="64">
        <v>1.5455922351748086E-5</v>
      </c>
      <c r="AK29" s="64">
        <v>1.465603712604846E-4</v>
      </c>
      <c r="AL29" s="64">
        <v>6.1888924957509417E-5</v>
      </c>
      <c r="AM29" s="64">
        <v>-4.3290046543575933E-5</v>
      </c>
      <c r="AN29" s="64">
        <v>1.6866325523601233E-4</v>
      </c>
      <c r="AO29" s="64">
        <v>4.5063534126477123E-6</v>
      </c>
      <c r="AP29" s="64">
        <v>-1.2658888603667151E-4</v>
      </c>
      <c r="AQ29" s="64">
        <v>3.2162430129645259E-4</v>
      </c>
      <c r="AR29" s="64">
        <v>2.2204683070237152E-5</v>
      </c>
      <c r="AS29" s="64">
        <v>-1.0139993944013881E-4</v>
      </c>
      <c r="AT29" s="64">
        <v>3.8607567639958873E-5</v>
      </c>
      <c r="AU29" s="64">
        <v>-2.2101629274517975E-6</v>
      </c>
      <c r="AV29" s="64">
        <v>3.5351933745264574E-5</v>
      </c>
      <c r="AW29" s="64">
        <v>1.1961156292383812E-4</v>
      </c>
      <c r="AX29" s="64">
        <v>4.850711335158131E-5</v>
      </c>
      <c r="AY29" s="64">
        <v>1.6208746989243572E-4</v>
      </c>
      <c r="AZ29" s="64">
        <v>-7.2387748819902065E-5</v>
      </c>
      <c r="BA29" s="64">
        <v>-1.0071525322941088E-4</v>
      </c>
      <c r="BB29" s="64">
        <v>-1.1307684670647244E-4</v>
      </c>
      <c r="BC29" s="64">
        <v>-6.863028346337785E-5</v>
      </c>
      <c r="BD29" s="64">
        <v>-3.4676666658350896E-5</v>
      </c>
      <c r="BE29" s="64">
        <v>8.0153912491276458E-5</v>
      </c>
      <c r="BF29" s="64">
        <v>4.594908785193752E-5</v>
      </c>
      <c r="BG29" s="64">
        <v>3.3070106142618627E-5</v>
      </c>
      <c r="BH29" s="64">
        <v>-2.089443533126456E-5</v>
      </c>
      <c r="BI29" s="64">
        <v>-1.8785993740055851E-5</v>
      </c>
      <c r="BJ29" s="64">
        <v>-2.1970139425409041E-4</v>
      </c>
      <c r="BK29" s="64">
        <v>2.2061253742489129E-5</v>
      </c>
      <c r="BL29" s="64">
        <v>-6.7490915812151719E-5</v>
      </c>
      <c r="BM29" s="64">
        <v>-3.0389642366346337E-5</v>
      </c>
      <c r="BN29" s="64">
        <v>-5.3882456989562399E-5</v>
      </c>
      <c r="BO29" s="64">
        <v>4.2273619033972309E-5</v>
      </c>
      <c r="BP29" s="64">
        <v>-1.2288300679563768E-5</v>
      </c>
      <c r="BQ29" s="64">
        <v>-1.471195698287131E-4</v>
      </c>
      <c r="BR29" s="64">
        <v>4.0776708840617459E-6</v>
      </c>
      <c r="BS29" s="64">
        <v>-7.5598856515979307E-6</v>
      </c>
      <c r="BT29" s="64">
        <v>8.266977830451161E-5</v>
      </c>
      <c r="BU29" s="64">
        <v>1.3829749940130753E-5</v>
      </c>
      <c r="BV29" s="64">
        <v>-4.6715472028502347E-6</v>
      </c>
      <c r="BW29" s="64">
        <v>6.2150306228581087E-5</v>
      </c>
      <c r="BX29" s="64">
        <v>-6.3659771177837499E-5</v>
      </c>
      <c r="BY29" s="64">
        <v>-1.4331906940590056E-4</v>
      </c>
      <c r="BZ29" s="64">
        <v>6.6979974326031311E-5</v>
      </c>
      <c r="CA29" s="64">
        <v>-8.843316647522137E-5</v>
      </c>
      <c r="CB29" s="64">
        <v>-1.2336308657745487E-4</v>
      </c>
      <c r="CC29" s="64">
        <v>1.7665681708112224E-4</v>
      </c>
      <c r="CD29" s="64">
        <v>3.6310018054996895E-4</v>
      </c>
      <c r="CE29" s="64">
        <v>8.7768682473399195E-5</v>
      </c>
      <c r="CF29" s="64">
        <v>5.8448925219556358E-5</v>
      </c>
      <c r="CG29" s="64">
        <v>-5.7674069831370467E-5</v>
      </c>
      <c r="CH29" s="64">
        <v>-3.1353109792520151E-5</v>
      </c>
      <c r="CI29" s="64">
        <v>-1.577523848190765E-4</v>
      </c>
      <c r="CJ29" s="64">
        <v>-8.0448985645853455E-5</v>
      </c>
      <c r="CK29" s="64">
        <v>-1.8322002833082163E-4</v>
      </c>
      <c r="CL29" s="64">
        <v>-2.5930826815001584E-4</v>
      </c>
      <c r="CM29" s="64">
        <v>-2.7598093229297405E-4</v>
      </c>
      <c r="CN29" s="64">
        <v>-2.8937652597293972E-4</v>
      </c>
      <c r="CO29" s="64">
        <v>-5.5848376095057883E-4</v>
      </c>
      <c r="CP29" s="64">
        <v>2.3988489981234817E-3</v>
      </c>
      <c r="CQ29" s="64">
        <v>3.3559644605718475E-4</v>
      </c>
      <c r="CR29" s="64">
        <v>1.9138784691441479E-4</v>
      </c>
      <c r="CS29" s="64">
        <v>2.0666201395114214E-4</v>
      </c>
      <c r="CT29" s="64">
        <v>6.8498039332398619E-5</v>
      </c>
      <c r="CU29" s="64">
        <v>-3.2568812156574811E-4</v>
      </c>
      <c r="CV29" s="64">
        <v>-4.9588805122591229E-4</v>
      </c>
      <c r="CW29" s="64">
        <v>-4.9973124095359367E-4</v>
      </c>
      <c r="CX29" s="64">
        <v>-7.5428588959902676E-4</v>
      </c>
      <c r="CY29" s="64">
        <v>-8.6393575801335665E-4</v>
      </c>
      <c r="CZ29" s="64">
        <v>-1.0148838326351495E-3</v>
      </c>
      <c r="DA29" s="64">
        <v>-1.1416990685523265E-3</v>
      </c>
      <c r="DB29" s="50"/>
      <c r="DC29" s="50"/>
      <c r="DD29" s="50"/>
      <c r="DE29" s="50"/>
      <c r="DF29" s="50"/>
      <c r="DG29" s="65">
        <v>-3.9061597341127907E-6</v>
      </c>
      <c r="DH29" s="65">
        <v>-1.9542863507027164E-5</v>
      </c>
      <c r="DI29" s="65">
        <v>2.7447486462550685E-5</v>
      </c>
      <c r="DJ29" s="65">
        <v>4.2467961634651274E-5</v>
      </c>
      <c r="DK29" s="65">
        <v>-3.103885909871984E-5</v>
      </c>
      <c r="DL29" s="65">
        <v>-1.2056459364417904E-5</v>
      </c>
      <c r="DM29" s="65">
        <v>2.5504026379907785E-5</v>
      </c>
      <c r="DN29" s="65">
        <v>1.1698157544315357E-4</v>
      </c>
      <c r="DO29" s="65">
        <v>-7.2957379822147228E-4</v>
      </c>
    </row>
    <row r="30" spans="2:119" ht="20.25" customHeight="1" x14ac:dyDescent="0.2">
      <c r="B30" s="63" t="s">
        <v>49</v>
      </c>
      <c r="C30" s="64">
        <v>-7.7380923234282584E-5</v>
      </c>
      <c r="D30" s="64">
        <v>-9.1528151218600584E-5</v>
      </c>
      <c r="E30" s="64">
        <v>-1.5641023436274715E-4</v>
      </c>
      <c r="F30" s="64">
        <v>1.532853368970688E-4</v>
      </c>
      <c r="G30" s="64">
        <v>-1.3261988909318845E-4</v>
      </c>
      <c r="H30" s="64">
        <v>-5.6998796763352289E-5</v>
      </c>
      <c r="I30" s="64">
        <v>2.2649586231993091E-4</v>
      </c>
      <c r="J30" s="64">
        <v>4.5548519794547104E-5</v>
      </c>
      <c r="K30" s="64">
        <v>4.2352935830658467E-5</v>
      </c>
      <c r="L30" s="64">
        <v>1.0832040747232874E-4</v>
      </c>
      <c r="M30" s="64">
        <v>-1.4277078672297883E-4</v>
      </c>
      <c r="N30" s="64">
        <v>3.2008506950953475E-5</v>
      </c>
      <c r="O30" s="64">
        <v>-1.4140443355725729E-4</v>
      </c>
      <c r="P30" s="64">
        <v>-7.2383568119671615E-5</v>
      </c>
      <c r="Q30" s="64">
        <v>2.3259690764998453E-5</v>
      </c>
      <c r="R30" s="64">
        <v>6.9649015554062998E-5</v>
      </c>
      <c r="S30" s="64">
        <v>-3.7213187652374025E-5</v>
      </c>
      <c r="T30" s="64">
        <v>-7.5164336326372094E-5</v>
      </c>
      <c r="U30" s="64">
        <v>-1.0067651174028303E-4</v>
      </c>
      <c r="V30" s="64">
        <v>9.5039115483475101E-5</v>
      </c>
      <c r="W30" s="64">
        <v>1.179116304077521E-4</v>
      </c>
      <c r="X30" s="64">
        <v>1.0845183281871229E-5</v>
      </c>
      <c r="Y30" s="64">
        <v>-1.6508034283746476E-4</v>
      </c>
      <c r="Z30" s="64">
        <v>1.984499968097353E-4</v>
      </c>
      <c r="AA30" s="64">
        <v>-4.5274890953073132E-5</v>
      </c>
      <c r="AB30" s="64">
        <v>-7.8319222301947988E-5</v>
      </c>
      <c r="AC30" s="64">
        <v>-7.0742941696844142E-6</v>
      </c>
      <c r="AD30" s="64">
        <v>1.0966281231539199E-5</v>
      </c>
      <c r="AE30" s="64">
        <v>-5.4434022843663499E-5</v>
      </c>
      <c r="AF30" s="64">
        <v>-2.0670786659016116E-5</v>
      </c>
      <c r="AG30" s="64">
        <v>-1.1874279854373615E-4</v>
      </c>
      <c r="AH30" s="64">
        <v>2.4209359863713864E-4</v>
      </c>
      <c r="AI30" s="64">
        <v>4.1923117635622731E-5</v>
      </c>
      <c r="AJ30" s="64">
        <v>2.5521460389255068E-5</v>
      </c>
      <c r="AK30" s="64">
        <v>8.1735175654573666E-5</v>
      </c>
      <c r="AL30" s="64">
        <v>1.2657618487210698E-4</v>
      </c>
      <c r="AM30" s="64">
        <v>-3.5844198166379293E-5</v>
      </c>
      <c r="AN30" s="64">
        <v>5.5392045700042303E-5</v>
      </c>
      <c r="AO30" s="64">
        <v>7.225453815262739E-7</v>
      </c>
      <c r="AP30" s="64">
        <v>-7.9726687842951449E-5</v>
      </c>
      <c r="AQ30" s="64">
        <v>9.7921331895234331E-5</v>
      </c>
      <c r="AR30" s="64">
        <v>-1.6227711152105861E-4</v>
      </c>
      <c r="AS30" s="64">
        <v>-1.5149422773264032E-4</v>
      </c>
      <c r="AT30" s="64">
        <v>3.9252390048316599E-4</v>
      </c>
      <c r="AU30" s="64">
        <v>-7.4659682132161009E-5</v>
      </c>
      <c r="AV30" s="64">
        <v>5.7222596460793085E-5</v>
      </c>
      <c r="AW30" s="64">
        <v>1.6939722762066012E-4</v>
      </c>
      <c r="AX30" s="64">
        <v>1.381193400495917E-5</v>
      </c>
      <c r="AY30" s="64">
        <v>1.6304996943583561E-4</v>
      </c>
      <c r="AZ30" s="64">
        <v>-4.5738696544672663E-5</v>
      </c>
      <c r="BA30" s="64">
        <v>-8.6301852448955607E-5</v>
      </c>
      <c r="BB30" s="64">
        <v>-1.5697223863575527E-4</v>
      </c>
      <c r="BC30" s="64">
        <v>-1.9200396300500522E-4</v>
      </c>
      <c r="BD30" s="64">
        <v>-2.2449341528685274E-4</v>
      </c>
      <c r="BE30" s="64">
        <v>1.2546548411318525E-5</v>
      </c>
      <c r="BF30" s="64">
        <v>4.1332383542780349E-4</v>
      </c>
      <c r="BG30" s="64">
        <v>-2.6745829113661301E-6</v>
      </c>
      <c r="BH30" s="64">
        <v>-5.3604469373191854E-5</v>
      </c>
      <c r="BI30" s="64">
        <v>7.7674338604172277E-5</v>
      </c>
      <c r="BJ30" s="64">
        <v>-3.0934608478294656E-4</v>
      </c>
      <c r="BK30" s="64">
        <v>1.0076905175671058E-4</v>
      </c>
      <c r="BL30" s="64">
        <v>6.4204288510172347E-6</v>
      </c>
      <c r="BM30" s="64">
        <v>-5.077053416568944E-5</v>
      </c>
      <c r="BN30" s="64">
        <v>-1.8520248910991466E-4</v>
      </c>
      <c r="BO30" s="64">
        <v>-1.4251899574935223E-4</v>
      </c>
      <c r="BP30" s="64">
        <v>-1.5091293166469288E-4</v>
      </c>
      <c r="BQ30" s="64">
        <v>-2.0347898911732276E-4</v>
      </c>
      <c r="BR30" s="64">
        <v>4.8577076638989247E-4</v>
      </c>
      <c r="BS30" s="64">
        <v>2.0370410329650923E-6</v>
      </c>
      <c r="BT30" s="64">
        <v>-9.6423364454034655E-6</v>
      </c>
      <c r="BU30" s="64">
        <v>2.1351931916568923E-4</v>
      </c>
      <c r="BV30" s="64">
        <v>-1.7320842441037598E-4</v>
      </c>
      <c r="BW30" s="64">
        <v>9.3554222531766484E-5</v>
      </c>
      <c r="BX30" s="64">
        <v>2.9082512886580147E-5</v>
      </c>
      <c r="BY30" s="64">
        <v>-1.2637467154208437E-4</v>
      </c>
      <c r="BZ30" s="64">
        <v>-1.5283327811077552E-4</v>
      </c>
      <c r="CA30" s="64">
        <v>-1.9758222346810683E-4</v>
      </c>
      <c r="CB30" s="64">
        <v>-2.2929916966529795E-4</v>
      </c>
      <c r="CC30" s="64">
        <v>-5.8480546297090541E-5</v>
      </c>
      <c r="CD30" s="64">
        <v>7.307149694573134E-4</v>
      </c>
      <c r="CE30" s="64">
        <v>1.05199856037963E-4</v>
      </c>
      <c r="CF30" s="64">
        <v>-1.2266128678495303E-4</v>
      </c>
      <c r="CG30" s="64">
        <v>2.3167409516000603E-4</v>
      </c>
      <c r="CH30" s="64">
        <v>-1.4118678409458241E-4</v>
      </c>
      <c r="CI30" s="64">
        <v>-5.3486334256946932E-5</v>
      </c>
      <c r="CJ30" s="64">
        <v>4.1065479252200277E-5</v>
      </c>
      <c r="CK30" s="64">
        <v>-4.9399222006085708E-5</v>
      </c>
      <c r="CL30" s="64">
        <v>-3.6266066652534956E-4</v>
      </c>
      <c r="CM30" s="64">
        <v>-1.2301626029154189E-4</v>
      </c>
      <c r="CN30" s="64">
        <v>-1.9145665405662093E-4</v>
      </c>
      <c r="CO30" s="64">
        <v>-5.882631119256132E-4</v>
      </c>
      <c r="CP30" s="64">
        <v>1.2906788767412802E-3</v>
      </c>
      <c r="CQ30" s="64">
        <v>2.4652526010449094E-4</v>
      </c>
      <c r="CR30" s="64">
        <v>-1.6186218546809794E-4</v>
      </c>
      <c r="CS30" s="64">
        <v>4.3240866421090374E-4</v>
      </c>
      <c r="CT30" s="64">
        <v>1.8534828044591833E-5</v>
      </c>
      <c r="CU30" s="64">
        <v>-1.0931581755413422E-4</v>
      </c>
      <c r="CV30" s="64">
        <v>-1.1785459584334745E-4</v>
      </c>
      <c r="CW30" s="64">
        <v>-6.7140045143632143E-5</v>
      </c>
      <c r="CX30" s="64">
        <v>-5.6279949004545138E-4</v>
      </c>
      <c r="CY30" s="64">
        <v>-3.2197931443234129E-4</v>
      </c>
      <c r="CZ30" s="64">
        <v>-3.8804016547899778E-4</v>
      </c>
      <c r="DA30" s="64">
        <v>-7.8425730477360567E-4</v>
      </c>
      <c r="DB30" s="50"/>
      <c r="DC30" s="50"/>
      <c r="DD30" s="50"/>
      <c r="DE30" s="50"/>
      <c r="DF30" s="50"/>
      <c r="DG30" s="65">
        <v>-3.8149707768386776E-6</v>
      </c>
      <c r="DH30" s="65">
        <v>-5.8468311221471225E-6</v>
      </c>
      <c r="DI30" s="65">
        <v>1.7611520251925583E-5</v>
      </c>
      <c r="DJ30" s="65">
        <v>2.5626027731595613E-5</v>
      </c>
      <c r="DK30" s="65">
        <v>-3.2777476617229517E-5</v>
      </c>
      <c r="DL30" s="65">
        <v>-6.4516891177257563E-6</v>
      </c>
      <c r="DM30" s="65">
        <v>1.4295233035754862E-5</v>
      </c>
      <c r="DN30" s="65">
        <v>4.4773664978459138E-5</v>
      </c>
      <c r="DO30" s="65">
        <v>-3.3837542487968886E-4</v>
      </c>
    </row>
    <row r="31" spans="2:119" ht="20.25" customHeight="1" x14ac:dyDescent="0.2">
      <c r="B31" s="63" t="s">
        <v>43</v>
      </c>
      <c r="C31" s="64">
        <v>7.9055594697363674E-4</v>
      </c>
      <c r="D31" s="64">
        <v>1.9620268052134016E-4</v>
      </c>
      <c r="E31" s="64">
        <v>3.1319873977975199E-4</v>
      </c>
      <c r="F31" s="64">
        <v>-9.3005893058162314E-5</v>
      </c>
      <c r="G31" s="64">
        <v>8.687677255232451E-4</v>
      </c>
      <c r="H31" s="64">
        <v>1.6143954728686793E-3</v>
      </c>
      <c r="I31" s="64">
        <v>-1.6247169245077187E-3</v>
      </c>
      <c r="J31" s="64">
        <v>-6.7120220035254974E-4</v>
      </c>
      <c r="K31" s="64">
        <v>-9.6438327792047751E-4</v>
      </c>
      <c r="L31" s="64">
        <v>4.4645986269831184E-4</v>
      </c>
      <c r="M31" s="64">
        <v>1.4346649749976681E-3</v>
      </c>
      <c r="N31" s="64">
        <v>1.2564188192885073E-3</v>
      </c>
      <c r="O31" s="64">
        <v>1.2328107396908372E-3</v>
      </c>
      <c r="P31" s="64">
        <v>5.1089609640420086E-4</v>
      </c>
      <c r="Q31" s="64">
        <v>3.5392554734769988E-4</v>
      </c>
      <c r="R31" s="64">
        <v>-7.3894959646858549E-4</v>
      </c>
      <c r="S31" s="64">
        <v>-1.9066096260788035E-3</v>
      </c>
      <c r="T31" s="64">
        <v>-1.5794943320553978E-3</v>
      </c>
      <c r="U31" s="64">
        <v>3.3469932018685977E-3</v>
      </c>
      <c r="V31" s="64">
        <v>-4.2977966266122269E-4</v>
      </c>
      <c r="W31" s="64">
        <v>-1.2620977457177274E-3</v>
      </c>
      <c r="X31" s="64">
        <v>-1.0520158236524413E-3</v>
      </c>
      <c r="Y31" s="64">
        <v>-4.4550721004510407E-5</v>
      </c>
      <c r="Z31" s="64">
        <v>-3.9711961298617426E-3</v>
      </c>
      <c r="AA31" s="64">
        <v>4.8557975534357922E-4</v>
      </c>
      <c r="AB31" s="64">
        <v>7.6357784190972389E-4</v>
      </c>
      <c r="AC31" s="64">
        <v>-3.764817874923887E-4</v>
      </c>
      <c r="AD31" s="64">
        <v>1.0202296698171853E-3</v>
      </c>
      <c r="AE31" s="64">
        <v>1.3632071089002551E-3</v>
      </c>
      <c r="AF31" s="64">
        <v>1.9383846699128071E-4</v>
      </c>
      <c r="AG31" s="64">
        <v>1.2014306278689268E-3</v>
      </c>
      <c r="AH31" s="64">
        <v>-3.5746864777396192E-3</v>
      </c>
      <c r="AI31" s="64">
        <v>-2.1434701208438156E-3</v>
      </c>
      <c r="AJ31" s="64">
        <v>1.1161254686065103E-3</v>
      </c>
      <c r="AK31" s="64">
        <v>1.3892977986862398E-4</v>
      </c>
      <c r="AL31" s="64">
        <v>1.9494185463586611E-3</v>
      </c>
      <c r="AM31" s="64">
        <v>1.6249336350693255E-3</v>
      </c>
      <c r="AN31" s="64">
        <v>1.7564690709332975E-3</v>
      </c>
      <c r="AO31" s="64">
        <v>9.1193531873878797E-4</v>
      </c>
      <c r="AP31" s="64">
        <v>9.8682119042003968E-4</v>
      </c>
      <c r="AQ31" s="64">
        <v>-8.3577300017656508E-4</v>
      </c>
      <c r="AR31" s="64">
        <v>1.795939931863666E-3</v>
      </c>
      <c r="AS31" s="64">
        <v>4.0358145660057687E-4</v>
      </c>
      <c r="AT31" s="64">
        <v>-5.7231243679447541E-3</v>
      </c>
      <c r="AU31" s="64">
        <v>-1.0340413147100769E-3</v>
      </c>
      <c r="AV31" s="64">
        <v>-7.6964708193338893E-4</v>
      </c>
      <c r="AW31" s="64">
        <v>-6.4543827158913825E-4</v>
      </c>
      <c r="AX31" s="64">
        <v>1.1426406987535831E-3</v>
      </c>
      <c r="AY31" s="64">
        <v>-8.1420389449782249E-4</v>
      </c>
      <c r="AZ31" s="64">
        <v>7.2982461561044154E-4</v>
      </c>
      <c r="BA31" s="64">
        <v>1.041445909746308E-4</v>
      </c>
      <c r="BB31" s="64">
        <v>3.9066448907409956E-3</v>
      </c>
      <c r="BC31" s="64">
        <v>3.6672825057586511E-3</v>
      </c>
      <c r="BD31" s="64">
        <v>1.503225126058938E-3</v>
      </c>
      <c r="BE31" s="64">
        <v>3.8746051069307175E-3</v>
      </c>
      <c r="BF31" s="64">
        <v>-7.0690774783481736E-3</v>
      </c>
      <c r="BG31" s="64">
        <v>-2.7921123856606833E-3</v>
      </c>
      <c r="BH31" s="64">
        <v>-2.0625023798644948E-3</v>
      </c>
      <c r="BI31" s="64">
        <v>3.6931082897795342E-4</v>
      </c>
      <c r="BJ31" s="64">
        <v>2.0695078489585406E-4</v>
      </c>
      <c r="BK31" s="64">
        <v>-2.1015231462105932E-3</v>
      </c>
      <c r="BL31" s="64">
        <v>3.5327342363844494E-4</v>
      </c>
      <c r="BM31" s="64">
        <v>3.170765761136396E-3</v>
      </c>
      <c r="BN31" s="64">
        <v>3.7474358899580729E-3</v>
      </c>
      <c r="BO31" s="64">
        <v>5.6420965885783936E-3</v>
      </c>
      <c r="BP31" s="64">
        <v>4.7570506222134323E-3</v>
      </c>
      <c r="BQ31" s="64">
        <v>4.1229301288474574E-3</v>
      </c>
      <c r="BR31" s="64">
        <v>-1.3045182359776808E-2</v>
      </c>
      <c r="BS31" s="64">
        <v>-3.5423453255057913E-3</v>
      </c>
      <c r="BT31" s="64">
        <v>-5.4454019544195598E-3</v>
      </c>
      <c r="BU31" s="64">
        <v>-2.68806812827449E-3</v>
      </c>
      <c r="BV31" s="64">
        <v>-1.8724279779276376E-3</v>
      </c>
      <c r="BW31" s="64">
        <v>-6.0915599457089797E-4</v>
      </c>
      <c r="BX31" s="64">
        <v>2.6308280047726562E-4</v>
      </c>
      <c r="BY31" s="64">
        <v>3.0661797603313001E-3</v>
      </c>
      <c r="BZ31" s="64">
        <v>5.1370437938977886E-3</v>
      </c>
      <c r="CA31" s="64">
        <v>1.1955080990485367E-2</v>
      </c>
      <c r="CB31" s="64">
        <v>7.9105969389521302E-3</v>
      </c>
      <c r="CC31" s="64">
        <v>6.097787871365723E-3</v>
      </c>
      <c r="CD31" s="64">
        <v>-2.0799304260781359E-2</v>
      </c>
      <c r="CE31" s="64">
        <v>-7.5774977134216437E-3</v>
      </c>
      <c r="CF31" s="64">
        <v>-4.1455794514596578E-3</v>
      </c>
      <c r="CG31" s="64">
        <v>-1.5500582790428652E-5</v>
      </c>
      <c r="CH31" s="64">
        <v>-1.9737592422151007E-3</v>
      </c>
      <c r="CI31" s="64">
        <v>-7.1458831051540717E-4</v>
      </c>
      <c r="CJ31" s="64">
        <v>3.0799213598682318E-3</v>
      </c>
      <c r="CK31" s="64">
        <v>3.7171473477373151E-3</v>
      </c>
      <c r="CL31" s="64">
        <v>7.8904136461053209E-3</v>
      </c>
      <c r="CM31" s="64">
        <v>1.5114048929553592E-2</v>
      </c>
      <c r="CN31" s="64">
        <v>8.8740335846702045E-3</v>
      </c>
      <c r="CO31" s="64">
        <v>1.1793583557968557E-2</v>
      </c>
      <c r="CP31" s="64">
        <v>-2.7578710213402302E-2</v>
      </c>
      <c r="CQ31" s="64">
        <v>-1.0886853047485157E-2</v>
      </c>
      <c r="CR31" s="64">
        <v>-4.8651622298776509E-3</v>
      </c>
      <c r="CS31" s="64">
        <v>-1.9574506872942488E-3</v>
      </c>
      <c r="CT31" s="64">
        <v>-1.902147651874353E-3</v>
      </c>
      <c r="CU31" s="64">
        <v>-1.8929007125179087E-4</v>
      </c>
      <c r="CV31" s="64">
        <v>5.3200894952087907E-4</v>
      </c>
      <c r="CW31" s="64">
        <v>3.2171183600389064E-3</v>
      </c>
      <c r="CX31" s="64">
        <v>8.9924261296259189E-3</v>
      </c>
      <c r="CY31" s="64">
        <v>1.0991060295561184E-2</v>
      </c>
      <c r="CZ31" s="64">
        <v>1.2228662876612173E-2</v>
      </c>
      <c r="DA31" s="64">
        <v>1.7961067728934799E-2</v>
      </c>
      <c r="DB31" s="50"/>
      <c r="DC31" s="50"/>
      <c r="DD31" s="50"/>
      <c r="DE31" s="50"/>
      <c r="DF31" s="50"/>
      <c r="DG31" s="65">
        <v>2.9776031443096151E-4</v>
      </c>
      <c r="DH31" s="65">
        <v>-4.3725647191750205E-4</v>
      </c>
      <c r="DI31" s="65">
        <v>1.6179105008218286E-4</v>
      </c>
      <c r="DJ31" s="65">
        <v>-3.8767338806589002E-5</v>
      </c>
      <c r="DK31" s="65">
        <v>1.5786620648494676E-4</v>
      </c>
      <c r="DL31" s="65">
        <v>-4.7554912488823042E-4</v>
      </c>
      <c r="DM31" s="65">
        <v>-1.19039617407668E-4</v>
      </c>
      <c r="DN31" s="65">
        <v>-4.3489910110716679E-5</v>
      </c>
      <c r="DO31" s="65">
        <v>7.7515185081911131E-3</v>
      </c>
    </row>
    <row r="32" spans="2:119" ht="20.25" customHeight="1" x14ac:dyDescent="0.2">
      <c r="B32" s="66" t="s">
        <v>67</v>
      </c>
      <c r="C32" s="67">
        <v>2.8473209234158858E-5</v>
      </c>
      <c r="D32" s="67">
        <v>-5.6000546481360658E-5</v>
      </c>
      <c r="E32" s="67">
        <v>-9.8957408320443641E-5</v>
      </c>
      <c r="F32" s="67">
        <v>1.2289200375681375E-4</v>
      </c>
      <c r="G32" s="67">
        <v>-8.9403062829562785E-6</v>
      </c>
      <c r="H32" s="67">
        <v>1.493270396311086E-4</v>
      </c>
      <c r="I32" s="67">
        <v>-2.0010963325267639E-6</v>
      </c>
      <c r="J32" s="67">
        <v>-4.0832066442786363E-5</v>
      </c>
      <c r="K32" s="67">
        <v>-7.7719953897270599E-5</v>
      </c>
      <c r="L32" s="67">
        <v>1.5015695481079838E-4</v>
      </c>
      <c r="M32" s="67">
        <v>4.8458797279771204E-5</v>
      </c>
      <c r="N32" s="67">
        <v>1.7972630690121782E-4</v>
      </c>
      <c r="O32" s="67">
        <v>2.7166777511578033E-5</v>
      </c>
      <c r="P32" s="67">
        <v>-3.8812515968933425E-6</v>
      </c>
      <c r="Q32" s="67">
        <v>6.0961220498478852E-5</v>
      </c>
      <c r="R32" s="67">
        <v>-1.8075802215022918E-5</v>
      </c>
      <c r="S32" s="67">
        <v>-2.3907510055787284E-4</v>
      </c>
      <c r="T32" s="67">
        <v>-2.238315463328755E-4</v>
      </c>
      <c r="U32" s="67">
        <v>2.4194851516323723E-4</v>
      </c>
      <c r="V32" s="67">
        <v>4.04016822312947E-5</v>
      </c>
      <c r="W32" s="67">
        <v>-2.7008137619244366E-5</v>
      </c>
      <c r="X32" s="67">
        <v>-9.5684012637042848E-5</v>
      </c>
      <c r="Y32" s="67">
        <v>-1.5272988865666637E-4</v>
      </c>
      <c r="Z32" s="67">
        <v>-2.2487027246820279E-4</v>
      </c>
      <c r="AA32" s="67">
        <v>8.50339306035508E-6</v>
      </c>
      <c r="AB32" s="67">
        <v>3.5826154500817609E-6</v>
      </c>
      <c r="AC32" s="67">
        <v>-4.5000403620210072E-5</v>
      </c>
      <c r="AD32" s="67">
        <v>1.0986067170581926E-4</v>
      </c>
      <c r="AE32" s="67">
        <v>8.7010254738562054E-5</v>
      </c>
      <c r="AF32" s="67">
        <v>-1.248099170902961E-6</v>
      </c>
      <c r="AG32" s="67">
        <v>1.0568397565746679E-5</v>
      </c>
      <c r="AH32" s="67">
        <v>-1.4838222619772967E-4</v>
      </c>
      <c r="AI32" s="67">
        <v>-1.7213443514096927E-4</v>
      </c>
      <c r="AJ32" s="67">
        <v>1.3477980260745426E-4</v>
      </c>
      <c r="AK32" s="67">
        <v>8.7366085956386286E-5</v>
      </c>
      <c r="AL32" s="67">
        <v>3.0219672933973207E-4</v>
      </c>
      <c r="AM32" s="67">
        <v>1.1820278336283074E-4</v>
      </c>
      <c r="AN32" s="67">
        <v>2.1491331867751207E-4</v>
      </c>
      <c r="AO32" s="67">
        <v>8.7306265112774284E-5</v>
      </c>
      <c r="AP32" s="67">
        <v>2.3235725379544547E-5</v>
      </c>
      <c r="AQ32" s="67">
        <v>1.0715847883702168E-5</v>
      </c>
      <c r="AR32" s="67">
        <v>3.0005192452886575E-5</v>
      </c>
      <c r="AS32" s="67">
        <v>-9.779769146345263E-5</v>
      </c>
      <c r="AT32" s="67">
        <v>-1.7327612120854319E-4</v>
      </c>
      <c r="AU32" s="67">
        <v>-1.6565176854343999E-4</v>
      </c>
      <c r="AV32" s="67">
        <v>-1.92582973691513E-5</v>
      </c>
      <c r="AW32" s="67">
        <v>9.3313598186650637E-5</v>
      </c>
      <c r="AX32" s="67">
        <v>1.1670095472449127E-4</v>
      </c>
      <c r="AY32" s="67">
        <v>7.5264635499561194E-5</v>
      </c>
      <c r="AZ32" s="67">
        <v>2.8484586020782743E-5</v>
      </c>
      <c r="BA32" s="67">
        <v>-6.8810620759696128E-5</v>
      </c>
      <c r="BB32" s="67">
        <v>2.2307765427287407E-4</v>
      </c>
      <c r="BC32" s="67">
        <v>1.6461460672290151E-4</v>
      </c>
      <c r="BD32" s="67">
        <v>-6.4173919744781038E-5</v>
      </c>
      <c r="BE32" s="67">
        <v>3.6380702257976516E-4</v>
      </c>
      <c r="BF32" s="67">
        <v>-1.9323020185724182E-4</v>
      </c>
      <c r="BG32" s="67">
        <v>-2.6092990425952145E-4</v>
      </c>
      <c r="BH32" s="67">
        <v>-2.3004689000016842E-4</v>
      </c>
      <c r="BI32" s="67">
        <v>1.0482543430456737E-4</v>
      </c>
      <c r="BJ32" s="67">
        <v>-2.675050540483781E-4</v>
      </c>
      <c r="BK32" s="67">
        <v>-4.996813052549065E-5</v>
      </c>
      <c r="BL32" s="67">
        <v>3.4184450144136846E-5</v>
      </c>
      <c r="BM32" s="67">
        <v>2.0790107805312985E-4</v>
      </c>
      <c r="BN32" s="67">
        <v>1.6489273021802475E-4</v>
      </c>
      <c r="BO32" s="67">
        <v>3.233885063893549E-4</v>
      </c>
      <c r="BP32" s="67">
        <v>2.3093060052237213E-4</v>
      </c>
      <c r="BQ32" s="67">
        <v>1.3972170143206064E-4</v>
      </c>
      <c r="BR32" s="67">
        <v>-5.449047558454545E-4</v>
      </c>
      <c r="BS32" s="67">
        <v>-2.7921942976494307E-4</v>
      </c>
      <c r="BT32" s="67">
        <v>-4.3601624834421759E-4</v>
      </c>
      <c r="BU32" s="67">
        <v>-1.1980546619327903E-5</v>
      </c>
      <c r="BV32" s="67">
        <v>-3.0467944876233499E-4</v>
      </c>
      <c r="BW32" s="67">
        <v>3.8611190478876622E-5</v>
      </c>
      <c r="BX32" s="67">
        <v>4.6820494888910602E-5</v>
      </c>
      <c r="BY32" s="67">
        <v>1.0727781470443176E-4</v>
      </c>
      <c r="BZ32" s="67">
        <v>2.1930231904665476E-4</v>
      </c>
      <c r="CA32" s="67">
        <v>7.1371265178199472E-4</v>
      </c>
      <c r="CB32" s="67">
        <v>3.4921405194365818E-4</v>
      </c>
      <c r="CC32" s="67">
        <v>3.8599196033817229E-4</v>
      </c>
      <c r="CD32" s="67">
        <v>-8.7606239534565589E-4</v>
      </c>
      <c r="CE32" s="67">
        <v>-4.2908354853654629E-4</v>
      </c>
      <c r="CF32" s="67">
        <v>-4.1508936650558326E-4</v>
      </c>
      <c r="CG32" s="67">
        <v>2.1449007372709161E-4</v>
      </c>
      <c r="CH32" s="67">
        <v>-2.7570013874500532E-4</v>
      </c>
      <c r="CI32" s="67">
        <v>-1.0494400637628409E-4</v>
      </c>
      <c r="CJ32" s="67">
        <v>2.5600813495563202E-4</v>
      </c>
      <c r="CK32" s="67">
        <v>2.1396648207039348E-4</v>
      </c>
      <c r="CL32" s="67">
        <v>2.0798492744544816E-4</v>
      </c>
      <c r="CM32" s="67">
        <v>9.2602765471894166E-4</v>
      </c>
      <c r="CN32" s="67">
        <v>4.5571164552948851E-4</v>
      </c>
      <c r="CO32" s="67">
        <v>2.8126976231401812E-4</v>
      </c>
      <c r="CP32" s="67">
        <v>-8.7730969448152063E-4</v>
      </c>
      <c r="CQ32" s="67">
        <v>-5.2599844042344746E-4</v>
      </c>
      <c r="CR32" s="67">
        <v>-4.8536815000166378E-4</v>
      </c>
      <c r="CS32" s="67">
        <v>2.7259829912495981E-4</v>
      </c>
      <c r="CT32" s="67">
        <v>-1.1256678212756555E-4</v>
      </c>
      <c r="CU32" s="67">
        <v>-1.1478974993317514E-4</v>
      </c>
      <c r="CV32" s="67">
        <v>-7.1880348409658623E-5</v>
      </c>
      <c r="CW32" s="67">
        <v>1.6801969319080179E-4</v>
      </c>
      <c r="CX32" s="67">
        <v>1.2762556831580341E-4</v>
      </c>
      <c r="CY32" s="67">
        <v>4.5152288957517328E-4</v>
      </c>
      <c r="CZ32" s="67">
        <v>4.9846966804101278E-4</v>
      </c>
      <c r="DA32" s="67">
        <v>5.2046140115757922E-4</v>
      </c>
      <c r="DB32" s="50"/>
      <c r="DC32" s="50"/>
      <c r="DD32" s="50"/>
      <c r="DE32" s="50"/>
      <c r="DF32" s="50"/>
      <c r="DG32" s="68">
        <v>3.3048802122292997E-5</v>
      </c>
      <c r="DH32" s="68">
        <v>-5.1936157323129173E-5</v>
      </c>
      <c r="DI32" s="68">
        <v>3.1822036711037782E-5</v>
      </c>
      <c r="DJ32" s="68">
        <v>1.9560503439430832E-5</v>
      </c>
      <c r="DK32" s="68">
        <v>-1.5607990190624754E-5</v>
      </c>
      <c r="DL32" s="68">
        <v>-4.3293985251380285E-5</v>
      </c>
      <c r="DM32" s="68">
        <v>4.5685080429791469E-6</v>
      </c>
      <c r="DN32" s="68">
        <v>3.8548302794483291E-5</v>
      </c>
      <c r="DO32" s="68">
        <v>2.2943260475249971E-4</v>
      </c>
    </row>
    <row r="33" spans="2:119" ht="20.25" customHeight="1" x14ac:dyDescent="0.2">
      <c r="B33" s="73" t="s">
        <v>88</v>
      </c>
      <c r="C33" s="64">
        <v>1.2110228944950396E-3</v>
      </c>
      <c r="D33" s="64">
        <v>-8.5648894840317791E-4</v>
      </c>
      <c r="E33" s="64">
        <v>1.319570724593877E-4</v>
      </c>
      <c r="F33" s="64">
        <v>8.9552176759344349E-4</v>
      </c>
      <c r="G33" s="64">
        <v>1.4069231508702096E-3</v>
      </c>
      <c r="H33" s="64">
        <v>8.2792336046622061E-4</v>
      </c>
      <c r="I33" s="64">
        <v>-1.3791518911758782E-3</v>
      </c>
      <c r="J33" s="64">
        <v>-1.373612415035419E-4</v>
      </c>
      <c r="K33" s="64">
        <v>-1.4732545562955446E-3</v>
      </c>
      <c r="L33" s="64">
        <v>5.5777047111305045E-4</v>
      </c>
      <c r="M33" s="64">
        <v>1.0083349664748997E-3</v>
      </c>
      <c r="N33" s="64">
        <v>-1.3997723412459973E-3</v>
      </c>
      <c r="O33" s="64">
        <v>4.3692039679488204E-4</v>
      </c>
      <c r="P33" s="64">
        <v>-1.5522368213460869E-4</v>
      </c>
      <c r="Q33" s="64">
        <v>-6.4110499578340363E-4</v>
      </c>
      <c r="R33" s="64">
        <v>1.3921024266507764E-3</v>
      </c>
      <c r="S33" s="64">
        <v>2.1291095000148808E-3</v>
      </c>
      <c r="T33" s="64">
        <v>1.4946563498141607E-4</v>
      </c>
      <c r="U33" s="64">
        <v>-4.6874555975962018E-5</v>
      </c>
      <c r="V33" s="64">
        <v>-1.3020345589669358E-3</v>
      </c>
      <c r="W33" s="64">
        <v>-6.0942480810988187E-4</v>
      </c>
      <c r="X33" s="64">
        <v>5.4978047426246235E-4</v>
      </c>
      <c r="Y33" s="64">
        <v>1.4793919606714834E-3</v>
      </c>
      <c r="Z33" s="64">
        <v>1.3192054527360053E-3</v>
      </c>
      <c r="AA33" s="64">
        <v>-2.4863675902153659E-4</v>
      </c>
      <c r="AB33" s="64">
        <v>2.4227697121115277E-4</v>
      </c>
      <c r="AC33" s="64">
        <v>-1.5695947997810267E-3</v>
      </c>
      <c r="AD33" s="64">
        <v>1.0392657347910728E-3</v>
      </c>
      <c r="AE33" s="64">
        <v>-8.3555364215559536E-5</v>
      </c>
      <c r="AF33" s="64">
        <v>1.3964954690097731E-3</v>
      </c>
      <c r="AG33" s="64">
        <v>-3.0126537645980278E-4</v>
      </c>
      <c r="AH33" s="64">
        <v>-7.709839063484436E-4</v>
      </c>
      <c r="AI33" s="64">
        <v>5.5773747650067484E-4</v>
      </c>
      <c r="AJ33" s="64">
        <v>2.9074287889474526E-4</v>
      </c>
      <c r="AK33" s="64">
        <v>-1.8965780039055247E-3</v>
      </c>
      <c r="AL33" s="64">
        <v>2.062819363306545E-3</v>
      </c>
      <c r="AM33" s="64">
        <v>-1.0878596947933028E-3</v>
      </c>
      <c r="AN33" s="64">
        <v>-2.7548942002009191E-4</v>
      </c>
      <c r="AO33" s="64">
        <v>-2.0417233618197361E-4</v>
      </c>
      <c r="AP33" s="64">
        <v>4.9245818121912421E-4</v>
      </c>
      <c r="AQ33" s="64">
        <v>-5.1746699503240068E-3</v>
      </c>
      <c r="AR33" s="64">
        <v>2.3777883453777182E-3</v>
      </c>
      <c r="AS33" s="64">
        <v>-4.9527943914762229E-4</v>
      </c>
      <c r="AT33" s="64">
        <v>-1.7407981383363857E-3</v>
      </c>
      <c r="AU33" s="64">
        <v>1.1911341397530251E-4</v>
      </c>
      <c r="AV33" s="64">
        <v>-7.5339910572336244E-4</v>
      </c>
      <c r="AW33" s="64">
        <v>7.6567533312021929E-4</v>
      </c>
      <c r="AX33" s="64">
        <v>7.9929610277251761E-4</v>
      </c>
      <c r="AY33" s="64">
        <v>-3.2470039501075743E-3</v>
      </c>
      <c r="AZ33" s="64">
        <v>1.4633712405025534E-3</v>
      </c>
      <c r="BA33" s="64">
        <v>-1.0864515170616595E-4</v>
      </c>
      <c r="BB33" s="64">
        <v>-5.7275285292668343E-4</v>
      </c>
      <c r="BC33" s="64">
        <v>-3.6024103818432796E-4</v>
      </c>
      <c r="BD33" s="64">
        <v>5.6250567617421865E-4</v>
      </c>
      <c r="BE33" s="64">
        <v>-9.4014679520038058E-4</v>
      </c>
      <c r="BF33" s="64">
        <v>-1.9986404436400651E-3</v>
      </c>
      <c r="BG33" s="64">
        <v>3.2981652484376234E-4</v>
      </c>
      <c r="BH33" s="64">
        <v>-1.4253215086094118E-3</v>
      </c>
      <c r="BI33" s="64">
        <v>2.4829762613032269E-3</v>
      </c>
      <c r="BJ33" s="64">
        <v>2.1780725506073129E-3</v>
      </c>
      <c r="BK33" s="64">
        <v>-3.0445643129151101E-5</v>
      </c>
      <c r="BL33" s="64">
        <v>2.4614800302285023E-3</v>
      </c>
      <c r="BM33" s="64">
        <v>-2.8110489889832113E-4</v>
      </c>
      <c r="BN33" s="64">
        <v>-1.5220691252573193E-3</v>
      </c>
      <c r="BO33" s="64">
        <v>-9.1986843277469532E-4</v>
      </c>
      <c r="BP33" s="64">
        <v>1.2572689973864293E-3</v>
      </c>
      <c r="BQ33" s="64">
        <v>-6.7708443185376943E-5</v>
      </c>
      <c r="BR33" s="64">
        <v>-2.7502673069094152E-3</v>
      </c>
      <c r="BS33" s="64">
        <v>1.0615235300215353E-4</v>
      </c>
      <c r="BT33" s="64">
        <v>2.1130348077358363E-4</v>
      </c>
      <c r="BU33" s="64">
        <v>-7.7362425852811612E-4</v>
      </c>
      <c r="BV33" s="64">
        <v>1.8358272045377877E-3</v>
      </c>
      <c r="BW33" s="64">
        <v>-5.2134167739592563E-4</v>
      </c>
      <c r="BX33" s="64">
        <v>2.3195440757310948E-3</v>
      </c>
      <c r="BY33" s="64">
        <v>2.1748128765297636E-4</v>
      </c>
      <c r="BZ33" s="64">
        <v>-1.3476795784228557E-3</v>
      </c>
      <c r="CA33" s="64">
        <v>9.5773325787340546E-4</v>
      </c>
      <c r="CB33" s="64">
        <v>-3.739319216257142E-4</v>
      </c>
      <c r="CC33" s="64">
        <v>-9.4341699517630495E-4</v>
      </c>
      <c r="CD33" s="64">
        <v>-4.0775024999885057E-3</v>
      </c>
      <c r="CE33" s="64">
        <v>-2.0903587788689837E-4</v>
      </c>
      <c r="CF33" s="64">
        <v>8.8606882605279935E-4</v>
      </c>
      <c r="CG33" s="64">
        <v>1.2636485029768885E-3</v>
      </c>
      <c r="CH33" s="64">
        <v>1.4080838213264002E-3</v>
      </c>
      <c r="CI33" s="64">
        <v>-1.7094020395924669E-4</v>
      </c>
      <c r="CJ33" s="64">
        <v>1.8506787751126907E-3</v>
      </c>
      <c r="CK33" s="64">
        <v>4.2569529101954551E-4</v>
      </c>
      <c r="CL33" s="64">
        <v>-8.570213635232804E-4</v>
      </c>
      <c r="CM33" s="64">
        <v>-2.1659937342377589E-4</v>
      </c>
      <c r="CN33" s="64">
        <v>-8.9534633253551821E-4</v>
      </c>
      <c r="CO33" s="64">
        <v>1.7278019683164558E-3</v>
      </c>
      <c r="CP33" s="64">
        <v>-5.5866140212276205E-3</v>
      </c>
      <c r="CQ33" s="64">
        <v>1.5351997432131448E-3</v>
      </c>
      <c r="CR33" s="64">
        <v>1.2500330038807128E-3</v>
      </c>
      <c r="CS33" s="64">
        <v>-1.6350999764576102E-3</v>
      </c>
      <c r="CT33" s="64">
        <v>2.47664446466489E-3</v>
      </c>
      <c r="CU33" s="64">
        <v>-1.328540635233022E-3</v>
      </c>
      <c r="CV33" s="64">
        <v>2.0245041417299436E-3</v>
      </c>
      <c r="CW33" s="64">
        <v>2.9611401003024618E-3</v>
      </c>
      <c r="CX33" s="64">
        <v>-2.168532588329608E-3</v>
      </c>
      <c r="CY33" s="64">
        <v>1.510875585273741E-3</v>
      </c>
      <c r="CZ33" s="64">
        <v>2.7589857857757139E-4</v>
      </c>
      <c r="DA33" s="64">
        <v>2.4445565879425146E-3</v>
      </c>
      <c r="DB33" s="50"/>
      <c r="DC33" s="50"/>
      <c r="DD33" s="50"/>
      <c r="DE33" s="50"/>
      <c r="DF33" s="50"/>
      <c r="DG33" s="65">
        <v>5.2001210612662163E-5</v>
      </c>
      <c r="DH33" s="65">
        <v>3.8920634957317901E-4</v>
      </c>
      <c r="DI33" s="65">
        <v>5.1987635312000791E-5</v>
      </c>
      <c r="DJ33" s="65">
        <v>-4.0611821167213513E-4</v>
      </c>
      <c r="DK33" s="65">
        <v>-1.2022904591069139E-4</v>
      </c>
      <c r="DL33" s="65">
        <v>-5.9638583371768306E-5</v>
      </c>
      <c r="DM33" s="65">
        <v>-4.0014424904977197E-5</v>
      </c>
      <c r="DN33" s="65">
        <v>-2.4506742984709007E-5</v>
      </c>
      <c r="DO33" s="65">
        <v>7.8130744899396198E-4</v>
      </c>
    </row>
    <row r="34" spans="2:119" ht="20.25" customHeight="1" x14ac:dyDescent="0.2">
      <c r="B34" s="247" t="s">
        <v>89</v>
      </c>
      <c r="C34" s="74">
        <v>1.1923834336324823E-4</v>
      </c>
      <c r="D34" s="74">
        <v>-1.6780084601064615E-4</v>
      </c>
      <c r="E34" s="74">
        <v>-5.6452519302863102E-5</v>
      </c>
      <c r="F34" s="74">
        <v>1.5998624315360921E-4</v>
      </c>
      <c r="G34" s="74">
        <v>-5.8555984255526106E-5</v>
      </c>
      <c r="H34" s="74">
        <v>-4.8700840135307288E-5</v>
      </c>
      <c r="I34" s="74">
        <v>2.2801943439887395E-4</v>
      </c>
      <c r="J34" s="74">
        <v>2.8261566147769202E-5</v>
      </c>
      <c r="K34" s="74">
        <v>-2.009964098335093E-4</v>
      </c>
      <c r="L34" s="74">
        <v>1.6984800731600913E-4</v>
      </c>
      <c r="M34" s="74">
        <v>5.2349229987980195E-5</v>
      </c>
      <c r="N34" s="74">
        <v>-2.2107676386218245E-6</v>
      </c>
      <c r="O34" s="74">
        <v>4.1443206519886644E-5</v>
      </c>
      <c r="P34" s="74">
        <v>-9.1017687304129069E-5</v>
      </c>
      <c r="Q34" s="74">
        <v>-9.8567114110714726E-5</v>
      </c>
      <c r="R34" s="74">
        <v>1.3480296124845914E-4</v>
      </c>
      <c r="S34" s="74">
        <v>-1.3179284053221885E-4</v>
      </c>
      <c r="T34" s="74">
        <v>-1.9261827964700551E-4</v>
      </c>
      <c r="U34" s="74">
        <v>2.2950696485724009E-4</v>
      </c>
      <c r="V34" s="74">
        <v>-6.6802980983160509E-5</v>
      </c>
      <c r="W34" s="74">
        <v>2.2997398537949465E-5</v>
      </c>
      <c r="X34" s="74">
        <v>3.6738292578775145E-5</v>
      </c>
      <c r="Y34" s="74">
        <v>-2.2460537875834685E-4</v>
      </c>
      <c r="Z34" s="74">
        <v>8.8410608946043467E-5</v>
      </c>
      <c r="AA34" s="74">
        <v>-9.165606678906979E-5</v>
      </c>
      <c r="AB34" s="74">
        <v>-2.8770269331124254E-5</v>
      </c>
      <c r="AC34" s="74">
        <v>-1.3996005603089667E-4</v>
      </c>
      <c r="AD34" s="74">
        <v>1.6971882512439862E-4</v>
      </c>
      <c r="AE34" s="74">
        <v>-2.6146569000085051E-4</v>
      </c>
      <c r="AF34" s="74">
        <v>1.6074636760277095E-4</v>
      </c>
      <c r="AG34" s="74">
        <v>-1.9916138631947966E-5</v>
      </c>
      <c r="AH34" s="74">
        <v>-1.4066715635552285E-4</v>
      </c>
      <c r="AI34" s="74">
        <v>6.2444163232866501E-5</v>
      </c>
      <c r="AJ34" s="74">
        <v>6.4492363273771502E-5</v>
      </c>
      <c r="AK34" s="74">
        <v>1.3676516225524793E-5</v>
      </c>
      <c r="AL34" s="74">
        <v>4.2595443047366288E-4</v>
      </c>
      <c r="AM34" s="74">
        <v>-2.0223709973921089E-4</v>
      </c>
      <c r="AN34" s="74">
        <v>1.7275742138256334E-4</v>
      </c>
      <c r="AO34" s="74">
        <v>2.2379168943431615E-4</v>
      </c>
      <c r="AP34" s="74">
        <v>5.8333867260174088E-5</v>
      </c>
      <c r="AQ34" s="74">
        <v>-5.2352143000922169E-5</v>
      </c>
      <c r="AR34" s="74">
        <v>2.2462695209490846E-4</v>
      </c>
      <c r="AS34" s="74">
        <v>-2.427298324564342E-4</v>
      </c>
      <c r="AT34" s="74">
        <v>1.0002568313471905E-4</v>
      </c>
      <c r="AU34" s="74">
        <v>1.0293881703127283E-4</v>
      </c>
      <c r="AV34" s="74">
        <v>-1.9652456122409845E-4</v>
      </c>
      <c r="AW34" s="74">
        <v>5.893527221201289E-5</v>
      </c>
      <c r="AX34" s="74">
        <v>3.9962069427201818E-4</v>
      </c>
      <c r="AY34" s="74">
        <v>-1.2695292490705334E-5</v>
      </c>
      <c r="AZ34" s="74">
        <v>1.6474794122411929E-4</v>
      </c>
      <c r="BA34" s="74">
        <v>-3.36511541645379E-5</v>
      </c>
      <c r="BB34" s="74">
        <v>-1.5754361884523505E-4</v>
      </c>
      <c r="BC34" s="74">
        <v>-4.5777835716132032E-5</v>
      </c>
      <c r="BD34" s="74">
        <v>9.5640450228362539E-6</v>
      </c>
      <c r="BE34" s="74">
        <v>-9.3663448261227522E-5</v>
      </c>
      <c r="BF34" s="74">
        <v>8.5134696975464053E-5</v>
      </c>
      <c r="BG34" s="74">
        <v>-1.9797257511444677E-5</v>
      </c>
      <c r="BH34" s="74">
        <v>-1.5659201890938501E-4</v>
      </c>
      <c r="BI34" s="74">
        <v>1.3295448798378295E-4</v>
      </c>
      <c r="BJ34" s="74">
        <v>-7.2847270266018782E-6</v>
      </c>
      <c r="BK34" s="74">
        <v>1.1238540720714951E-5</v>
      </c>
      <c r="BL34" s="74">
        <v>2.5237909804998182E-4</v>
      </c>
      <c r="BM34" s="74">
        <v>-2.4325016319104442E-5</v>
      </c>
      <c r="BN34" s="74">
        <v>-2.5008709960938624E-4</v>
      </c>
      <c r="BO34" s="74">
        <v>-2.0870990907551068E-4</v>
      </c>
      <c r="BP34" s="74">
        <v>-1.254837298780842E-5</v>
      </c>
      <c r="BQ34" s="74">
        <v>-9.24992832874727E-5</v>
      </c>
      <c r="BR34" s="74">
        <v>2.8794947622357014E-4</v>
      </c>
      <c r="BS34" s="74">
        <v>-1.6159387959635563E-4</v>
      </c>
      <c r="BT34" s="74">
        <v>-1.4356358175537931E-4</v>
      </c>
      <c r="BU34" s="74">
        <v>2.3566723505741294E-4</v>
      </c>
      <c r="BV34" s="74">
        <v>-2.6350562001076216E-4</v>
      </c>
      <c r="BW34" s="74">
        <v>-7.8846895968931463E-6</v>
      </c>
      <c r="BX34" s="74">
        <v>2.3452941684820594E-4</v>
      </c>
      <c r="BY34" s="74">
        <v>-1.912248635175251E-4</v>
      </c>
      <c r="BZ34" s="74">
        <v>-1.1781382136322183E-4</v>
      </c>
      <c r="CA34" s="74">
        <v>1.7521088767669113E-4</v>
      </c>
      <c r="CB34" s="74">
        <v>-3.0657295202829449E-4</v>
      </c>
      <c r="CC34" s="74">
        <v>2.1658712374805766E-4</v>
      </c>
      <c r="CD34" s="74">
        <v>4.5403814148303745E-4</v>
      </c>
      <c r="CE34" s="74">
        <v>-2.3049150241516436E-4</v>
      </c>
      <c r="CF34" s="74">
        <v>-1.3846810798767706E-4</v>
      </c>
      <c r="CG34" s="74">
        <v>2.5121421924922949E-4</v>
      </c>
      <c r="CH34" s="74">
        <v>-1.8284981142535628E-4</v>
      </c>
      <c r="CI34" s="74">
        <v>3.5329060120714573E-5</v>
      </c>
      <c r="CJ34" s="74">
        <v>3.1328969356758662E-4</v>
      </c>
      <c r="CK34" s="74">
        <v>-3.1632688630933714E-5</v>
      </c>
      <c r="CL34" s="74">
        <v>-1.8695006792468494E-4</v>
      </c>
      <c r="CM34" s="74">
        <v>3.2486796095687609E-5</v>
      </c>
      <c r="CN34" s="74">
        <v>-2.1106585643670961E-4</v>
      </c>
      <c r="CO34" s="74">
        <v>-4.0765433766964954E-5</v>
      </c>
      <c r="CP34" s="74">
        <v>4.9555022521752257E-4</v>
      </c>
      <c r="CQ34" s="74">
        <v>-5.8665970831817127E-5</v>
      </c>
      <c r="CR34" s="74">
        <v>-3.8748446908720702E-4</v>
      </c>
      <c r="CS34" s="74">
        <v>3.398131535949922E-4</v>
      </c>
      <c r="CT34" s="250">
        <v>5.8472674147935777E-5</v>
      </c>
      <c r="CU34" s="250">
        <v>-8.7566044932207987E-5</v>
      </c>
      <c r="CV34" s="250">
        <v>1.7343986110529563E-4</v>
      </c>
      <c r="CW34" s="250">
        <v>2.6929447271206719E-4</v>
      </c>
      <c r="CX34" s="250">
        <v>-1.7456179863806209E-4</v>
      </c>
      <c r="CY34" s="250">
        <v>-3.6585870552885424E-5</v>
      </c>
      <c r="CZ34" s="250">
        <v>1.5583049948864058E-4</v>
      </c>
      <c r="DA34" s="250">
        <v>3.113011418640621E-4</v>
      </c>
      <c r="DB34" s="50"/>
      <c r="DC34" s="50"/>
      <c r="DD34" s="50"/>
      <c r="DE34" s="50"/>
      <c r="DF34" s="50"/>
      <c r="DG34" s="74">
        <v>1.8663412741481977E-5</v>
      </c>
      <c r="DH34" s="74">
        <v>-2.0748111972168637E-5</v>
      </c>
      <c r="DI34" s="74">
        <v>1.8539606141843024E-5</v>
      </c>
      <c r="DJ34" s="74">
        <v>5.4999255520993273E-5</v>
      </c>
      <c r="DK34" s="74">
        <v>-1.1464164689001244E-5</v>
      </c>
      <c r="DL34" s="74">
        <v>-3.0360372807680669E-5</v>
      </c>
      <c r="DM34" s="74">
        <v>1.2839831864397411E-5</v>
      </c>
      <c r="DN34" s="74">
        <v>3.067598970463159E-5</v>
      </c>
      <c r="DO34" s="74">
        <v>8.7609738506522206E-5</v>
      </c>
    </row>
    <row r="35" spans="2:119" x14ac:dyDescent="0.2">
      <c r="B35" s="252" t="str">
        <f xml:space="preserve"> "(1) Lecture : "&amp;B2&amp;", les montants remboursés du total Soins de ville du mois de "&amp; TEXT(CT5,"mmmm aaaa")&amp;" ont été révisés de "&amp;ROUND(CT34*100,2)&amp;" % par rapport à ceux publiés le mois précédent. "</f>
        <v xml:space="preserve">(1) Lecture : avec les remboursements d'octobre 2025, les montants remboursés du total Soins de ville du mois de décembre 2024 ont été révisés de 0,01 % par rapport à ceux publiés le mois précédent. </v>
      </c>
      <c r="DB35" s="50"/>
      <c r="DC35" s="50"/>
      <c r="DD35" s="50"/>
      <c r="DE35" s="50"/>
      <c r="DF35" s="50"/>
    </row>
    <row r="36" spans="2:119" x14ac:dyDescent="0.2">
      <c r="DB36" s="50"/>
      <c r="DC36" s="50"/>
      <c r="DD36" s="50"/>
      <c r="DE36" s="50"/>
      <c r="DF36" s="50"/>
    </row>
    <row r="37" spans="2:119" x14ac:dyDescent="0.2">
      <c r="B37" s="245"/>
      <c r="DB37" s="50"/>
      <c r="DC37" s="50"/>
      <c r="DD37" s="50"/>
      <c r="DE37" s="50"/>
      <c r="DF37" s="50"/>
    </row>
    <row r="38" spans="2:119" x14ac:dyDescent="0.2">
      <c r="B38" s="59" t="s">
        <v>1550</v>
      </c>
      <c r="DB38" s="50"/>
      <c r="DC38" s="50"/>
      <c r="DD38" s="50"/>
      <c r="DE38" s="50"/>
      <c r="DF38" s="50"/>
    </row>
    <row r="39" spans="2:119" x14ac:dyDescent="0.2">
      <c r="DB39" s="50"/>
      <c r="DC39" s="50"/>
      <c r="DD39" s="50"/>
      <c r="DE39" s="50"/>
      <c r="DF39" s="50"/>
    </row>
    <row r="40" spans="2:119" x14ac:dyDescent="0.2">
      <c r="DB40" s="50"/>
      <c r="DC40" s="50"/>
      <c r="DD40" s="50"/>
      <c r="DE40" s="50"/>
      <c r="DF40" s="50"/>
    </row>
    <row r="41" spans="2:119" x14ac:dyDescent="0.2">
      <c r="DB41" s="50"/>
      <c r="DC41" s="50"/>
      <c r="DD41" s="50"/>
      <c r="DE41" s="50"/>
      <c r="DF41" s="50"/>
    </row>
    <row r="43" spans="2:119" x14ac:dyDescent="0.2">
      <c r="B43" s="246"/>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V61"/>
  <sheetViews>
    <sheetView showGridLines="0" showZeros="0" zoomScale="55" zoomScaleNormal="55" workbookViewId="0">
      <pane xSplit="3" ySplit="6" topLeftCell="R7" activePane="bottomRight" state="frozen"/>
      <selection activeCell="DQ37" sqref="DQ37"/>
      <selection pane="topRight" activeCell="DQ37" sqref="DQ37"/>
      <selection pane="bottomLeft" activeCell="DQ37" sqref="DQ37"/>
      <selection pane="bottomRight" activeCell="C53" sqref="C53"/>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47" width="12.7109375" style="36" customWidth="1"/>
    <col min="48" max="48" width="17" style="36" customWidth="1"/>
    <col min="49" max="49" width="17.42578125" style="35" customWidth="1"/>
    <col min="50" max="16384" width="11.42578125" style="35"/>
  </cols>
  <sheetData>
    <row r="1" spans="1:48" ht="26.25" customHeight="1" x14ac:dyDescent="0.2">
      <c r="B1" s="293" t="s">
        <v>1954</v>
      </c>
      <c r="C1" s="293"/>
      <c r="D1" s="293"/>
      <c r="E1" s="293"/>
      <c r="F1" s="293"/>
      <c r="G1" s="293"/>
      <c r="H1" s="293"/>
      <c r="I1" s="293"/>
      <c r="J1" s="293"/>
    </row>
    <row r="2" spans="1:48" ht="26.25" customHeight="1" x14ac:dyDescent="0.2">
      <c r="B2" s="293"/>
      <c r="C2" s="293"/>
      <c r="D2" s="293"/>
      <c r="E2" s="293"/>
      <c r="F2" s="293"/>
      <c r="G2" s="293"/>
      <c r="H2" s="293"/>
      <c r="I2" s="293"/>
      <c r="J2" s="293"/>
    </row>
    <row r="3" spans="1:48" ht="27.75" customHeight="1" x14ac:dyDescent="0.2">
      <c r="A3" s="47"/>
      <c r="B3" s="293"/>
      <c r="C3" s="293"/>
      <c r="D3" s="293"/>
      <c r="E3" s="293"/>
      <c r="F3" s="293"/>
      <c r="G3" s="293"/>
      <c r="H3" s="293"/>
      <c r="I3" s="293"/>
      <c r="J3" s="293"/>
    </row>
    <row r="5" spans="1:48" ht="35.25" customHeight="1" x14ac:dyDescent="0.2">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4"/>
      <c r="AU5" s="300" t="s">
        <v>2431</v>
      </c>
      <c r="AV5" s="294" t="s">
        <v>115</v>
      </c>
    </row>
    <row r="6" spans="1:48" ht="39.75" customHeight="1" x14ac:dyDescent="0.2">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301"/>
      <c r="AV6" s="295"/>
    </row>
    <row r="7" spans="1:48"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3">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39">
        <v>2.1608600000320166E-3</v>
      </c>
      <c r="AU7" s="40">
        <f t="shared" ref="AU7:AU52" si="0">SUM(D7:AT7)</f>
        <v>1.819111428700694</v>
      </c>
      <c r="AV7" s="41">
        <f t="shared" ref="AV7:AV18" si="1">AU7/C7</f>
        <v>8.4637578657702842E-3</v>
      </c>
    </row>
    <row r="8" spans="1:48"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39">
        <v>2.2322000003782705E-4</v>
      </c>
      <c r="AU8" s="40">
        <f t="shared" si="0"/>
        <v>1.5469079395968777</v>
      </c>
      <c r="AV8" s="41">
        <f t="shared" si="1"/>
        <v>8.310352454879771E-3</v>
      </c>
    </row>
    <row r="9" spans="1:48"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39">
        <v>4.420500000321681E-4</v>
      </c>
      <c r="AU9" s="40">
        <f t="shared" si="0"/>
        <v>2.0631371491756738</v>
      </c>
      <c r="AV9" s="41">
        <f t="shared" si="1"/>
        <v>9.549660395208907E-3</v>
      </c>
    </row>
    <row r="10" spans="1:48"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39">
        <v>4.530280000011544E-3</v>
      </c>
      <c r="AU10" s="40">
        <f t="shared" si="0"/>
        <v>2.1810213399139116</v>
      </c>
      <c r="AV10" s="41">
        <f t="shared" si="1"/>
        <v>1.097742640184235E-2</v>
      </c>
    </row>
    <row r="11" spans="1:48"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39">
        <v>8.264699999926961E-4</v>
      </c>
      <c r="AU11" s="40">
        <f t="shared" si="0"/>
        <v>1.2365771591389034</v>
      </c>
      <c r="AV11" s="41">
        <f t="shared" si="1"/>
        <v>6.0586351197242068E-3</v>
      </c>
    </row>
    <row r="12" spans="1:48"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39">
        <v>6.7703000001984037E-4</v>
      </c>
      <c r="AU12" s="40">
        <f t="shared" si="0"/>
        <v>0.28656453530152248</v>
      </c>
      <c r="AV12" s="41">
        <f t="shared" si="1"/>
        <v>1.3989640971061987E-3</v>
      </c>
    </row>
    <row r="13" spans="1:48"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39">
        <v>-1.2499999996862243E-5</v>
      </c>
      <c r="AU13" s="40">
        <f t="shared" si="0"/>
        <v>-0.16118745888809372</v>
      </c>
      <c r="AV13" s="41">
        <f t="shared" si="1"/>
        <v>-8.2188515686433441E-4</v>
      </c>
    </row>
    <row r="14" spans="1:48"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39">
        <v>-3.399999999942338E-5</v>
      </c>
      <c r="AU14" s="40">
        <f t="shared" si="0"/>
        <v>5.6833486090141605E-2</v>
      </c>
      <c r="AV14" s="41">
        <f t="shared" si="1"/>
        <v>3.0200152401111909E-4</v>
      </c>
    </row>
    <row r="15" spans="1:48"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39">
        <v>1.4699999979939093E-5</v>
      </c>
      <c r="AU15" s="40">
        <f t="shared" si="0"/>
        <v>-0.47623329529378111</v>
      </c>
      <c r="AV15" s="41">
        <f t="shared" si="1"/>
        <v>-2.3225304242890854E-3</v>
      </c>
    </row>
    <row r="16" spans="1:48"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39">
        <v>4.839079999982232E-3</v>
      </c>
      <c r="AU16" s="40">
        <f t="shared" si="0"/>
        <v>0.14655075735026912</v>
      </c>
      <c r="AV16" s="41">
        <f t="shared" si="1"/>
        <v>7.1548453920118561E-4</v>
      </c>
    </row>
    <row r="17" spans="2:48"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39">
        <v>6.204599999932725E-4</v>
      </c>
      <c r="AU17" s="40">
        <f t="shared" si="0"/>
        <v>-0.72283702829938079</v>
      </c>
      <c r="AV17" s="41">
        <f t="shared" si="1"/>
        <v>-3.509126709047042E-3</v>
      </c>
    </row>
    <row r="18" spans="2:48"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39">
        <v>6.0990000000060718E-4</v>
      </c>
      <c r="AU18" s="40">
        <f t="shared" si="0"/>
        <v>-1.024626224395746</v>
      </c>
      <c r="AV18" s="41">
        <f t="shared" si="1"/>
        <v>-5.1671877007244457E-3</v>
      </c>
    </row>
    <row r="19" spans="2:48" ht="15.75" thickBot="1" x14ac:dyDescent="0.3">
      <c r="B19" s="291" t="s">
        <v>2057</v>
      </c>
      <c r="C19" s="292"/>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4">
        <f t="shared" ref="AT19" si="21">SUM(AT7:AT18)</f>
        <v>1.4897550000085857E-2</v>
      </c>
      <c r="AU19" s="45">
        <f t="shared" si="0"/>
        <v>6.951819788390992</v>
      </c>
      <c r="AV19" s="46">
        <f>AU19/SUM(C7:C18)</f>
        <v>2.8688509841271214E-3</v>
      </c>
    </row>
    <row r="20" spans="2:48"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39">
        <v>-4.0769999998246931E-4</v>
      </c>
      <c r="AU20" s="40">
        <f t="shared" si="0"/>
        <v>-0.5752284397418066</v>
      </c>
      <c r="AV20" s="41">
        <f t="shared" ref="AV20:AV31" si="22">AU20/C20</f>
        <v>-2.6913117130056229E-3</v>
      </c>
    </row>
    <row r="21" spans="2:48"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39">
        <v>1.4769200000159799E-3</v>
      </c>
      <c r="AU21" s="40">
        <f t="shared" si="0"/>
        <v>-0.62071839076392621</v>
      </c>
      <c r="AV21" s="41">
        <f t="shared" si="22"/>
        <v>-3.3546179551773385E-3</v>
      </c>
    </row>
    <row r="22" spans="2:48"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39">
        <v>1.9282900000519021E-3</v>
      </c>
      <c r="AU22" s="40">
        <f t="shared" si="0"/>
        <v>-0.52135025852277295</v>
      </c>
      <c r="AV22" s="41">
        <f t="shared" si="22"/>
        <v>-2.4306633489675281E-3</v>
      </c>
    </row>
    <row r="23" spans="2:48"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39">
        <v>1.211209999979701E-3</v>
      </c>
      <c r="AU23" s="40">
        <f t="shared" si="0"/>
        <v>-1.2957272599996088</v>
      </c>
      <c r="AV23" s="41">
        <f t="shared" si="22"/>
        <v>-6.7099903307138303E-3</v>
      </c>
    </row>
    <row r="24" spans="2:48"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39">
        <v>3.4136199999750261E-3</v>
      </c>
      <c r="AU24" s="40">
        <f t="shared" si="0"/>
        <v>-1.6643903140900704</v>
      </c>
      <c r="AV24" s="41">
        <f t="shared" si="22"/>
        <v>-8.2364892797983352E-3</v>
      </c>
    </row>
    <row r="25" spans="2:48"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39">
        <v>-1.6831900000227051E-3</v>
      </c>
      <c r="AU25" s="40">
        <f t="shared" si="0"/>
        <v>-1.2873134612271997</v>
      </c>
      <c r="AV25" s="41">
        <f t="shared" si="22"/>
        <v>-6.2546751451126479E-3</v>
      </c>
    </row>
    <row r="26" spans="2:48"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39">
        <v>1.1446730000017169E-2</v>
      </c>
      <c r="AU26" s="40">
        <f t="shared" si="0"/>
        <v>1.1799251400003925</v>
      </c>
      <c r="AV26" s="41">
        <f t="shared" si="22"/>
        <v>6.082321860572888E-3</v>
      </c>
    </row>
    <row r="27" spans="2:48"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39">
        <v>-3.7069105335660879E-3</v>
      </c>
      <c r="AU27" s="40">
        <f t="shared" si="0"/>
        <v>-0.88060135046305277</v>
      </c>
      <c r="AV27" s="41">
        <f t="shared" si="22"/>
        <v>-4.6949476179381075E-3</v>
      </c>
    </row>
    <row r="28" spans="2:48"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39">
        <v>9.6353054706810326E-4</v>
      </c>
      <c r="AU28" s="40">
        <f t="shared" si="0"/>
        <v>-1.0867865519643658</v>
      </c>
      <c r="AV28" s="41">
        <f t="shared" si="22"/>
        <v>-5.4662194421089003E-3</v>
      </c>
    </row>
    <row r="29" spans="2:48"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39">
        <v>1.2409738946359994E-2</v>
      </c>
      <c r="AU29" s="40">
        <f t="shared" si="0"/>
        <v>-1.0508800510525305</v>
      </c>
      <c r="AV29" s="41">
        <f t="shared" si="22"/>
        <v>-5.046820536517704E-3</v>
      </c>
    </row>
    <row r="30" spans="2:48"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39">
        <v>-1.8644144387735651E-2</v>
      </c>
      <c r="AU30" s="40">
        <f t="shared" si="0"/>
        <v>-0.39660660876668885</v>
      </c>
      <c r="AV30" s="41">
        <f t="shared" si="22"/>
        <v>-1.9175810173824911E-3</v>
      </c>
    </row>
    <row r="31" spans="2:48"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39">
        <v>-1.0171497409544372E-2</v>
      </c>
      <c r="AU31" s="40">
        <f t="shared" si="0"/>
        <v>-0.79744830567594249</v>
      </c>
      <c r="AV31" s="41">
        <f t="shared" si="22"/>
        <v>-4.0969572606871334E-3</v>
      </c>
    </row>
    <row r="32" spans="2:48" ht="15.75" thickBot="1" x14ac:dyDescent="0.3">
      <c r="B32" s="291" t="s">
        <v>2202</v>
      </c>
      <c r="C32" s="292"/>
      <c r="D32" s="44">
        <f t="shared" ref="D32:I32" si="23">SUM(D20:D31)</f>
        <v>0</v>
      </c>
      <c r="E32" s="44">
        <f t="shared" si="23"/>
        <v>0</v>
      </c>
      <c r="F32" s="44">
        <f t="shared" si="23"/>
        <v>0</v>
      </c>
      <c r="G32" s="44">
        <f t="shared" si="23"/>
        <v>0</v>
      </c>
      <c r="H32" s="44">
        <f t="shared" si="23"/>
        <v>0</v>
      </c>
      <c r="I32" s="44">
        <f t="shared" si="23"/>
        <v>0</v>
      </c>
      <c r="J32" s="44">
        <f t="shared" ref="J32:O32" si="24">SUM(J20:J31)</f>
        <v>0</v>
      </c>
      <c r="K32" s="44">
        <f t="shared" si="24"/>
        <v>0</v>
      </c>
      <c r="L32" s="44">
        <f t="shared" si="24"/>
        <v>0</v>
      </c>
      <c r="M32" s="44">
        <f t="shared" si="24"/>
        <v>0</v>
      </c>
      <c r="N32" s="44">
        <f t="shared" si="24"/>
        <v>0</v>
      </c>
      <c r="O32" s="44">
        <f t="shared" si="24"/>
        <v>0</v>
      </c>
      <c r="P32" s="44">
        <f t="shared" ref="P32:Q32" si="25">SUM(P20:P31)</f>
        <v>-0.62417133220372989</v>
      </c>
      <c r="Q32" s="44">
        <f t="shared" si="25"/>
        <v>-0.90479744647834082</v>
      </c>
      <c r="R32" s="44">
        <f t="shared" ref="R32:S32" si="26">SUM(R20:R31)</f>
        <v>0.26920660965186016</v>
      </c>
      <c r="S32" s="44">
        <f t="shared" si="26"/>
        <v>-0.25174517186584922</v>
      </c>
      <c r="T32" s="44">
        <f t="shared" ref="T32:U32" si="27">SUM(T20:T31)</f>
        <v>-1.4836172945898625</v>
      </c>
      <c r="U32" s="44">
        <f t="shared" si="27"/>
        <v>-2.099550538862303</v>
      </c>
      <c r="V32" s="44">
        <f t="shared" ref="V32:W32" si="28">SUM(V20:V31)</f>
        <v>0.4272016425894094</v>
      </c>
      <c r="W32" s="44">
        <f t="shared" si="28"/>
        <v>-0.9028399898541295</v>
      </c>
      <c r="X32" s="44">
        <f t="shared" ref="X32:Y32" si="29">SUM(X20:X31)</f>
        <v>-0.96406153370892866</v>
      </c>
      <c r="Y32" s="44">
        <f t="shared" si="29"/>
        <v>-1.0387070477131033</v>
      </c>
      <c r="Z32" s="44">
        <f t="shared" ref="Z32:AA32" si="30">SUM(Z20:Z31)</f>
        <v>-0.15622947896946471</v>
      </c>
      <c r="AA32" s="44">
        <f t="shared" si="30"/>
        <v>-1.5839627555424158</v>
      </c>
      <c r="AB32" s="44">
        <f t="shared" ref="AB32:AC32" si="31">SUM(AB20:AB31)</f>
        <v>0.88241811342618348</v>
      </c>
      <c r="AC32" s="44">
        <f t="shared" si="31"/>
        <v>6.2353021377873574E-2</v>
      </c>
      <c r="AD32" s="44">
        <f t="shared" ref="AD32:AE32" si="32">SUM(AD20:AD31)</f>
        <v>-8.7050854757990237E-2</v>
      </c>
      <c r="AE32" s="44">
        <f t="shared" si="32"/>
        <v>0.12558991556954879</v>
      </c>
      <c r="AF32" s="44">
        <f t="shared" ref="AF32:AG32" si="33">SUM(AF20:AF31)</f>
        <v>-2.6834088065015749E-2</v>
      </c>
      <c r="AG32" s="44">
        <f t="shared" si="33"/>
        <v>1.4418346495176593E-2</v>
      </c>
      <c r="AH32" s="44">
        <f t="shared" ref="AH32:AI32" si="34">SUM(AH20:AH31)</f>
        <v>-0.16573576982176519</v>
      </c>
      <c r="AI32" s="44">
        <f t="shared" si="34"/>
        <v>-0.19779627831181301</v>
      </c>
      <c r="AJ32" s="44">
        <f t="shared" ref="AJ32:AK32" si="35">SUM(AJ20:AJ31)</f>
        <v>2.9819110994594666E-2</v>
      </c>
      <c r="AK32" s="44">
        <f t="shared" si="35"/>
        <v>-8.0388232540201443E-2</v>
      </c>
      <c r="AL32" s="44">
        <f t="shared" ref="AL32:AM32" si="36">SUM(AL20:AL31)</f>
        <v>-7.7423570103064776E-2</v>
      </c>
      <c r="AM32" s="44">
        <f t="shared" si="36"/>
        <v>-6.0513732538112208E-2</v>
      </c>
      <c r="AN32" s="44">
        <f t="shared" ref="AN32:AO32" si="37">SUM(AN20:AN31)</f>
        <v>2.0545467072878409E-2</v>
      </c>
      <c r="AO32" s="44">
        <f t="shared" si="37"/>
        <v>-9.886849650484919E-2</v>
      </c>
      <c r="AP32" s="44">
        <f t="shared" ref="AP32:AQ32" si="38">SUM(AP20:AP31)</f>
        <v>-4.603439818876609E-2</v>
      </c>
      <c r="AQ32" s="44">
        <f t="shared" si="38"/>
        <v>-2.5285957367515266E-2</v>
      </c>
      <c r="AR32" s="44">
        <f t="shared" ref="AR32:AS32" si="39">SUM(AR20:AR31)</f>
        <v>1.3987119106189994E-2</v>
      </c>
      <c r="AS32" s="44">
        <f t="shared" si="39"/>
        <v>3.4712172273316355E-2</v>
      </c>
      <c r="AT32" s="44">
        <f t="shared" ref="AT32" si="40">SUM(AT20:AT31)</f>
        <v>-1.7634028373834099E-3</v>
      </c>
      <c r="AU32" s="45">
        <f t="shared" si="0"/>
        <v>-8.9971258522675726</v>
      </c>
      <c r="AV32" s="46">
        <f>AU32/SUM(C20:C31)</f>
        <v>-3.7420583163775348E-3</v>
      </c>
    </row>
    <row r="33" spans="2:48"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39">
        <v>2.0971294799068119E-2</v>
      </c>
      <c r="AU33" s="40">
        <f t="shared" si="0"/>
        <v>4.1673103291572033E-2</v>
      </c>
      <c r="AV33" s="41">
        <f t="shared" ref="AV33:AV38" si="41">AU33/C33</f>
        <v>1.9574318546487237E-4</v>
      </c>
    </row>
    <row r="34" spans="2:48"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39">
        <v>-7.832321330454306E-3</v>
      </c>
      <c r="AU34" s="40">
        <f t="shared" si="0"/>
        <v>8.8769324507950387E-2</v>
      </c>
      <c r="AV34" s="41">
        <f t="shared" si="41"/>
        <v>4.5360114180811401E-4</v>
      </c>
    </row>
    <row r="35" spans="2:48"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39">
        <v>4.8954353953547525E-3</v>
      </c>
      <c r="AU35" s="40">
        <f t="shared" si="0"/>
        <v>0.99900795018749022</v>
      </c>
      <c r="AV35" s="41">
        <f t="shared" si="41"/>
        <v>4.9434369417018344E-3</v>
      </c>
    </row>
    <row r="36" spans="2:48"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39">
        <v>2.9217239026053221E-2</v>
      </c>
      <c r="AU36" s="40">
        <f t="shared" si="0"/>
        <v>1.0818343709898386</v>
      </c>
      <c r="AV36" s="41">
        <f t="shared" si="41"/>
        <v>5.3831719324637746E-3</v>
      </c>
    </row>
    <row r="37" spans="2:48"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39">
        <v>-3.2263415381805771E-3</v>
      </c>
      <c r="AU37" s="40">
        <f t="shared" si="0"/>
        <v>0.95591709803923663</v>
      </c>
      <c r="AV37" s="41">
        <f t="shared" si="41"/>
        <v>4.8579994799661155E-3</v>
      </c>
    </row>
    <row r="38" spans="2:48"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39">
        <v>-1.4584211629738775E-2</v>
      </c>
      <c r="AU38" s="40">
        <f t="shared" si="0"/>
        <v>6.1920081010015338E-2</v>
      </c>
      <c r="AV38" s="41">
        <f t="shared" si="41"/>
        <v>3.2220334215103116E-4</v>
      </c>
    </row>
    <row r="39" spans="2:48"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39">
        <v>-4.8068083904411196E-3</v>
      </c>
      <c r="AU39" s="40">
        <f t="shared" si="0"/>
        <v>-1.4624972818668027</v>
      </c>
      <c r="AV39" s="41">
        <f t="shared" ref="AV39" si="42">AU39/C39</f>
        <v>-7.1448794178875646E-3</v>
      </c>
    </row>
    <row r="40" spans="2:48"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39">
        <v>1.2638515451925514E-2</v>
      </c>
      <c r="AU40" s="40">
        <f t="shared" si="0"/>
        <v>1.358008036999081E-2</v>
      </c>
      <c r="AV40" s="41">
        <f t="shared" ref="AV40" si="43">AU40/C40</f>
        <v>7.4491438924156951E-5</v>
      </c>
    </row>
    <row r="41" spans="2:48"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39">
        <v>1.6773006754164044E-2</v>
      </c>
      <c r="AU41" s="40">
        <f t="shared" si="0"/>
        <v>-0.1424902213949224</v>
      </c>
      <c r="AV41" s="41">
        <f t="shared" ref="AV41" si="44">AU41/C41</f>
        <v>-7.2657294344184286E-4</v>
      </c>
    </row>
    <row r="42" spans="2:48"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39">
        <v>5.356984846270052E-2</v>
      </c>
      <c r="AU42" s="40">
        <f t="shared" si="0"/>
        <v>-0.24917627190549752</v>
      </c>
      <c r="AV42" s="41">
        <f t="shared" ref="AV42:AV43" si="45">AU42/C42</f>
        <v>-1.1810503353005893E-3</v>
      </c>
    </row>
    <row r="43" spans="2:48"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39">
        <v>3.6762198142156421E-2</v>
      </c>
      <c r="AU43" s="40">
        <f t="shared" si="0"/>
        <v>-0.33957008457178972</v>
      </c>
      <c r="AV43" s="41">
        <f t="shared" si="45"/>
        <v>-1.7144148203663873E-3</v>
      </c>
    </row>
    <row r="44" spans="2:48"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39">
        <v>5.9671502138485266E-2</v>
      </c>
      <c r="AU44" s="40">
        <f t="shared" si="0"/>
        <v>0.28598807993827791</v>
      </c>
      <c r="AV44" s="41">
        <f t="shared" ref="AV44" si="46">AU44/C44</f>
        <v>1.4773843140497489E-3</v>
      </c>
    </row>
    <row r="45" spans="2:48" ht="15.75" thickBot="1" x14ac:dyDescent="0.3">
      <c r="B45" s="291" t="s">
        <v>2331</v>
      </c>
      <c r="C45" s="292"/>
      <c r="D45" s="44">
        <f t="shared" ref="D45:I45" si="47">SUM(D33:D44)</f>
        <v>0</v>
      </c>
      <c r="E45" s="44">
        <f t="shared" si="47"/>
        <v>0</v>
      </c>
      <c r="F45" s="44">
        <f t="shared" si="47"/>
        <v>0</v>
      </c>
      <c r="G45" s="44">
        <f t="shared" si="47"/>
        <v>0</v>
      </c>
      <c r="H45" s="44">
        <f t="shared" si="47"/>
        <v>0</v>
      </c>
      <c r="I45" s="44">
        <f t="shared" si="47"/>
        <v>0</v>
      </c>
      <c r="J45" s="44">
        <f t="shared" ref="J45:AB45" si="48">SUM(J33:J44)</f>
        <v>0</v>
      </c>
      <c r="K45" s="44">
        <f t="shared" si="48"/>
        <v>0</v>
      </c>
      <c r="L45" s="44">
        <f t="shared" si="48"/>
        <v>0</v>
      </c>
      <c r="M45" s="44">
        <f t="shared" si="48"/>
        <v>0</v>
      </c>
      <c r="N45" s="44">
        <f t="shared" si="48"/>
        <v>0</v>
      </c>
      <c r="O45" s="44">
        <f t="shared" si="48"/>
        <v>0</v>
      </c>
      <c r="P45" s="44">
        <f t="shared" si="48"/>
        <v>0</v>
      </c>
      <c r="Q45" s="44">
        <f t="shared" si="48"/>
        <v>0</v>
      </c>
      <c r="R45" s="44">
        <f t="shared" si="48"/>
        <v>0</v>
      </c>
      <c r="S45" s="44">
        <f t="shared" si="48"/>
        <v>0</v>
      </c>
      <c r="T45" s="44">
        <f t="shared" si="48"/>
        <v>0</v>
      </c>
      <c r="U45" s="44">
        <f t="shared" si="48"/>
        <v>0</v>
      </c>
      <c r="V45" s="44">
        <f t="shared" si="48"/>
        <v>0</v>
      </c>
      <c r="W45" s="44">
        <f t="shared" si="48"/>
        <v>0</v>
      </c>
      <c r="X45" s="44">
        <f t="shared" si="48"/>
        <v>0</v>
      </c>
      <c r="Y45" s="44">
        <f t="shared" si="48"/>
        <v>0</v>
      </c>
      <c r="Z45" s="44">
        <f t="shared" si="48"/>
        <v>0</v>
      </c>
      <c r="AA45" s="44">
        <f t="shared" si="48"/>
        <v>0</v>
      </c>
      <c r="AB45" s="44">
        <f t="shared" si="48"/>
        <v>0.26118011458041224</v>
      </c>
      <c r="AC45" s="44">
        <f t="shared" ref="AC45:AD45" si="49">SUM(AC33:AC44)</f>
        <v>-0.17834266542956811</v>
      </c>
      <c r="AD45" s="44">
        <f t="shared" si="49"/>
        <v>0.5238429191384455</v>
      </c>
      <c r="AE45" s="44">
        <f t="shared" ref="AE45:AF45" si="50">SUM(AE33:AE44)</f>
        <v>1.4454407586478908</v>
      </c>
      <c r="AF45" s="44">
        <f t="shared" si="50"/>
        <v>0.20637998372913557</v>
      </c>
      <c r="AG45" s="44">
        <f t="shared" ref="AG45:AH45" si="51">SUM(AG33:AG44)</f>
        <v>3.7536321039510767E-4</v>
      </c>
      <c r="AH45" s="44">
        <f t="shared" si="51"/>
        <v>-0.73004971023885901</v>
      </c>
      <c r="AI45" s="44">
        <f t="shared" ref="AI45:AJ45" si="52">SUM(AI33:AI44)</f>
        <v>-0.64386690558205828</v>
      </c>
      <c r="AJ45" s="44">
        <f t="shared" si="52"/>
        <v>-0.24586980503340783</v>
      </c>
      <c r="AK45" s="44">
        <f t="shared" ref="AK45:AL45" si="53">SUM(AK33:AK44)</f>
        <v>-0.34567459138011714</v>
      </c>
      <c r="AL45" s="44">
        <f t="shared" si="53"/>
        <v>-0.53087147018069913</v>
      </c>
      <c r="AM45" s="44">
        <f t="shared" ref="AM45:AN45" si="54">SUM(AM33:AM44)</f>
        <v>0.83079937956802041</v>
      </c>
      <c r="AN45" s="44">
        <f t="shared" si="54"/>
        <v>-0.12291752189136673</v>
      </c>
      <c r="AO45" s="44">
        <f t="shared" ref="AO45:AP45" si="55">SUM(AO33:AO44)</f>
        <v>-2.5623568557818999E-2</v>
      </c>
      <c r="AP45" s="44">
        <f t="shared" si="55"/>
        <v>0.10303968062873992</v>
      </c>
      <c r="AQ45" s="44">
        <f t="shared" ref="AQ45:AR45" si="56">SUM(AQ33:AQ44)</f>
        <v>7.2272027537621852E-2</v>
      </c>
      <c r="AR45" s="44">
        <f t="shared" si="56"/>
        <v>0.15466188586555063</v>
      </c>
      <c r="AS45" s="44">
        <f t="shared" ref="AS45:AT45" si="57">SUM(AS33:AS44)</f>
        <v>0.3561309967019497</v>
      </c>
      <c r="AT45" s="44">
        <f t="shared" si="57"/>
        <v>0.20404935728109308</v>
      </c>
      <c r="AU45" s="45">
        <f t="shared" si="0"/>
        <v>1.3349562285953596</v>
      </c>
      <c r="AV45" s="46">
        <f>AU45/SUM(C33:C44)</f>
        <v>5.5941806745013381E-4</v>
      </c>
    </row>
    <row r="46" spans="2:48" s="256"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39">
        <v>0.17098552520255339</v>
      </c>
      <c r="AU46" s="40">
        <f t="shared" si="0"/>
        <v>-0.52382138815690382</v>
      </c>
      <c r="AV46" s="41">
        <f t="shared" ref="AV46" si="58">AU46/C46</f>
        <v>-2.4581882401503623E-3</v>
      </c>
    </row>
    <row r="47" spans="2:48" s="256"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39">
        <v>5.1886630475905804E-2</v>
      </c>
      <c r="AU47" s="40">
        <f t="shared" si="0"/>
        <v>-0.13292778286819384</v>
      </c>
      <c r="AV47" s="41">
        <f t="shared" ref="AV47" si="59">AU47/C47</f>
        <v>-7.1244783661526757E-4</v>
      </c>
    </row>
    <row r="48" spans="2:48" s="256"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39">
        <v>7.4724543352033379E-2</v>
      </c>
      <c r="AU48" s="40">
        <f t="shared" si="0"/>
        <v>-2.3806014402520077</v>
      </c>
      <c r="AV48" s="41">
        <f t="shared" ref="AV48" si="60">AU48/C48</f>
        <v>-1.158932656883116E-2</v>
      </c>
    </row>
    <row r="49" spans="2:48" s="256" customFormat="1" ht="15"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39">
        <v>0.17622487318104163</v>
      </c>
      <c r="AU49" s="40">
        <f t="shared" si="0"/>
        <v>-4.3408366352110761E-2</v>
      </c>
      <c r="AV49" s="41">
        <f t="shared" ref="AV49" si="61">AU49/C49</f>
        <v>-2.1097694696528037E-4</v>
      </c>
    </row>
    <row r="50" spans="2:48" ht="1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39">
        <v>-2.4655575388266016E-2</v>
      </c>
      <c r="AU50" s="40">
        <f t="shared" si="0"/>
        <v>-0.13022891944416415</v>
      </c>
      <c r="AV50" s="41">
        <f t="shared" ref="AV50" si="62">AU50/C50</f>
        <v>-6.5925891868891717E-4</v>
      </c>
    </row>
    <row r="51" spans="2:48" ht="15"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39">
        <v>2.6552908718798562E-2</v>
      </c>
      <c r="AU51" s="40">
        <f t="shared" si="0"/>
        <v>3.7443090274820179E-2</v>
      </c>
      <c r="AV51" s="41">
        <f t="shared" ref="AV51" si="63">AU51/C51</f>
        <v>1.8843920281250457E-4</v>
      </c>
    </row>
    <row r="52" spans="2:48" ht="15"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-5.0659685162145252E-2</v>
      </c>
      <c r="AU52" s="40">
        <f t="shared" si="0"/>
        <v>-5.0659685162145252E-2</v>
      </c>
      <c r="AV52" s="41">
        <f t="shared" ref="AV52" si="64">AU52/C52</f>
        <v>-2.4735241269375824E-4</v>
      </c>
    </row>
    <row r="53" spans="2:48" ht="15" x14ac:dyDescent="0.25">
      <c r="B53" s="42">
        <v>45870</v>
      </c>
      <c r="C53" s="38">
        <v>178.77978798480197</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39">
        <v>0</v>
      </c>
      <c r="AU53" s="40"/>
      <c r="AV53" s="41"/>
    </row>
    <row r="54" spans="2:48"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40"/>
      <c r="AV54" s="41"/>
    </row>
    <row r="55" spans="2:48"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40"/>
      <c r="AV55" s="41"/>
    </row>
    <row r="56" spans="2:48"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39">
        <v>0</v>
      </c>
      <c r="AU56" s="40"/>
      <c r="AV56" s="41"/>
    </row>
    <row r="57" spans="2:48" ht="15.75"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40"/>
      <c r="AV57" s="41"/>
    </row>
    <row r="58" spans="2:48" ht="15.75" thickBot="1" x14ac:dyDescent="0.3">
      <c r="B58" s="291" t="s">
        <v>2435</v>
      </c>
      <c r="C58" s="292"/>
      <c r="D58" s="44">
        <f t="shared" ref="D58:AN58" si="65">SUM(D46:D57)</f>
        <v>0</v>
      </c>
      <c r="E58" s="44">
        <f t="shared" si="65"/>
        <v>0</v>
      </c>
      <c r="F58" s="44">
        <f t="shared" si="65"/>
        <v>0</v>
      </c>
      <c r="G58" s="44">
        <f t="shared" si="65"/>
        <v>0</v>
      </c>
      <c r="H58" s="44">
        <f t="shared" si="65"/>
        <v>0</v>
      </c>
      <c r="I58" s="44">
        <f t="shared" si="65"/>
        <v>0</v>
      </c>
      <c r="J58" s="44">
        <f t="shared" si="65"/>
        <v>0</v>
      </c>
      <c r="K58" s="44">
        <f t="shared" si="65"/>
        <v>0</v>
      </c>
      <c r="L58" s="44">
        <f t="shared" si="65"/>
        <v>0</v>
      </c>
      <c r="M58" s="44">
        <f t="shared" si="65"/>
        <v>0</v>
      </c>
      <c r="N58" s="44">
        <f t="shared" si="65"/>
        <v>0</v>
      </c>
      <c r="O58" s="44">
        <f t="shared" si="65"/>
        <v>0</v>
      </c>
      <c r="P58" s="44">
        <f t="shared" si="65"/>
        <v>0</v>
      </c>
      <c r="Q58" s="44">
        <f t="shared" si="65"/>
        <v>0</v>
      </c>
      <c r="R58" s="44">
        <f t="shared" si="65"/>
        <v>0</v>
      </c>
      <c r="S58" s="44">
        <f t="shared" si="65"/>
        <v>0</v>
      </c>
      <c r="T58" s="44">
        <f t="shared" si="65"/>
        <v>0</v>
      </c>
      <c r="U58" s="44">
        <f t="shared" si="65"/>
        <v>0</v>
      </c>
      <c r="V58" s="44">
        <f t="shared" si="65"/>
        <v>0</v>
      </c>
      <c r="W58" s="44">
        <f t="shared" si="65"/>
        <v>0</v>
      </c>
      <c r="X58" s="44">
        <f t="shared" si="65"/>
        <v>0</v>
      </c>
      <c r="Y58" s="44">
        <f t="shared" si="65"/>
        <v>0</v>
      </c>
      <c r="Z58" s="44">
        <f t="shared" si="65"/>
        <v>0</v>
      </c>
      <c r="AA58" s="44">
        <f t="shared" si="65"/>
        <v>0</v>
      </c>
      <c r="AB58" s="44">
        <f t="shared" si="65"/>
        <v>0</v>
      </c>
      <c r="AC58" s="44">
        <f t="shared" si="65"/>
        <v>0</v>
      </c>
      <c r="AD58" s="44">
        <f t="shared" si="65"/>
        <v>0</v>
      </c>
      <c r="AE58" s="44">
        <f t="shared" si="65"/>
        <v>0</v>
      </c>
      <c r="AF58" s="44">
        <f t="shared" si="65"/>
        <v>0</v>
      </c>
      <c r="AG58" s="44">
        <f t="shared" si="65"/>
        <v>0</v>
      </c>
      <c r="AH58" s="44">
        <f t="shared" si="65"/>
        <v>0</v>
      </c>
      <c r="AI58" s="44">
        <f t="shared" si="65"/>
        <v>0</v>
      </c>
      <c r="AJ58" s="44">
        <f t="shared" si="65"/>
        <v>0</v>
      </c>
      <c r="AK58" s="44">
        <f t="shared" si="65"/>
        <v>0</v>
      </c>
      <c r="AL58" s="44">
        <f t="shared" si="65"/>
        <v>0</v>
      </c>
      <c r="AM58" s="44">
        <f t="shared" si="65"/>
        <v>0</v>
      </c>
      <c r="AN58" s="44">
        <f t="shared" si="65"/>
        <v>-0.63704316806584416</v>
      </c>
      <c r="AO58" s="44">
        <f t="shared" ref="AO58:AP58" si="66">SUM(AO46:AO57)</f>
        <v>0.34997118427557439</v>
      </c>
      <c r="AP58" s="44">
        <f t="shared" si="66"/>
        <v>-1.9666091015111817</v>
      </c>
      <c r="AQ58" s="44">
        <f t="shared" ref="AQ58:AR58" si="67">SUM(AQ46:AQ57)</f>
        <v>-1.3811171016418484</v>
      </c>
      <c r="AR58" s="44">
        <f t="shared" si="67"/>
        <v>-0.20539917559676724</v>
      </c>
      <c r="AS58" s="44">
        <f t="shared" ref="AS58:AT58" si="68">SUM(AS46:AS57)</f>
        <v>0.19093365019944031</v>
      </c>
      <c r="AT58" s="44">
        <f t="shared" si="68"/>
        <v>0.4250592203799215</v>
      </c>
      <c r="AU58" s="45">
        <f>SUM(D58:AT58)</f>
        <v>-3.2242044919607054</v>
      </c>
      <c r="AV58" s="46">
        <f>AU58/SUM(C46:C57)</f>
        <v>-2.0269588239023107E-3</v>
      </c>
    </row>
    <row r="59" spans="2:48" ht="15.75" thickTop="1" x14ac:dyDescent="0.2">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6"/>
      <c r="E59" s="123"/>
      <c r="F59" s="123"/>
      <c r="G59" s="123"/>
      <c r="H59" s="123"/>
      <c r="I59" s="123"/>
      <c r="J59" s="123"/>
      <c r="K59" s="123"/>
      <c r="L59" s="123"/>
      <c r="M59" s="123"/>
      <c r="N59" s="123"/>
      <c r="O59" s="123"/>
      <c r="P59" s="123"/>
      <c r="Q59" s="123"/>
      <c r="R59" s="123"/>
      <c r="S59" s="123"/>
    </row>
    <row r="60" spans="2:48"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6"/>
      <c r="E60" s="123"/>
      <c r="F60" s="123"/>
      <c r="G60" s="123"/>
      <c r="H60" s="123"/>
      <c r="I60" s="123"/>
      <c r="J60" s="123"/>
      <c r="K60" s="123"/>
      <c r="L60" s="123"/>
      <c r="M60" s="123"/>
      <c r="N60" s="123"/>
      <c r="O60" s="123"/>
      <c r="P60" s="123"/>
      <c r="Q60" s="123"/>
      <c r="R60" s="123"/>
      <c r="S60" s="123"/>
    </row>
    <row r="61" spans="2:48" x14ac:dyDescent="0.2">
      <c r="B61" s="258"/>
      <c r="C61" s="257" t="str">
        <f>"Le total des montants remboursés, pour des soins effectués en "&amp; TEXT(B33,"mmmm aaaa")&amp;" a été révisé à la hausse de "&amp;ROUND(AU33,3)&amp;" millions d'euros par rapport à l'estimation faite en "&amp; TEXT(AB6,"mmmm aaaa")&amp;"."</f>
        <v>Le total des montants remboursés, pour des soins effectués en janvier 2024 a été révisé à la hausse de 0,042 millions d'euros par rapport à l'estimation faite en avril 2024.</v>
      </c>
      <c r="D61" s="256"/>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V5:AV6"/>
    <mergeCell ref="B19:C19"/>
    <mergeCell ref="B32:C32"/>
    <mergeCell ref="B5:B6"/>
    <mergeCell ref="C5:C6"/>
    <mergeCell ref="AU5:AU6"/>
    <mergeCell ref="D5:AT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V7:AV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V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U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U7:AU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V20:AV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V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U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U20:AU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V33:AV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V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U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U33:AU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T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T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T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T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T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T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V46:AV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V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U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U46:AU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T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T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AX61"/>
  <sheetViews>
    <sheetView showGridLines="0" showZeros="0" topLeftCell="A3" zoomScale="55" zoomScaleNormal="55" workbookViewId="0">
      <selection activeCell="C53" sqref="C53"/>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47" width="12.7109375" style="36" customWidth="1"/>
    <col min="48" max="48" width="16.85546875" style="36" customWidth="1"/>
    <col min="49" max="49" width="12.85546875" style="36" customWidth="1"/>
    <col min="50" max="50" width="17.42578125" style="36" customWidth="1"/>
    <col min="51" max="51" width="17.42578125" style="35" customWidth="1"/>
    <col min="52" max="16384" width="11.42578125" style="35"/>
  </cols>
  <sheetData>
    <row r="1" spans="1:50" ht="30.75" customHeight="1" x14ac:dyDescent="0.2">
      <c r="B1" s="293" t="s">
        <v>1952</v>
      </c>
      <c r="C1" s="293"/>
      <c r="D1" s="293"/>
      <c r="E1" s="293"/>
      <c r="F1" s="293"/>
      <c r="G1" s="293"/>
      <c r="H1" s="293"/>
      <c r="I1" s="293"/>
      <c r="J1" s="293"/>
      <c r="AW1" s="35"/>
      <c r="AX1" s="35"/>
    </row>
    <row r="2" spans="1:50" ht="30.75" customHeight="1" x14ac:dyDescent="0.2">
      <c r="B2" s="293"/>
      <c r="C2" s="293"/>
      <c r="D2" s="293"/>
      <c r="E2" s="293"/>
      <c r="F2" s="293"/>
      <c r="G2" s="293"/>
      <c r="H2" s="293"/>
      <c r="I2" s="293"/>
      <c r="J2" s="293"/>
      <c r="AW2" s="35"/>
      <c r="AX2" s="35"/>
    </row>
    <row r="3" spans="1:50" ht="28.5" customHeight="1" x14ac:dyDescent="0.2">
      <c r="A3" s="47"/>
      <c r="B3" s="293"/>
      <c r="C3" s="293"/>
      <c r="D3" s="293"/>
      <c r="E3" s="293"/>
      <c r="F3" s="293"/>
      <c r="G3" s="293"/>
      <c r="H3" s="293"/>
      <c r="I3" s="293"/>
      <c r="J3" s="293"/>
      <c r="AW3" s="35"/>
      <c r="AX3" s="35"/>
    </row>
    <row r="5" spans="1:50" ht="33.75" customHeight="1" x14ac:dyDescent="0.2">
      <c r="B5" s="296" t="s">
        <v>113</v>
      </c>
      <c r="C5" s="298" t="s">
        <v>114</v>
      </c>
      <c r="D5" s="302" t="s">
        <v>1923</v>
      </c>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4"/>
      <c r="AU5" s="300" t="s">
        <v>2431</v>
      </c>
      <c r="AV5" s="294" t="s">
        <v>115</v>
      </c>
    </row>
    <row r="6" spans="1:50" ht="45" customHeight="1" x14ac:dyDescent="0.2">
      <c r="B6" s="297"/>
      <c r="C6" s="299"/>
      <c r="D6" s="241">
        <v>44652</v>
      </c>
      <c r="E6" s="233">
        <v>44682</v>
      </c>
      <c r="F6" s="233">
        <v>44713</v>
      </c>
      <c r="G6" s="233">
        <v>44743</v>
      </c>
      <c r="H6" s="233">
        <v>44774</v>
      </c>
      <c r="I6" s="233">
        <v>44805</v>
      </c>
      <c r="J6" s="233">
        <v>44835</v>
      </c>
      <c r="K6" s="233">
        <v>44866</v>
      </c>
      <c r="L6" s="233">
        <v>44896</v>
      </c>
      <c r="M6" s="233">
        <v>44927</v>
      </c>
      <c r="N6" s="233">
        <v>44958</v>
      </c>
      <c r="O6" s="233">
        <v>44986</v>
      </c>
      <c r="P6" s="233">
        <v>45017</v>
      </c>
      <c r="Q6" s="233">
        <v>45047</v>
      </c>
      <c r="R6" s="233">
        <v>45078</v>
      </c>
      <c r="S6" s="233">
        <v>45108</v>
      </c>
      <c r="T6" s="233">
        <v>45139</v>
      </c>
      <c r="U6" s="233">
        <v>45170</v>
      </c>
      <c r="V6" s="233">
        <v>45200</v>
      </c>
      <c r="W6" s="233">
        <v>45231</v>
      </c>
      <c r="X6" s="233">
        <v>45261</v>
      </c>
      <c r="Y6" s="233">
        <v>45292</v>
      </c>
      <c r="Z6" s="233">
        <v>45323</v>
      </c>
      <c r="AA6" s="233">
        <v>45352</v>
      </c>
      <c r="AB6" s="233">
        <v>45383</v>
      </c>
      <c r="AC6" s="233">
        <v>45413</v>
      </c>
      <c r="AD6" s="233">
        <v>45444</v>
      </c>
      <c r="AE6" s="233">
        <v>45474</v>
      </c>
      <c r="AF6" s="233">
        <v>45505</v>
      </c>
      <c r="AG6" s="233">
        <v>45536</v>
      </c>
      <c r="AH6" s="233">
        <v>45566</v>
      </c>
      <c r="AI6" s="233">
        <v>45597</v>
      </c>
      <c r="AJ6" s="233">
        <v>45627</v>
      </c>
      <c r="AK6" s="233">
        <v>45658</v>
      </c>
      <c r="AL6" s="233">
        <v>45689</v>
      </c>
      <c r="AM6" s="233">
        <v>45717</v>
      </c>
      <c r="AN6" s="233">
        <v>45748</v>
      </c>
      <c r="AO6" s="233">
        <v>45778</v>
      </c>
      <c r="AP6" s="233">
        <v>45809</v>
      </c>
      <c r="AQ6" s="233">
        <v>45839</v>
      </c>
      <c r="AR6" s="233">
        <v>45870</v>
      </c>
      <c r="AS6" s="233">
        <v>45901</v>
      </c>
      <c r="AT6" s="233">
        <v>45931</v>
      </c>
      <c r="AU6" s="301"/>
      <c r="AV6" s="295"/>
      <c r="AW6" s="35"/>
      <c r="AX6" s="35"/>
    </row>
    <row r="7" spans="1:50"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39">
        <v>1.4029499999992368E-3</v>
      </c>
      <c r="AU7" s="40">
        <f t="shared" ref="AU7:AU52" si="0">SUM(D7:AT7)</f>
        <v>5.6824657742075715</v>
      </c>
      <c r="AV7" s="41">
        <f t="shared" ref="AV7:AV18" si="1">AU7/C7</f>
        <v>2.1584237399041094E-2</v>
      </c>
      <c r="AW7" s="35"/>
      <c r="AX7" s="35"/>
    </row>
    <row r="8" spans="1:50"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39">
        <v>-3.5990800000149648E-3</v>
      </c>
      <c r="AU8" s="40">
        <f t="shared" si="0"/>
        <v>3.4792977416503277</v>
      </c>
      <c r="AV8" s="41">
        <f t="shared" si="1"/>
        <v>1.6494634374504536E-2</v>
      </c>
      <c r="AW8" s="35"/>
      <c r="AX8" s="35"/>
    </row>
    <row r="9" spans="1:50"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39">
        <v>-1.0686600000155977E-3</v>
      </c>
      <c r="AU9" s="40">
        <f t="shared" si="0"/>
        <v>3.7498722660120336</v>
      </c>
      <c r="AV9" s="41">
        <f t="shared" si="1"/>
        <v>1.5519874130932823E-2</v>
      </c>
      <c r="AW9" s="35"/>
      <c r="AX9" s="35"/>
    </row>
    <row r="10" spans="1:50"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39">
        <v>6.1429220000007945E-2</v>
      </c>
      <c r="AU10" s="40">
        <f t="shared" si="0"/>
        <v>2.7079037687772143</v>
      </c>
      <c r="AV10" s="41">
        <f t="shared" si="1"/>
        <v>1.240615317529478E-2</v>
      </c>
      <c r="AW10" s="35"/>
      <c r="AX10" s="35"/>
    </row>
    <row r="11" spans="1:50"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39">
        <v>-2.8984300000161056E-3</v>
      </c>
      <c r="AU11" s="40">
        <f t="shared" si="0"/>
        <v>3.079918195185769</v>
      </c>
      <c r="AV11" s="41">
        <f t="shared" si="1"/>
        <v>1.395345012215644E-2</v>
      </c>
      <c r="AW11" s="35"/>
      <c r="AX11" s="35"/>
    </row>
    <row r="12" spans="1:50"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39">
        <v>1.0549239999988913E-2</v>
      </c>
      <c r="AU12" s="40">
        <f t="shared" si="0"/>
        <v>2.4349359594856992</v>
      </c>
      <c r="AV12" s="41">
        <f t="shared" si="1"/>
        <v>1.1023485745258658E-2</v>
      </c>
      <c r="AW12" s="35"/>
      <c r="AX12" s="35"/>
    </row>
    <row r="13" spans="1:50"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39">
        <v>-1.7648099999973965E-3</v>
      </c>
      <c r="AU13" s="40">
        <f t="shared" si="0"/>
        <v>1.5352236989975268</v>
      </c>
      <c r="AV13" s="41">
        <f t="shared" si="1"/>
        <v>7.2024514832291966E-3</v>
      </c>
      <c r="AW13" s="35"/>
      <c r="AX13" s="35"/>
    </row>
    <row r="14" spans="1:50"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39">
        <v>-3.6691499999790267E-3</v>
      </c>
      <c r="AU14" s="40">
        <f t="shared" si="0"/>
        <v>0.92170931546658608</v>
      </c>
      <c r="AV14" s="41">
        <f t="shared" si="1"/>
        <v>4.7814606544278855E-3</v>
      </c>
      <c r="AW14" s="35"/>
      <c r="AX14" s="35"/>
    </row>
    <row r="15" spans="1:50"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39">
        <v>-1.2981399999603127E-3</v>
      </c>
      <c r="AU15" s="40">
        <f t="shared" si="0"/>
        <v>0.63028089376879848</v>
      </c>
      <c r="AV15" s="41">
        <f t="shared" si="1"/>
        <v>2.8643606993479882E-3</v>
      </c>
      <c r="AW15" s="35"/>
      <c r="AX15" s="35"/>
    </row>
    <row r="16" spans="1:50"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39">
        <v>-3.9201699999864559E-3</v>
      </c>
      <c r="AU16" s="40">
        <f t="shared" si="0"/>
        <v>1.4136113952721985</v>
      </c>
      <c r="AV16" s="41">
        <f t="shared" si="1"/>
        <v>6.2309189886513737E-3</v>
      </c>
      <c r="AW16" s="35"/>
      <c r="AX16" s="35"/>
    </row>
    <row r="17" spans="2:50"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39">
        <v>-3.3806200000299214E-3</v>
      </c>
      <c r="AU17" s="40">
        <f t="shared" si="0"/>
        <v>0.5736030192676651</v>
      </c>
      <c r="AV17" s="41">
        <f t="shared" si="1"/>
        <v>2.5848001176986836E-3</v>
      </c>
      <c r="AW17" s="35"/>
      <c r="AX17" s="35"/>
    </row>
    <row r="18" spans="2:50"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39">
        <v>-1.3021000000037475E-3</v>
      </c>
      <c r="AU18" s="40">
        <f t="shared" si="0"/>
        <v>8.1605304087247532E-2</v>
      </c>
      <c r="AV18" s="41">
        <f t="shared" si="1"/>
        <v>3.8051966059635996E-4</v>
      </c>
      <c r="AW18" s="35"/>
      <c r="AX18" s="35"/>
    </row>
    <row r="19" spans="2:50" ht="15.75" thickBot="1" x14ac:dyDescent="0.3">
      <c r="B19" s="291" t="s">
        <v>2057</v>
      </c>
      <c r="C19" s="292"/>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4">
        <f t="shared" ref="AT19" si="23">SUM(AT7:AT18)</f>
        <v>5.0480249999992566E-2</v>
      </c>
      <c r="AU19" s="45">
        <f t="shared" si="0"/>
        <v>26.290427332178638</v>
      </c>
      <c r="AV19" s="46">
        <f>AU19/SUM(C7:C18)</f>
        <v>9.8654029929708398E-3</v>
      </c>
      <c r="AW19" s="35"/>
      <c r="AX19" s="35"/>
    </row>
    <row r="20" spans="2:50"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39">
        <v>2.9046920000013188E-2</v>
      </c>
      <c r="AU20" s="40">
        <f t="shared" si="0"/>
        <v>-0.71587012819054507</v>
      </c>
      <c r="AV20" s="41">
        <f t="shared" ref="AV20:AV31" si="24">AU20/C20</f>
        <v>-2.9318730083652375E-3</v>
      </c>
      <c r="AW20" s="35"/>
      <c r="AX20" s="35"/>
    </row>
    <row r="21" spans="2:50"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39">
        <v>2.3387800000307379E-3</v>
      </c>
      <c r="AU21" s="40">
        <f t="shared" si="0"/>
        <v>-0.64330113557335267</v>
      </c>
      <c r="AV21" s="41">
        <f t="shared" si="24"/>
        <v>-3.0745708935819727E-3</v>
      </c>
    </row>
    <row r="22" spans="2:50"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39">
        <v>-2.3651999999856343E-3</v>
      </c>
      <c r="AU22" s="40">
        <f t="shared" si="0"/>
        <v>0.11011263559348095</v>
      </c>
      <c r="AV22" s="41">
        <f t="shared" si="24"/>
        <v>4.5371181804066058E-4</v>
      </c>
    </row>
    <row r="23" spans="2:50"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39">
        <v>2.047979999994709E-2</v>
      </c>
      <c r="AU23" s="40">
        <f t="shared" si="0"/>
        <v>-0.67675563999989663</v>
      </c>
      <c r="AV23" s="41">
        <f t="shared" si="24"/>
        <v>-3.1654205943793118E-3</v>
      </c>
    </row>
    <row r="24" spans="2:50"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39">
        <v>1.4304650000013908E-2</v>
      </c>
      <c r="AU24" s="40">
        <f t="shared" si="0"/>
        <v>-1.5611729976405115</v>
      </c>
      <c r="AV24" s="41">
        <f t="shared" si="24"/>
        <v>-6.9528901113285885E-3</v>
      </c>
    </row>
    <row r="25" spans="2:50"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39">
        <v>1.19158200000129E-2</v>
      </c>
      <c r="AU25" s="40">
        <f t="shared" si="0"/>
        <v>-1.1941506564813835</v>
      </c>
      <c r="AV25" s="41">
        <f t="shared" si="24"/>
        <v>-5.1131773024753659E-3</v>
      </c>
    </row>
    <row r="26" spans="2:50"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39">
        <v>1.2365220000049248E-2</v>
      </c>
      <c r="AU26" s="40">
        <f t="shared" si="0"/>
        <v>-0.2339034142749199</v>
      </c>
      <c r="AV26" s="41">
        <f t="shared" si="24"/>
        <v>-1.0867855622146813E-3</v>
      </c>
    </row>
    <row r="27" spans="2:50"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39">
        <v>-6.6770373641446668E-2</v>
      </c>
      <c r="AU27" s="40">
        <f t="shared" si="0"/>
        <v>-0.38259410576301889</v>
      </c>
      <c r="AV27" s="41">
        <f t="shared" si="24"/>
        <v>-1.9251500447104546E-3</v>
      </c>
    </row>
    <row r="28" spans="2:50"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39">
        <v>3.4717276678918552E-2</v>
      </c>
      <c r="AU28" s="40">
        <f t="shared" si="0"/>
        <v>-0.99082159493019617</v>
      </c>
      <c r="AV28" s="41">
        <f t="shared" si="24"/>
        <v>-4.447182878937612E-3</v>
      </c>
    </row>
    <row r="29" spans="2:50"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39">
        <v>-5.182918780832324E-3</v>
      </c>
      <c r="AU29" s="40">
        <f t="shared" si="0"/>
        <v>-0.42783297204820769</v>
      </c>
      <c r="AV29" s="41">
        <f t="shared" si="24"/>
        <v>-1.8054577362475559E-3</v>
      </c>
    </row>
    <row r="30" spans="2:50"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39">
        <v>-2.4567501793256952E-2</v>
      </c>
      <c r="AU30" s="40">
        <f t="shared" si="0"/>
        <v>0.3945341435542673</v>
      </c>
      <c r="AV30" s="41">
        <f t="shared" si="24"/>
        <v>1.7004607037322448E-3</v>
      </c>
    </row>
    <row r="31" spans="2:50"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39">
        <v>-3.6066258114033189E-2</v>
      </c>
      <c r="AU31" s="40">
        <f t="shared" si="0"/>
        <v>-0.89605692893948685</v>
      </c>
      <c r="AV31" s="41">
        <f t="shared" si="24"/>
        <v>-4.1085893499041067E-3</v>
      </c>
    </row>
    <row r="32" spans="2:50" ht="15.75" thickBot="1" x14ac:dyDescent="0.3">
      <c r="B32" s="291" t="s">
        <v>2202</v>
      </c>
      <c r="C32" s="292"/>
      <c r="D32" s="44">
        <f t="shared" ref="D32:E32" si="25">SUM(D20:D31)</f>
        <v>0</v>
      </c>
      <c r="E32" s="44">
        <f t="shared" si="25"/>
        <v>0</v>
      </c>
      <c r="F32" s="44">
        <f t="shared" ref="F32:O32" si="26">SUM(F20:F31)</f>
        <v>0</v>
      </c>
      <c r="G32" s="44">
        <f t="shared" si="26"/>
        <v>0</v>
      </c>
      <c r="H32" s="44">
        <f t="shared" si="26"/>
        <v>0</v>
      </c>
      <c r="I32" s="44">
        <f t="shared" si="26"/>
        <v>0</v>
      </c>
      <c r="J32" s="44">
        <f t="shared" si="26"/>
        <v>0</v>
      </c>
      <c r="K32" s="44">
        <f t="shared" si="26"/>
        <v>0</v>
      </c>
      <c r="L32" s="44">
        <f t="shared" si="26"/>
        <v>0</v>
      </c>
      <c r="M32" s="44">
        <f t="shared" si="26"/>
        <v>0</v>
      </c>
      <c r="N32" s="44">
        <f t="shared" si="26"/>
        <v>0</v>
      </c>
      <c r="O32" s="44">
        <f t="shared" si="26"/>
        <v>0</v>
      </c>
      <c r="P32" s="44">
        <f t="shared" ref="P32:Q32" si="27">SUM(P20:P31)</f>
        <v>-0.89757057823499053</v>
      </c>
      <c r="Q32" s="44">
        <f t="shared" si="27"/>
        <v>-1.7282436466760203</v>
      </c>
      <c r="R32" s="44">
        <f t="shared" ref="R32:S32" si="28">SUM(R20:R31)</f>
        <v>0.88328434673996981</v>
      </c>
      <c r="S32" s="44">
        <f t="shared" si="28"/>
        <v>0.13543774373425777</v>
      </c>
      <c r="T32" s="44">
        <f t="shared" ref="T32:U32" si="29">SUM(T20:T31)</f>
        <v>-1.1658663204574111</v>
      </c>
      <c r="U32" s="44">
        <f t="shared" si="29"/>
        <v>-2.1309287643305481</v>
      </c>
      <c r="V32" s="44">
        <f t="shared" ref="V32:W32" si="30">SUM(V20:V31)</f>
        <v>-1.693081642477523E-2</v>
      </c>
      <c r="W32" s="44">
        <f t="shared" si="30"/>
        <v>-0.12695022863536565</v>
      </c>
      <c r="X32" s="44">
        <f t="shared" ref="X32:Y32" si="31">SUM(X20:X31)</f>
        <v>-0.97054208710144962</v>
      </c>
      <c r="Y32" s="44">
        <f t="shared" si="31"/>
        <v>-1.6129139784985966</v>
      </c>
      <c r="Z32" s="44">
        <f t="shared" ref="Z32:AA32" si="32">SUM(Z20:Z31)</f>
        <v>0.65526974008645311</v>
      </c>
      <c r="AA32" s="44">
        <f t="shared" si="32"/>
        <v>-2.0565793638141656</v>
      </c>
      <c r="AB32" s="44">
        <f t="shared" ref="AB32:AC32" si="33">SUM(AB20:AB31)</f>
        <v>1.702403877633003</v>
      </c>
      <c r="AC32" s="44">
        <f t="shared" si="33"/>
        <v>0.150494674271755</v>
      </c>
      <c r="AD32" s="44">
        <f t="shared" ref="AD32:AE32" si="34">SUM(AD20:AD31)</f>
        <v>0.11960006595026584</v>
      </c>
      <c r="AE32" s="44">
        <f t="shared" si="34"/>
        <v>0.34543644891823533</v>
      </c>
      <c r="AF32" s="44">
        <f t="shared" ref="AF32:AG32" si="35">SUM(AF20:AF31)</f>
        <v>-0.23968389844628746</v>
      </c>
      <c r="AG32" s="44">
        <f t="shared" si="35"/>
        <v>0.12621000120498138</v>
      </c>
      <c r="AH32" s="44">
        <f t="shared" ref="AH32:AI32" si="36">SUM(AH20:AH31)</f>
        <v>0.11851805705802576</v>
      </c>
      <c r="AI32" s="44">
        <f t="shared" si="36"/>
        <v>-3.0165679891922537E-2</v>
      </c>
      <c r="AJ32" s="44">
        <f t="shared" ref="AJ32:AK32" si="37">SUM(AJ20:AJ31)</f>
        <v>0.56274602542120533</v>
      </c>
      <c r="AK32" s="44">
        <f t="shared" si="37"/>
        <v>6.0362127455107384E-2</v>
      </c>
      <c r="AL32" s="44">
        <f t="shared" ref="AL32:AM32" si="38">SUM(AL20:AL31)</f>
        <v>-0.15004181568269814</v>
      </c>
      <c r="AM32" s="44">
        <f t="shared" si="38"/>
        <v>-0.38605233526615734</v>
      </c>
      <c r="AN32" s="44">
        <f t="shared" ref="AN32:AO32" si="39">SUM(AN20:AN31)</f>
        <v>-0.32968139045146927</v>
      </c>
      <c r="AO32" s="44">
        <f t="shared" si="39"/>
        <v>-0.17358873182408274</v>
      </c>
      <c r="AP32" s="44">
        <f t="shared" ref="AP32:AQ32" si="40">SUM(AP20:AP31)</f>
        <v>-7.3152272961323206E-2</v>
      </c>
      <c r="AQ32" s="44">
        <f t="shared" si="40"/>
        <v>8.0307026633306577E-2</v>
      </c>
      <c r="AR32" s="44">
        <f t="shared" ref="AR32:AS32" si="41">SUM(AR20:AR31)</f>
        <v>3.8309586704286858E-2</v>
      </c>
      <c r="AS32" s="44">
        <f t="shared" si="41"/>
        <v>-9.751682215679125E-2</v>
      </c>
      <c r="AT32" s="44">
        <f t="shared" ref="AT32" si="42">SUM(AT20:AT31)</f>
        <v>-9.7837856505691434E-3</v>
      </c>
      <c r="AU32" s="45">
        <f t="shared" si="0"/>
        <v>-7.2178127946937707</v>
      </c>
      <c r="AV32" s="46">
        <f>AU32/SUM(C20:C31)</f>
        <v>-2.681404247856779E-3</v>
      </c>
    </row>
    <row r="33" spans="2:50"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39">
        <v>0.11794527349437089</v>
      </c>
      <c r="AU33" s="40">
        <f t="shared" si="0"/>
        <v>1.4177229060953778</v>
      </c>
      <c r="AV33" s="41">
        <f t="shared" ref="AV33:AV38" si="43">AU33/C33</f>
        <v>5.6384843228576486E-3</v>
      </c>
      <c r="AW33" s="35"/>
      <c r="AX33" s="35"/>
    </row>
    <row r="34" spans="2:50"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39">
        <v>1.6856314794551963E-2</v>
      </c>
      <c r="AU34" s="40">
        <f t="shared" si="0"/>
        <v>0.53920335744751924</v>
      </c>
      <c r="AV34" s="41">
        <f t="shared" si="43"/>
        <v>2.33722623473281E-3</v>
      </c>
    </row>
    <row r="35" spans="2:50"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39">
        <v>1.3293120631573174E-2</v>
      </c>
      <c r="AU35" s="40">
        <f t="shared" si="0"/>
        <v>0.37703074442731577</v>
      </c>
      <c r="AV35" s="41">
        <f t="shared" si="43"/>
        <v>1.5648385955301385E-3</v>
      </c>
    </row>
    <row r="36" spans="2:50"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39">
        <v>2.5714699845480027E-2</v>
      </c>
      <c r="AU36" s="40">
        <f t="shared" si="0"/>
        <v>0.62374101795063552</v>
      </c>
      <c r="AV36" s="41">
        <f t="shared" si="43"/>
        <v>2.675245550909853E-3</v>
      </c>
    </row>
    <row r="37" spans="2:50"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39">
        <v>7.3420115106443973E-3</v>
      </c>
      <c r="AU37" s="40">
        <f t="shared" si="0"/>
        <v>0.66691602760641899</v>
      </c>
      <c r="AV37" s="41">
        <f t="shared" si="43"/>
        <v>2.9348713538839494E-3</v>
      </c>
    </row>
    <row r="38" spans="2:50"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39">
        <v>6.5781147583834354E-3</v>
      </c>
      <c r="AU38" s="40">
        <f t="shared" si="0"/>
        <v>-0.99282521888281394</v>
      </c>
      <c r="AV38" s="41">
        <f t="shared" si="43"/>
        <v>-4.3456816356173111E-3</v>
      </c>
    </row>
    <row r="39" spans="2:50"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39">
        <v>6.3883352567415841E-2</v>
      </c>
      <c r="AU39" s="40">
        <f t="shared" si="0"/>
        <v>-0.46417524692270717</v>
      </c>
      <c r="AV39" s="41">
        <f t="shared" ref="AV39" si="44">AU39/C39</f>
        <v>-1.9544946837457629E-3</v>
      </c>
    </row>
    <row r="40" spans="2:50"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39">
        <v>4.5640910627014364E-2</v>
      </c>
      <c r="AU40" s="40">
        <f t="shared" si="0"/>
        <v>-0.9540636268532694</v>
      </c>
      <c r="AV40" s="41">
        <f t="shared" ref="AV40" si="45">AU40/C40</f>
        <v>-4.6786090980909115E-3</v>
      </c>
    </row>
    <row r="41" spans="2:50"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39">
        <v>9.9615341725893813E-2</v>
      </c>
      <c r="AU41" s="40">
        <f t="shared" si="0"/>
        <v>-0.34019215900872268</v>
      </c>
      <c r="AV41" s="41">
        <f t="shared" ref="AV41" si="46">AU41/C41</f>
        <v>-1.4799167046703721E-3</v>
      </c>
    </row>
    <row r="42" spans="2:50"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39">
        <v>7.8709171082834928E-2</v>
      </c>
      <c r="AU42" s="40">
        <f t="shared" si="0"/>
        <v>-0.59967858704504806</v>
      </c>
      <c r="AV42" s="41">
        <f t="shared" ref="AV42" si="47">AU42/C42</f>
        <v>-2.3966916699808037E-3</v>
      </c>
    </row>
    <row r="43" spans="2:50"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39">
        <v>6.4219512740777418E-2</v>
      </c>
      <c r="AU43" s="40">
        <f t="shared" si="0"/>
        <v>-1.494354886965283</v>
      </c>
      <c r="AV43" s="41">
        <f t="shared" ref="AV43" si="48">AU43/C43</f>
        <v>-6.3394864465087077E-3</v>
      </c>
    </row>
    <row r="44" spans="2:50"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39">
        <v>6.4957733238514948E-2</v>
      </c>
      <c r="AU44" s="40">
        <f t="shared" si="0"/>
        <v>3.2971899373706037E-2</v>
      </c>
      <c r="AV44" s="41">
        <f t="shared" ref="AV44" si="49">AU44/C44</f>
        <v>1.4454402940390491E-4</v>
      </c>
    </row>
    <row r="45" spans="2:50" ht="15.75" thickBot="1" x14ac:dyDescent="0.3">
      <c r="B45" s="291" t="s">
        <v>2331</v>
      </c>
      <c r="C45" s="292"/>
      <c r="D45" s="44">
        <f t="shared" ref="D45:E45" si="50">SUM(D33:D44)</f>
        <v>0</v>
      </c>
      <c r="E45" s="44">
        <f t="shared" si="50"/>
        <v>0</v>
      </c>
      <c r="F45" s="44">
        <f t="shared" ref="F45:AB45" si="51">SUM(F33:F44)</f>
        <v>0</v>
      </c>
      <c r="G45" s="44">
        <f t="shared" si="51"/>
        <v>0</v>
      </c>
      <c r="H45" s="44">
        <f t="shared" si="51"/>
        <v>0</v>
      </c>
      <c r="I45" s="44">
        <f t="shared" si="51"/>
        <v>0</v>
      </c>
      <c r="J45" s="44">
        <f t="shared" si="51"/>
        <v>0</v>
      </c>
      <c r="K45" s="44">
        <f t="shared" si="51"/>
        <v>0</v>
      </c>
      <c r="L45" s="44">
        <f t="shared" si="51"/>
        <v>0</v>
      </c>
      <c r="M45" s="44">
        <f t="shared" si="51"/>
        <v>0</v>
      </c>
      <c r="N45" s="44">
        <f t="shared" si="51"/>
        <v>0</v>
      </c>
      <c r="O45" s="44">
        <f t="shared" si="51"/>
        <v>0</v>
      </c>
      <c r="P45" s="44">
        <f t="shared" si="51"/>
        <v>0</v>
      </c>
      <c r="Q45" s="44">
        <f t="shared" si="51"/>
        <v>0</v>
      </c>
      <c r="R45" s="44">
        <f t="shared" si="51"/>
        <v>0</v>
      </c>
      <c r="S45" s="44">
        <f t="shared" si="51"/>
        <v>0</v>
      </c>
      <c r="T45" s="44">
        <f t="shared" si="51"/>
        <v>0</v>
      </c>
      <c r="U45" s="44">
        <f t="shared" si="51"/>
        <v>0</v>
      </c>
      <c r="V45" s="44">
        <f t="shared" si="51"/>
        <v>0</v>
      </c>
      <c r="W45" s="44">
        <f t="shared" si="51"/>
        <v>0</v>
      </c>
      <c r="X45" s="44">
        <f t="shared" si="51"/>
        <v>0</v>
      </c>
      <c r="Y45" s="44">
        <f t="shared" si="51"/>
        <v>0</v>
      </c>
      <c r="Z45" s="44">
        <f t="shared" si="51"/>
        <v>0</v>
      </c>
      <c r="AA45" s="44">
        <f t="shared" si="51"/>
        <v>0</v>
      </c>
      <c r="AB45" s="44">
        <f t="shared" si="51"/>
        <v>0.73614769382359668</v>
      </c>
      <c r="AC45" s="44">
        <f t="shared" ref="AC45:AD45" si="52">SUM(AC33:AC44)</f>
        <v>0.17034199658519356</v>
      </c>
      <c r="AD45" s="44">
        <f t="shared" si="52"/>
        <v>9.5500267617580903E-3</v>
      </c>
      <c r="AE45" s="44">
        <f t="shared" ref="AE45:AF45" si="53">SUM(AE33:AE44)</f>
        <v>1.8726495763210664</v>
      </c>
      <c r="AF45" s="44">
        <f t="shared" si="53"/>
        <v>-0.35688984705384996</v>
      </c>
      <c r="AG45" s="44">
        <f t="shared" ref="AG45:AH45" si="54">SUM(AG33:AG44)</f>
        <v>-1.4461959733509104</v>
      </c>
      <c r="AH45" s="44">
        <f t="shared" si="54"/>
        <v>8.9827539710654492E-2</v>
      </c>
      <c r="AI45" s="44">
        <f t="shared" ref="AI45:AJ45" si="55">SUM(AI33:AI44)</f>
        <v>-1.9877388484116238</v>
      </c>
      <c r="AJ45" s="44">
        <f t="shared" si="55"/>
        <v>4.4485601528378993E-2</v>
      </c>
      <c r="AK45" s="44">
        <f t="shared" ref="AK45:AL45" si="56">SUM(AK33:AK44)</f>
        <v>0.36502063008870778</v>
      </c>
      <c r="AL45" s="44">
        <f t="shared" si="56"/>
        <v>-1.5380082597973797</v>
      </c>
      <c r="AM45" s="44">
        <f t="shared" ref="AM45:AN45" si="57">SUM(AM33:AM44)</f>
        <v>0.39392913199168333</v>
      </c>
      <c r="AN45" s="44">
        <f t="shared" si="57"/>
        <v>-0.75495720133707778</v>
      </c>
      <c r="AO45" s="44">
        <f t="shared" ref="AO45:AP45" si="58">SUM(AO33:AO44)</f>
        <v>0.36970893947631112</v>
      </c>
      <c r="AP45" s="44">
        <f t="shared" si="58"/>
        <v>-0.21218779350505201</v>
      </c>
      <c r="AQ45" s="44">
        <f t="shared" ref="AQ45:AR45" si="59">SUM(AQ33:AQ44)</f>
        <v>-0.28201718025133005</v>
      </c>
      <c r="AR45" s="44">
        <f t="shared" si="59"/>
        <v>0.27698956824815468</v>
      </c>
      <c r="AS45" s="44">
        <f t="shared" ref="AS45:AT45" si="60">SUM(AS33:AS44)</f>
        <v>0.45688506937739248</v>
      </c>
      <c r="AT45" s="44">
        <f t="shared" si="60"/>
        <v>0.6047555570174552</v>
      </c>
      <c r="AU45" s="45">
        <f t="shared" si="0"/>
        <v>-1.1877037727768709</v>
      </c>
      <c r="AV45" s="46">
        <f>AU45/SUM(C33:C44)</f>
        <v>-4.2459562984776254E-4</v>
      </c>
    </row>
    <row r="46" spans="2:50" s="256"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39">
        <v>0.33846221420316169</v>
      </c>
      <c r="AU46" s="40">
        <f t="shared" si="0"/>
        <v>0.21261154831285012</v>
      </c>
      <c r="AV46" s="41">
        <f t="shared" ref="AV46:AV47" si="61">AU46/C46</f>
        <v>7.9975092297616241E-4</v>
      </c>
    </row>
    <row r="47" spans="2:50" s="256"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39">
        <v>0.10885658139588372</v>
      </c>
      <c r="AU47" s="40">
        <f t="shared" si="0"/>
        <v>-0.71222661429081313</v>
      </c>
      <c r="AV47" s="41">
        <f t="shared" si="61"/>
        <v>-3.0687694805661228E-3</v>
      </c>
    </row>
    <row r="48" spans="2:50" s="256"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39">
        <v>-1.9310661662018447E-2</v>
      </c>
      <c r="AU48" s="40">
        <f t="shared" si="0"/>
        <v>-2.3302316773021801</v>
      </c>
      <c r="AV48" s="41">
        <f t="shared" ref="AV48" si="62">AU48/C48</f>
        <v>-9.0832615130276555E-3</v>
      </c>
    </row>
    <row r="49" spans="2:48" ht="1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39">
        <v>7.9949967001027744E-2</v>
      </c>
      <c r="AU49" s="40">
        <f t="shared" si="0"/>
        <v>-0.4413561283377021</v>
      </c>
      <c r="AV49" s="41">
        <f t="shared" ref="AV49" si="63">AU49/C49</f>
        <v>-1.7704301380585612E-3</v>
      </c>
    </row>
    <row r="50" spans="2:48" ht="1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39">
        <v>-0.13329042088631127</v>
      </c>
      <c r="AU50" s="40">
        <f t="shared" si="0"/>
        <v>-0.28837500428750218</v>
      </c>
      <c r="AV50" s="41">
        <f t="shared" ref="AV50" si="64">AU50/C50</f>
        <v>-1.1969445712679406E-3</v>
      </c>
    </row>
    <row r="51" spans="2:48" ht="15"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39">
        <v>-0.16750350966276528</v>
      </c>
      <c r="AU51" s="40">
        <f t="shared" si="0"/>
        <v>-4.7531340246649734E-2</v>
      </c>
      <c r="AV51" s="41">
        <f t="shared" ref="AV51" si="65">AU51/C51</f>
        <v>-1.941494749492616E-4</v>
      </c>
    </row>
    <row r="52" spans="2:48" ht="15"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-0.71067253280386922</v>
      </c>
      <c r="AU52" s="40">
        <f t="shared" si="0"/>
        <v>-0.71067253280386922</v>
      </c>
      <c r="AV52" s="41">
        <f t="shared" ref="AV52" si="66">AU52/C52</f>
        <v>-2.861651142224936E-3</v>
      </c>
    </row>
    <row r="53" spans="2:48" ht="15" x14ac:dyDescent="0.25">
      <c r="B53" s="42">
        <v>45870</v>
      </c>
      <c r="C53" s="38">
        <v>209.65655652971188</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39">
        <v>0</v>
      </c>
      <c r="AU53" s="40"/>
      <c r="AV53" s="41"/>
    </row>
    <row r="54" spans="2:48" ht="15" x14ac:dyDescent="0.25">
      <c r="B54" s="42">
        <v>45901</v>
      </c>
      <c r="C54" s="38">
        <v>0</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40"/>
      <c r="AV54" s="41"/>
    </row>
    <row r="55" spans="2:48" ht="15" x14ac:dyDescent="0.25">
      <c r="B55" s="42">
        <v>45931</v>
      </c>
      <c r="C55" s="38">
        <v>0</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40"/>
      <c r="AV55" s="41"/>
    </row>
    <row r="56" spans="2:48" ht="15" x14ac:dyDescent="0.25">
      <c r="B56" s="42">
        <v>45962</v>
      </c>
      <c r="C56" s="38">
        <v>0</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39">
        <v>0</v>
      </c>
      <c r="AU56" s="40"/>
      <c r="AV56" s="41"/>
    </row>
    <row r="57" spans="2:48" ht="15.75"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40"/>
      <c r="AV57" s="41"/>
    </row>
    <row r="58" spans="2:48" ht="15.75" thickBot="1" x14ac:dyDescent="0.3">
      <c r="B58" s="291" t="s">
        <v>2435</v>
      </c>
      <c r="C58" s="292"/>
      <c r="D58" s="44">
        <f t="shared" ref="D58:AM58" si="67">SUM(D46:D57)</f>
        <v>0</v>
      </c>
      <c r="E58" s="44">
        <f t="shared" si="67"/>
        <v>0</v>
      </c>
      <c r="F58" s="44">
        <f t="shared" si="67"/>
        <v>0</v>
      </c>
      <c r="G58" s="44">
        <f t="shared" si="67"/>
        <v>0</v>
      </c>
      <c r="H58" s="44">
        <f t="shared" si="67"/>
        <v>0</v>
      </c>
      <c r="I58" s="44">
        <f t="shared" si="67"/>
        <v>0</v>
      </c>
      <c r="J58" s="44">
        <f t="shared" si="67"/>
        <v>0</v>
      </c>
      <c r="K58" s="44">
        <f t="shared" si="67"/>
        <v>0</v>
      </c>
      <c r="L58" s="44">
        <f t="shared" si="67"/>
        <v>0</v>
      </c>
      <c r="M58" s="44">
        <f t="shared" si="67"/>
        <v>0</v>
      </c>
      <c r="N58" s="44">
        <f t="shared" si="67"/>
        <v>0</v>
      </c>
      <c r="O58" s="44">
        <f t="shared" si="67"/>
        <v>0</v>
      </c>
      <c r="P58" s="44">
        <f t="shared" si="67"/>
        <v>0</v>
      </c>
      <c r="Q58" s="44">
        <f t="shared" si="67"/>
        <v>0</v>
      </c>
      <c r="R58" s="44">
        <f t="shared" si="67"/>
        <v>0</v>
      </c>
      <c r="S58" s="44">
        <f t="shared" si="67"/>
        <v>0</v>
      </c>
      <c r="T58" s="44">
        <f t="shared" si="67"/>
        <v>0</v>
      </c>
      <c r="U58" s="44">
        <f t="shared" si="67"/>
        <v>0</v>
      </c>
      <c r="V58" s="44">
        <f t="shared" si="67"/>
        <v>0</v>
      </c>
      <c r="W58" s="44">
        <f t="shared" si="67"/>
        <v>0</v>
      </c>
      <c r="X58" s="44">
        <f t="shared" si="67"/>
        <v>0</v>
      </c>
      <c r="Y58" s="44">
        <f t="shared" si="67"/>
        <v>0</v>
      </c>
      <c r="Z58" s="44">
        <f t="shared" si="67"/>
        <v>0</v>
      </c>
      <c r="AA58" s="44">
        <f t="shared" si="67"/>
        <v>0</v>
      </c>
      <c r="AB58" s="44">
        <f t="shared" si="67"/>
        <v>0</v>
      </c>
      <c r="AC58" s="44">
        <f t="shared" si="67"/>
        <v>0</v>
      </c>
      <c r="AD58" s="44">
        <f t="shared" si="67"/>
        <v>0</v>
      </c>
      <c r="AE58" s="44">
        <f t="shared" si="67"/>
        <v>0</v>
      </c>
      <c r="AF58" s="44">
        <f t="shared" si="67"/>
        <v>0</v>
      </c>
      <c r="AG58" s="44">
        <f t="shared" si="67"/>
        <v>0</v>
      </c>
      <c r="AH58" s="44">
        <f t="shared" si="67"/>
        <v>0</v>
      </c>
      <c r="AI58" s="44">
        <f t="shared" si="67"/>
        <v>0</v>
      </c>
      <c r="AJ58" s="44">
        <f t="shared" si="67"/>
        <v>0</v>
      </c>
      <c r="AK58" s="44">
        <f t="shared" si="67"/>
        <v>0</v>
      </c>
      <c r="AL58" s="44">
        <f t="shared" si="67"/>
        <v>0</v>
      </c>
      <c r="AM58" s="44">
        <f t="shared" si="67"/>
        <v>0</v>
      </c>
      <c r="AN58" s="44">
        <f t="shared" ref="AN58:AO58" si="68">SUM(AN46:AN57)</f>
        <v>-0.61932427866440776</v>
      </c>
      <c r="AO58" s="44">
        <f t="shared" si="68"/>
        <v>0.30594018932825406</v>
      </c>
      <c r="AP58" s="44">
        <f t="shared" ref="AP58:AQ58" si="69">SUM(AP46:AP57)</f>
        <v>-2.5267153325620484</v>
      </c>
      <c r="AQ58" s="44">
        <f t="shared" si="69"/>
        <v>-1.7781605548178163</v>
      </c>
      <c r="AR58" s="44">
        <f t="shared" ref="AR58:AS58" si="70">SUM(AR46:AR57)</f>
        <v>-8.6738283266015515E-2</v>
      </c>
      <c r="AS58" s="44">
        <f t="shared" si="70"/>
        <v>0.89072487344105866</v>
      </c>
      <c r="AT58" s="44">
        <f t="shared" ref="AT58" si="71">SUM(AT46:AT57)</f>
        <v>-0.50350836241489105</v>
      </c>
      <c r="AU58" s="45">
        <f>SUM(D58:AT58)</f>
        <v>-4.3177817489558663</v>
      </c>
      <c r="AV58" s="46">
        <f>AU58/SUM(C46:C57)</f>
        <v>-2.2170728096987725E-3</v>
      </c>
    </row>
    <row r="59" spans="2:48" ht="15.75" thickTop="1" x14ac:dyDescent="0.2">
      <c r="B59" s="255" t="s">
        <v>1953</v>
      </c>
      <c r="C59" s="254"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6"/>
      <c r="E59" s="123"/>
      <c r="F59" s="123"/>
    </row>
    <row r="60" spans="2:48" x14ac:dyDescent="0.2">
      <c r="B60" s="255"/>
      <c r="C60" s="257"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6"/>
      <c r="E60" s="123"/>
      <c r="F60" s="123"/>
    </row>
    <row r="61" spans="2:48" x14ac:dyDescent="0.2">
      <c r="B61" s="258"/>
      <c r="C61" s="257" t="str">
        <f>"Le total des montants remboursés, pour des soins effectués en "&amp; TEXT(B33,"mmmm aaaa")&amp;" a été révisé à la hausse de "&amp;ROUND(AU33,3)&amp;" millions d'euros par rapport à l'estimation faite en "&amp; TEXT(AB6,"mmmm aaaa")&amp;"."</f>
        <v>Le total des montants remboursés, pour des soins effectués en janvier 2024 a été révisé à la hausse de 1,418 millions d'euros par rapport à l'estimation faite en avril 2024.</v>
      </c>
      <c r="D61" s="256"/>
      <c r="E61" s="123"/>
      <c r="F61" s="123"/>
    </row>
  </sheetData>
  <mergeCells count="10">
    <mergeCell ref="B58:C58"/>
    <mergeCell ref="B45:C45"/>
    <mergeCell ref="B1:J3"/>
    <mergeCell ref="AU5:AU6"/>
    <mergeCell ref="AV5:AV6"/>
    <mergeCell ref="B32:C32"/>
    <mergeCell ref="B19:C19"/>
    <mergeCell ref="B5:B6"/>
    <mergeCell ref="C5:C6"/>
    <mergeCell ref="D5:AT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U7:AU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V7:AV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V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U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U20:AU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V20:AV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V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U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U33:AU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V33:AV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V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U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T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T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T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T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T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T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U46:AU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V46:AV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V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U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T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T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89"/>
  <sheetViews>
    <sheetView showGridLines="0" zoomScale="70" zoomScaleNormal="70" workbookViewId="0">
      <pane ySplit="3" topLeftCell="A4" activePane="bottomLeft" state="frozen"/>
      <selection activeCell="E41" sqref="E41"/>
      <selection pane="bottomLeft" activeCell="D9" sqref="D9"/>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1841</v>
      </c>
    </row>
    <row r="3" spans="1:4" s="5" customFormat="1" ht="36.75" customHeight="1" x14ac:dyDescent="0.25">
      <c r="A3" s="5" t="s">
        <v>1550</v>
      </c>
      <c r="B3" s="3" t="s">
        <v>1821</v>
      </c>
      <c r="C3" s="4" t="s">
        <v>1842</v>
      </c>
      <c r="D3" s="4" t="s">
        <v>1822</v>
      </c>
    </row>
    <row r="4" spans="1:4" s="5" customFormat="1" ht="36.75" customHeight="1" x14ac:dyDescent="0.25">
      <c r="B4" s="16" t="s">
        <v>2509</v>
      </c>
      <c r="C4" s="214" t="s">
        <v>386</v>
      </c>
      <c r="D4" s="25" t="s">
        <v>386</v>
      </c>
    </row>
    <row r="5" spans="1:4" s="5" customFormat="1" ht="36.75" customHeight="1" x14ac:dyDescent="0.25">
      <c r="B5" s="16" t="s">
        <v>2506</v>
      </c>
      <c r="C5" s="214" t="s">
        <v>386</v>
      </c>
      <c r="D5" s="25" t="s">
        <v>386</v>
      </c>
    </row>
    <row r="6" spans="1:4" s="5" customFormat="1" ht="63" customHeight="1" x14ac:dyDescent="0.25">
      <c r="B6" s="16" t="s">
        <v>2495</v>
      </c>
      <c r="C6" s="214" t="s">
        <v>2496</v>
      </c>
      <c r="D6" s="25" t="s">
        <v>2497</v>
      </c>
    </row>
    <row r="7" spans="1:4" s="5" customFormat="1" ht="36.75" customHeight="1" x14ac:dyDescent="0.25">
      <c r="B7" s="16" t="s">
        <v>2490</v>
      </c>
      <c r="C7" s="214" t="s">
        <v>386</v>
      </c>
      <c r="D7" s="25" t="s">
        <v>386</v>
      </c>
    </row>
    <row r="8" spans="1:4" s="5" customFormat="1" ht="36.75" customHeight="1" x14ac:dyDescent="0.25">
      <c r="B8" s="259" t="s">
        <v>2486</v>
      </c>
      <c r="C8" s="21" t="s">
        <v>2488</v>
      </c>
      <c r="D8" s="21" t="s">
        <v>2487</v>
      </c>
    </row>
    <row r="9" spans="1:4" s="5" customFormat="1" ht="114.75" x14ac:dyDescent="0.25">
      <c r="B9" s="16" t="s">
        <v>2436</v>
      </c>
      <c r="C9" s="214" t="s">
        <v>2437</v>
      </c>
      <c r="D9" s="25" t="s">
        <v>2438</v>
      </c>
    </row>
    <row r="10" spans="1:4" s="5" customFormat="1" ht="36.75" customHeight="1" x14ac:dyDescent="0.25">
      <c r="B10" s="16" t="s">
        <v>2432</v>
      </c>
      <c r="C10" s="214" t="s">
        <v>386</v>
      </c>
      <c r="D10" s="25" t="s">
        <v>386</v>
      </c>
    </row>
    <row r="11" spans="1:4" s="5" customFormat="1" ht="36.75" customHeight="1" x14ac:dyDescent="0.25">
      <c r="B11" s="16" t="s">
        <v>2430</v>
      </c>
      <c r="C11" s="214" t="s">
        <v>386</v>
      </c>
      <c r="D11" s="25" t="s">
        <v>386</v>
      </c>
    </row>
    <row r="12" spans="1:4" s="5" customFormat="1" ht="192" customHeight="1" x14ac:dyDescent="0.25">
      <c r="B12" s="16" t="s">
        <v>2396</v>
      </c>
      <c r="C12" s="214" t="s">
        <v>2421</v>
      </c>
      <c r="D12" s="25" t="s">
        <v>2422</v>
      </c>
    </row>
    <row r="13" spans="1:4" s="5" customFormat="1" ht="36.75" customHeight="1" x14ac:dyDescent="0.25">
      <c r="B13" s="16" t="s">
        <v>2395</v>
      </c>
      <c r="C13" s="214" t="s">
        <v>386</v>
      </c>
      <c r="D13" s="25" t="s">
        <v>386</v>
      </c>
    </row>
    <row r="14" spans="1:4" s="5" customFormat="1" ht="36.75" customHeight="1" x14ac:dyDescent="0.25">
      <c r="B14" s="16" t="s">
        <v>2393</v>
      </c>
      <c r="C14" s="214" t="s">
        <v>386</v>
      </c>
      <c r="D14" s="25" t="s">
        <v>386</v>
      </c>
    </row>
    <row r="15" spans="1:4" s="5" customFormat="1" ht="156" customHeight="1" x14ac:dyDescent="0.25">
      <c r="B15" s="16" t="s">
        <v>2374</v>
      </c>
      <c r="C15" s="21" t="s">
        <v>2389</v>
      </c>
      <c r="D15" s="21" t="s">
        <v>2390</v>
      </c>
    </row>
    <row r="16" spans="1:4" s="5" customFormat="1" ht="76.5" x14ac:dyDescent="0.25">
      <c r="B16" s="16" t="s">
        <v>2371</v>
      </c>
      <c r="C16" s="21" t="s">
        <v>2372</v>
      </c>
      <c r="D16" s="21" t="s">
        <v>2372</v>
      </c>
    </row>
    <row r="17" spans="2:4" s="5" customFormat="1" ht="76.5" x14ac:dyDescent="0.25">
      <c r="B17" s="16" t="s">
        <v>2348</v>
      </c>
      <c r="C17" s="214" t="s">
        <v>2349</v>
      </c>
      <c r="D17" s="214" t="s">
        <v>2350</v>
      </c>
    </row>
    <row r="18" spans="2:4" s="5" customFormat="1" ht="36.75" customHeight="1" x14ac:dyDescent="0.25">
      <c r="B18" s="16" t="s">
        <v>2345</v>
      </c>
      <c r="C18" s="214" t="s">
        <v>2346</v>
      </c>
      <c r="D18" s="25" t="s">
        <v>2346</v>
      </c>
    </row>
    <row r="19" spans="2:4" s="5" customFormat="1" ht="36.75" customHeight="1" x14ac:dyDescent="0.25">
      <c r="B19" s="16" t="s">
        <v>2344</v>
      </c>
      <c r="C19" s="214" t="s">
        <v>386</v>
      </c>
      <c r="D19" s="25" t="s">
        <v>386</v>
      </c>
    </row>
    <row r="20" spans="2:4" s="19" customFormat="1" ht="156" customHeight="1" x14ac:dyDescent="0.25">
      <c r="B20" s="16" t="s">
        <v>2333</v>
      </c>
      <c r="C20" s="214" t="s">
        <v>2342</v>
      </c>
      <c r="D20" s="214" t="s">
        <v>2343</v>
      </c>
    </row>
    <row r="21" spans="2:4" s="5" customFormat="1" ht="36.75" customHeight="1" x14ac:dyDescent="0.25">
      <c r="B21" s="16" t="s">
        <v>2332</v>
      </c>
      <c r="C21" s="214" t="s">
        <v>386</v>
      </c>
      <c r="D21" s="25" t="s">
        <v>386</v>
      </c>
    </row>
    <row r="22" spans="2:4" s="5" customFormat="1" ht="36.75" customHeight="1" x14ac:dyDescent="0.25">
      <c r="B22" s="16" t="s">
        <v>2329</v>
      </c>
      <c r="C22" s="214" t="s">
        <v>386</v>
      </c>
      <c r="D22" s="25" t="s">
        <v>386</v>
      </c>
    </row>
    <row r="23" spans="2:4" s="5" customFormat="1" ht="36.75" customHeight="1" x14ac:dyDescent="0.25">
      <c r="B23" s="16" t="s">
        <v>2309</v>
      </c>
      <c r="C23" s="214" t="s">
        <v>2326</v>
      </c>
      <c r="D23" s="25" t="s">
        <v>2327</v>
      </c>
    </row>
    <row r="24" spans="2:4" s="5" customFormat="1" ht="36.75" customHeight="1" x14ac:dyDescent="0.25">
      <c r="B24" s="16" t="s">
        <v>2307</v>
      </c>
      <c r="C24" s="214" t="s">
        <v>2308</v>
      </c>
      <c r="D24" s="25" t="s">
        <v>386</v>
      </c>
    </row>
    <row r="25" spans="2:4" s="5" customFormat="1" ht="36.75" customHeight="1" x14ac:dyDescent="0.25">
      <c r="B25" s="16" t="s">
        <v>2285</v>
      </c>
      <c r="C25" s="214" t="s">
        <v>386</v>
      </c>
      <c r="D25" s="25" t="s">
        <v>386</v>
      </c>
    </row>
    <row r="26" spans="2:4" s="5" customFormat="1" ht="36.75" customHeight="1" x14ac:dyDescent="0.25">
      <c r="B26" s="16" t="s">
        <v>2283</v>
      </c>
      <c r="C26" s="214" t="s">
        <v>386</v>
      </c>
      <c r="D26" s="25" t="s">
        <v>386</v>
      </c>
    </row>
    <row r="27" spans="2:4" s="5" customFormat="1" ht="31.5" customHeight="1" x14ac:dyDescent="0.25">
      <c r="B27" s="16" t="s">
        <v>2280</v>
      </c>
      <c r="C27" s="214" t="s">
        <v>386</v>
      </c>
      <c r="D27" s="25" t="s">
        <v>386</v>
      </c>
    </row>
    <row r="28" spans="2:4" s="5" customFormat="1" ht="76.5" x14ac:dyDescent="0.25">
      <c r="B28" s="16" t="s">
        <v>2267</v>
      </c>
      <c r="C28" s="234" t="s">
        <v>2274</v>
      </c>
      <c r="D28" s="234" t="s">
        <v>2275</v>
      </c>
    </row>
    <row r="29" spans="2:4" s="19" customFormat="1" ht="229.5" x14ac:dyDescent="0.25">
      <c r="B29" s="16" t="s">
        <v>2230</v>
      </c>
      <c r="C29" s="234" t="s">
        <v>2231</v>
      </c>
      <c r="D29" s="234" t="s">
        <v>2232</v>
      </c>
    </row>
    <row r="30" spans="2:4" s="5" customFormat="1" ht="76.5" x14ac:dyDescent="0.25">
      <c r="B30" s="16" t="s">
        <v>2225</v>
      </c>
      <c r="C30" s="214" t="s">
        <v>2226</v>
      </c>
      <c r="D30" s="25" t="s">
        <v>2227</v>
      </c>
    </row>
    <row r="31" spans="2:4" s="5" customFormat="1" ht="31.5" customHeight="1" x14ac:dyDescent="0.25">
      <c r="B31" s="16" t="s">
        <v>2215</v>
      </c>
      <c r="C31" s="214" t="s">
        <v>386</v>
      </c>
      <c r="D31" s="25" t="s">
        <v>386</v>
      </c>
    </row>
    <row r="32" spans="2:4" s="5" customFormat="1" ht="38.25" x14ac:dyDescent="0.25">
      <c r="B32" s="16" t="s">
        <v>2208</v>
      </c>
      <c r="C32" s="25" t="s">
        <v>2213</v>
      </c>
      <c r="D32" s="25" t="s">
        <v>2214</v>
      </c>
    </row>
    <row r="33" spans="2:6" s="5" customFormat="1" ht="25.5" x14ac:dyDescent="0.25">
      <c r="B33" s="16" t="s">
        <v>2204</v>
      </c>
      <c r="C33" s="214" t="s">
        <v>2212</v>
      </c>
      <c r="D33" s="25" t="s">
        <v>2207</v>
      </c>
    </row>
    <row r="34" spans="2:6" s="5" customFormat="1" ht="70.5" customHeight="1" x14ac:dyDescent="0.25">
      <c r="B34" s="16" t="s">
        <v>2196</v>
      </c>
      <c r="C34" s="214" t="s">
        <v>2199</v>
      </c>
      <c r="D34" s="25" t="s">
        <v>2200</v>
      </c>
    </row>
    <row r="35" spans="2:6" s="5" customFormat="1" ht="31.5" customHeight="1" x14ac:dyDescent="0.25">
      <c r="B35" s="16" t="s">
        <v>2195</v>
      </c>
      <c r="C35" s="214" t="s">
        <v>386</v>
      </c>
      <c r="D35" s="25" t="s">
        <v>386</v>
      </c>
    </row>
    <row r="36" spans="2:6" s="5" customFormat="1" ht="76.5" x14ac:dyDescent="0.25">
      <c r="B36" s="16" t="s">
        <v>2173</v>
      </c>
      <c r="C36" s="214" t="s">
        <v>2174</v>
      </c>
      <c r="D36" s="25" t="s">
        <v>386</v>
      </c>
    </row>
    <row r="37" spans="2:6" s="19" customFormat="1" ht="267.75" x14ac:dyDescent="0.25">
      <c r="B37" s="16" t="s">
        <v>2157</v>
      </c>
      <c r="C37" s="214" t="s">
        <v>2168</v>
      </c>
      <c r="D37" s="214" t="s">
        <v>2169</v>
      </c>
    </row>
    <row r="38" spans="2:6" s="5" customFormat="1" ht="36.75" customHeight="1" x14ac:dyDescent="0.25">
      <c r="B38" s="24" t="s">
        <v>2156</v>
      </c>
      <c r="C38" s="25" t="s">
        <v>386</v>
      </c>
      <c r="D38" s="25" t="s">
        <v>386</v>
      </c>
      <c r="F38" s="5" t="s">
        <v>1550</v>
      </c>
    </row>
    <row r="39" spans="2:6" s="5" customFormat="1" ht="36.75" customHeight="1" x14ac:dyDescent="0.25">
      <c r="B39" s="24" t="s">
        <v>2149</v>
      </c>
      <c r="C39" s="25" t="s">
        <v>2151</v>
      </c>
      <c r="D39" s="25" t="s">
        <v>2150</v>
      </c>
    </row>
    <row r="40" spans="2:6" s="5" customFormat="1" ht="36.75" customHeight="1" x14ac:dyDescent="0.25">
      <c r="B40" s="24" t="s">
        <v>2148</v>
      </c>
      <c r="C40" s="25" t="s">
        <v>386</v>
      </c>
      <c r="D40" s="25" t="s">
        <v>386</v>
      </c>
    </row>
    <row r="41" spans="2:6" s="19" customFormat="1" ht="165.75" x14ac:dyDescent="0.25">
      <c r="B41" s="16" t="s">
        <v>2137</v>
      </c>
      <c r="C41" s="214" t="s">
        <v>2144</v>
      </c>
      <c r="D41" s="214" t="s">
        <v>2145</v>
      </c>
    </row>
    <row r="42" spans="2:6" s="5" customFormat="1" ht="36.75" customHeight="1" x14ac:dyDescent="0.25">
      <c r="B42" s="24" t="s">
        <v>2125</v>
      </c>
      <c r="C42" s="25" t="s">
        <v>386</v>
      </c>
      <c r="D42" s="25" t="s">
        <v>386</v>
      </c>
    </row>
    <row r="43" spans="2:6" s="5" customFormat="1" ht="36.75" customHeight="1" x14ac:dyDescent="0.25">
      <c r="B43" s="24" t="s">
        <v>2124</v>
      </c>
      <c r="C43" s="25" t="s">
        <v>386</v>
      </c>
      <c r="D43" s="25" t="s">
        <v>386</v>
      </c>
    </row>
    <row r="44" spans="2:6" s="19" customFormat="1" ht="36.75" customHeight="1" x14ac:dyDescent="0.25">
      <c r="B44" s="16" t="s">
        <v>2119</v>
      </c>
      <c r="C44" s="20" t="s">
        <v>2120</v>
      </c>
      <c r="D44" s="20" t="s">
        <v>2121</v>
      </c>
    </row>
    <row r="45" spans="2:6" s="5" customFormat="1" ht="204" x14ac:dyDescent="0.25">
      <c r="B45" s="24" t="s">
        <v>2058</v>
      </c>
      <c r="C45" s="214" t="s">
        <v>2059</v>
      </c>
      <c r="D45" s="214" t="s">
        <v>2060</v>
      </c>
    </row>
    <row r="46" spans="2:6" s="5" customFormat="1" ht="76.5" customHeight="1" x14ac:dyDescent="0.25">
      <c r="B46" s="24" t="s">
        <v>2039</v>
      </c>
      <c r="C46" s="214" t="s">
        <v>2052</v>
      </c>
      <c r="D46" s="214" t="s">
        <v>2053</v>
      </c>
    </row>
    <row r="47" spans="2:6" s="5" customFormat="1" ht="36.75" customHeight="1" x14ac:dyDescent="0.25">
      <c r="B47" s="24" t="s">
        <v>2038</v>
      </c>
      <c r="C47" s="25" t="s">
        <v>386</v>
      </c>
      <c r="D47" s="25" t="s">
        <v>386</v>
      </c>
    </row>
    <row r="48" spans="2:6" s="5" customFormat="1" ht="36.75" customHeight="1" x14ac:dyDescent="0.25">
      <c r="B48" s="24" t="s">
        <v>2037</v>
      </c>
      <c r="C48" s="25" t="s">
        <v>386</v>
      </c>
      <c r="D48" s="25" t="s">
        <v>386</v>
      </c>
    </row>
    <row r="49" spans="2:12" s="19" customFormat="1" ht="60" customHeight="1" x14ac:dyDescent="0.25">
      <c r="B49" s="16" t="s">
        <v>1985</v>
      </c>
      <c r="C49" s="20" t="s">
        <v>1989</v>
      </c>
      <c r="D49" s="20" t="s">
        <v>1991</v>
      </c>
    </row>
    <row r="50" spans="2:12" s="19" customFormat="1" ht="36.75" customHeight="1" x14ac:dyDescent="0.25">
      <c r="B50" s="16" t="s">
        <v>1980</v>
      </c>
      <c r="C50" s="20" t="s">
        <v>1987</v>
      </c>
      <c r="D50" s="20" t="s">
        <v>1988</v>
      </c>
    </row>
    <row r="51" spans="2:12" s="5" customFormat="1" ht="36.75" customHeight="1" x14ac:dyDescent="0.25">
      <c r="B51" s="24" t="s">
        <v>1979</v>
      </c>
      <c r="C51" s="25" t="s">
        <v>386</v>
      </c>
      <c r="D51" s="25" t="s">
        <v>386</v>
      </c>
    </row>
    <row r="52" spans="2:12" s="5" customFormat="1" ht="36.75" customHeight="1" x14ac:dyDescent="0.25">
      <c r="B52" s="24" t="s">
        <v>1978</v>
      </c>
      <c r="C52" s="25" t="s">
        <v>386</v>
      </c>
      <c r="D52" s="25" t="s">
        <v>386</v>
      </c>
    </row>
    <row r="53" spans="2:12" s="5" customFormat="1" ht="103.5" customHeight="1" x14ac:dyDescent="0.25">
      <c r="B53" s="24" t="s">
        <v>1946</v>
      </c>
      <c r="C53" s="23" t="s">
        <v>1948</v>
      </c>
      <c r="D53" s="23" t="s">
        <v>1948</v>
      </c>
    </row>
    <row r="54" spans="2:12" s="5" customFormat="1" ht="36.75" customHeight="1" x14ac:dyDescent="0.25">
      <c r="B54" s="24" t="s">
        <v>1947</v>
      </c>
      <c r="C54" s="25" t="s">
        <v>386</v>
      </c>
      <c r="D54" s="25" t="s">
        <v>386</v>
      </c>
    </row>
    <row r="55" spans="2:12" s="5" customFormat="1" ht="36.75" customHeight="1" x14ac:dyDescent="0.25">
      <c r="B55" s="24" t="s">
        <v>1937</v>
      </c>
      <c r="C55" s="26" t="s">
        <v>1939</v>
      </c>
      <c r="D55" s="25" t="s">
        <v>386</v>
      </c>
    </row>
    <row r="56" spans="2:12" s="19" customFormat="1" ht="36.75" customHeight="1" x14ac:dyDescent="0.25">
      <c r="B56" s="16" t="s">
        <v>1926</v>
      </c>
      <c r="C56" s="20" t="s">
        <v>1929</v>
      </c>
      <c r="D56" s="20" t="s">
        <v>1930</v>
      </c>
    </row>
    <row r="57" spans="2:12" s="5" customFormat="1" ht="36.75" customHeight="1" x14ac:dyDescent="0.25">
      <c r="B57" s="16" t="s">
        <v>1919</v>
      </c>
      <c r="C57" s="20" t="s">
        <v>1920</v>
      </c>
      <c r="D57" s="20" t="s">
        <v>1922</v>
      </c>
    </row>
    <row r="58" spans="2:12" s="17" customFormat="1" ht="36.75" customHeight="1" x14ac:dyDescent="0.25">
      <c r="B58" s="6" t="s">
        <v>1918</v>
      </c>
      <c r="C58" s="21" t="s">
        <v>386</v>
      </c>
      <c r="D58" s="21" t="s">
        <v>386</v>
      </c>
    </row>
    <row r="59" spans="2:12" s="17" customFormat="1" ht="36.75" customHeight="1" x14ac:dyDescent="0.25">
      <c r="B59" s="6" t="s">
        <v>1917</v>
      </c>
      <c r="C59" s="21" t="s">
        <v>386</v>
      </c>
      <c r="D59" s="21" t="s">
        <v>386</v>
      </c>
    </row>
    <row r="60" spans="2:12" s="17" customFormat="1" ht="36.75" customHeight="1" x14ac:dyDescent="0.25">
      <c r="B60" s="6" t="s">
        <v>1916</v>
      </c>
      <c r="C60" s="21" t="s">
        <v>386</v>
      </c>
      <c r="D60" s="21" t="s">
        <v>386</v>
      </c>
    </row>
    <row r="61" spans="2:12" s="5" customFormat="1" ht="374.25" customHeight="1" x14ac:dyDescent="0.25">
      <c r="B61" s="16" t="s">
        <v>1872</v>
      </c>
      <c r="C61" s="20" t="s">
        <v>1900</v>
      </c>
      <c r="D61" s="20" t="s">
        <v>1901</v>
      </c>
      <c r="L61" s="5" t="s">
        <v>1550</v>
      </c>
    </row>
    <row r="62" spans="2:12" s="5" customFormat="1" ht="36.75" customHeight="1" x14ac:dyDescent="0.25">
      <c r="B62" s="6" t="s">
        <v>1870</v>
      </c>
      <c r="C62" s="22" t="s">
        <v>386</v>
      </c>
      <c r="D62" s="22" t="s">
        <v>386</v>
      </c>
    </row>
    <row r="63" spans="2:12" s="5" customFormat="1" ht="36.75" customHeight="1" x14ac:dyDescent="0.25">
      <c r="B63" s="6" t="s">
        <v>1869</v>
      </c>
      <c r="C63" s="22" t="s">
        <v>386</v>
      </c>
      <c r="D63" s="22" t="s">
        <v>386</v>
      </c>
    </row>
    <row r="64" spans="2:12" s="5" customFormat="1" ht="36.75" customHeight="1" x14ac:dyDescent="0.25">
      <c r="B64" s="6" t="s">
        <v>1843</v>
      </c>
      <c r="C64" s="22" t="s">
        <v>1844</v>
      </c>
      <c r="D64" s="22" t="s">
        <v>1845</v>
      </c>
    </row>
    <row r="65" spans="2:6" s="5" customFormat="1" ht="30" customHeight="1" x14ac:dyDescent="0.25">
      <c r="B65" s="6" t="s">
        <v>1846</v>
      </c>
      <c r="C65" s="22" t="s">
        <v>386</v>
      </c>
      <c r="D65" s="22" t="s">
        <v>386</v>
      </c>
    </row>
    <row r="66" spans="2:6" s="5" customFormat="1" ht="72" customHeight="1" x14ac:dyDescent="0.25">
      <c r="B66" s="6" t="s">
        <v>1847</v>
      </c>
      <c r="C66" s="22" t="s">
        <v>1848</v>
      </c>
      <c r="D66" s="22" t="s">
        <v>1849</v>
      </c>
    </row>
    <row r="67" spans="2:6" s="5" customFormat="1" ht="186.75" customHeight="1" x14ac:dyDescent="0.25">
      <c r="B67" s="6" t="s">
        <v>1850</v>
      </c>
      <c r="C67" s="22" t="s">
        <v>1938</v>
      </c>
      <c r="D67" s="22" t="s">
        <v>1851</v>
      </c>
    </row>
    <row r="68" spans="2:6" s="5" customFormat="1" ht="30" customHeight="1" x14ac:dyDescent="0.25">
      <c r="B68" s="6" t="s">
        <v>1852</v>
      </c>
      <c r="C68" s="22" t="s">
        <v>1853</v>
      </c>
      <c r="D68" s="22" t="s">
        <v>1854</v>
      </c>
    </row>
    <row r="69" spans="2:6" s="5" customFormat="1" ht="30" customHeight="1" x14ac:dyDescent="0.25">
      <c r="B69" s="6" t="s">
        <v>1855</v>
      </c>
      <c r="C69" s="22" t="s">
        <v>386</v>
      </c>
      <c r="D69" s="22" t="s">
        <v>386</v>
      </c>
    </row>
    <row r="70" spans="2:6" s="5" customFormat="1" ht="30" customHeight="1" x14ac:dyDescent="0.25">
      <c r="B70" s="6" t="s">
        <v>1856</v>
      </c>
      <c r="C70" s="22" t="s">
        <v>1857</v>
      </c>
      <c r="D70" s="22" t="s">
        <v>1857</v>
      </c>
    </row>
    <row r="71" spans="2:6" s="5" customFormat="1" ht="165.75" x14ac:dyDescent="0.25">
      <c r="B71" s="6" t="s">
        <v>1858</v>
      </c>
      <c r="C71" s="23" t="s">
        <v>1859</v>
      </c>
      <c r="D71" s="23" t="s">
        <v>1860</v>
      </c>
    </row>
    <row r="72" spans="2:6" s="5" customFormat="1" ht="153" x14ac:dyDescent="0.25">
      <c r="B72" s="6" t="s">
        <v>1861</v>
      </c>
      <c r="C72" s="22" t="s">
        <v>1986</v>
      </c>
      <c r="D72" s="22" t="s">
        <v>1862</v>
      </c>
      <c r="F72" s="7"/>
    </row>
    <row r="73" spans="2:6" s="5" customFormat="1" ht="38.25" x14ac:dyDescent="0.25">
      <c r="B73" s="6" t="s">
        <v>1863</v>
      </c>
      <c r="C73" s="22" t="s">
        <v>1864</v>
      </c>
      <c r="D73" s="22" t="s">
        <v>1865</v>
      </c>
    </row>
    <row r="74" spans="2:6" s="5" customFormat="1" x14ac:dyDescent="0.25">
      <c r="B74" s="8"/>
      <c r="C74" s="9"/>
      <c r="D74" s="9"/>
    </row>
    <row r="75" spans="2:6" ht="18" customHeight="1" x14ac:dyDescent="0.25">
      <c r="B75" s="10"/>
      <c r="C75" s="11"/>
      <c r="D75" s="11"/>
    </row>
    <row r="76" spans="2:6" s="2" customFormat="1" ht="30" customHeight="1" x14ac:dyDescent="0.25">
      <c r="B76" s="1" t="s">
        <v>1866</v>
      </c>
    </row>
    <row r="77" spans="2:6" s="242" customFormat="1" ht="63.75" customHeight="1" x14ac:dyDescent="0.25">
      <c r="B77" s="261" t="s">
        <v>2334</v>
      </c>
      <c r="C77" s="262"/>
    </row>
    <row r="78" spans="2:6" ht="63" customHeight="1" x14ac:dyDescent="0.25">
      <c r="B78" s="270" t="s">
        <v>2284</v>
      </c>
      <c r="C78" s="271"/>
    </row>
    <row r="79" spans="2:6" ht="63" customHeight="1" x14ac:dyDescent="0.25">
      <c r="B79" s="268" t="s">
        <v>1924</v>
      </c>
      <c r="C79" s="269"/>
    </row>
    <row r="80" spans="2:6" ht="63" customHeight="1" x14ac:dyDescent="0.25">
      <c r="B80" s="263" t="s">
        <v>1867</v>
      </c>
      <c r="C80" s="264"/>
      <c r="D80" s="11"/>
    </row>
    <row r="81" spans="2:4" ht="63" customHeight="1" x14ac:dyDescent="0.25">
      <c r="B81" s="265" t="s">
        <v>1868</v>
      </c>
      <c r="C81" s="266"/>
      <c r="D81" s="11"/>
    </row>
    <row r="82" spans="2:4" x14ac:dyDescent="0.25">
      <c r="B82" s="267"/>
      <c r="C82" s="267"/>
      <c r="D82" s="14"/>
    </row>
    <row r="83" spans="2:4" x14ac:dyDescent="0.25">
      <c r="B83" s="13"/>
      <c r="C83" s="14"/>
      <c r="D83" s="14"/>
    </row>
    <row r="84" spans="2:4" x14ac:dyDescent="0.25">
      <c r="B84" s="18"/>
    </row>
    <row r="89" spans="2:4" x14ac:dyDescent="0.25">
      <c r="D89" s="12" t="s">
        <v>1550</v>
      </c>
    </row>
  </sheetData>
  <mergeCells count="6">
    <mergeCell ref="B77:C77"/>
    <mergeCell ref="B80:C80"/>
    <mergeCell ref="B81:C81"/>
    <mergeCell ref="B82:C82"/>
    <mergeCell ref="B79:C79"/>
    <mergeCell ref="B78:C78"/>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45" activePane="bottomLeft" state="frozenSplit"/>
      <selection activeCell="E41" sqref="E41"/>
      <selection pane="bottomLeft" activeCell="C158" sqref="C158"/>
    </sheetView>
  </sheetViews>
  <sheetFormatPr baseColWidth="10" defaultColWidth="11.42578125" defaultRowHeight="11.25" x14ac:dyDescent="0.25"/>
  <cols>
    <col min="1" max="1" width="60.7109375" style="210" customWidth="1"/>
    <col min="2" max="2" width="50.7109375" style="166" customWidth="1"/>
    <col min="3" max="3" width="100.7109375" style="211" customWidth="1"/>
    <col min="4" max="4" width="3.7109375" style="168" customWidth="1"/>
    <col min="5" max="16384" width="11.42578125" style="168"/>
  </cols>
  <sheetData>
    <row r="1" spans="1:3" ht="20.25" x14ac:dyDescent="0.3">
      <c r="A1" s="165" t="s">
        <v>33</v>
      </c>
      <c r="C1" s="167"/>
    </row>
    <row r="2" spans="1:3" s="171" customFormat="1" ht="20.100000000000001" customHeight="1" x14ac:dyDescent="0.25">
      <c r="A2" s="169" t="s">
        <v>1515</v>
      </c>
      <c r="B2" s="170" t="s">
        <v>1514</v>
      </c>
      <c r="C2" s="170" t="s">
        <v>1513</v>
      </c>
    </row>
    <row r="3" spans="1:3" s="173" customFormat="1" ht="40.5" customHeight="1" x14ac:dyDescent="0.25">
      <c r="A3" s="287" t="s">
        <v>1961</v>
      </c>
      <c r="B3" s="180" t="s">
        <v>50</v>
      </c>
      <c r="C3" s="181" t="s">
        <v>2373</v>
      </c>
    </row>
    <row r="4" spans="1:3" s="173" customFormat="1" ht="30" customHeight="1" x14ac:dyDescent="0.25">
      <c r="A4" s="288"/>
      <c r="B4" s="182" t="s">
        <v>51</v>
      </c>
      <c r="C4" s="177" t="s">
        <v>2276</v>
      </c>
    </row>
    <row r="5" spans="1:3" s="174" customFormat="1" ht="20.100000000000001" customHeight="1" x14ac:dyDescent="0.25">
      <c r="A5" s="288"/>
      <c r="B5" s="175" t="s">
        <v>1539</v>
      </c>
      <c r="C5" s="176" t="s">
        <v>1496</v>
      </c>
    </row>
    <row r="6" spans="1:3" s="174" customFormat="1" ht="20.100000000000001" customHeight="1" x14ac:dyDescent="0.25">
      <c r="A6" s="288"/>
      <c r="B6" s="175" t="s">
        <v>2143</v>
      </c>
      <c r="C6" s="176" t="s">
        <v>2262</v>
      </c>
    </row>
    <row r="7" spans="1:3" s="174" customFormat="1" ht="20.100000000000001" customHeight="1" x14ac:dyDescent="0.25">
      <c r="A7" s="288"/>
      <c r="B7" s="175" t="s">
        <v>1621</v>
      </c>
      <c r="C7" s="176" t="s">
        <v>1030</v>
      </c>
    </row>
    <row r="8" spans="1:3" s="174" customFormat="1" ht="20.100000000000001" customHeight="1" x14ac:dyDescent="0.25">
      <c r="A8" s="288"/>
      <c r="B8" s="175" t="s">
        <v>37</v>
      </c>
      <c r="C8" s="176" t="s">
        <v>2266</v>
      </c>
    </row>
    <row r="9" spans="1:3" s="174" customFormat="1" ht="20.100000000000001" customHeight="1" x14ac:dyDescent="0.25">
      <c r="A9" s="288"/>
      <c r="B9" s="175" t="s">
        <v>99</v>
      </c>
      <c r="C9" s="176" t="s">
        <v>2146</v>
      </c>
    </row>
    <row r="10" spans="1:3" s="174" customFormat="1" ht="20.100000000000001" customHeight="1" x14ac:dyDescent="0.25">
      <c r="A10" s="288"/>
      <c r="B10" s="175" t="s">
        <v>41</v>
      </c>
      <c r="C10" s="176" t="s">
        <v>2263</v>
      </c>
    </row>
    <row r="11" spans="1:3" s="174" customFormat="1" ht="20.100000000000001" customHeight="1" x14ac:dyDescent="0.25">
      <c r="A11" s="288"/>
      <c r="B11" s="175" t="s">
        <v>19</v>
      </c>
      <c r="C11" s="176" t="s">
        <v>1533</v>
      </c>
    </row>
    <row r="12" spans="1:3" s="174" customFormat="1" ht="20.100000000000001" customHeight="1" x14ac:dyDescent="0.25">
      <c r="A12" s="288"/>
      <c r="B12" s="175" t="s">
        <v>1871</v>
      </c>
      <c r="C12" s="176" t="s">
        <v>1894</v>
      </c>
    </row>
    <row r="13" spans="1:3" s="189" customFormat="1" ht="50.1" customHeight="1" x14ac:dyDescent="0.25">
      <c r="A13" s="288"/>
      <c r="B13" s="175" t="s">
        <v>96</v>
      </c>
      <c r="C13" s="177" t="s">
        <v>2498</v>
      </c>
    </row>
    <row r="14" spans="1:3" s="174" customFormat="1" ht="19.5" customHeight="1" x14ac:dyDescent="0.25">
      <c r="A14" s="288"/>
      <c r="B14" s="175" t="s">
        <v>35</v>
      </c>
      <c r="C14" s="176" t="s">
        <v>1525</v>
      </c>
    </row>
    <row r="15" spans="1:3" s="174" customFormat="1" ht="20.100000000000001" customHeight="1" x14ac:dyDescent="0.25">
      <c r="A15" s="289"/>
      <c r="B15" s="178" t="s">
        <v>1622</v>
      </c>
      <c r="C15" s="179" t="s">
        <v>568</v>
      </c>
    </row>
    <row r="16" spans="1:3" s="173" customFormat="1" ht="50.1" customHeight="1" x14ac:dyDescent="0.25">
      <c r="A16" s="287" t="s">
        <v>1962</v>
      </c>
      <c r="B16" s="180" t="s">
        <v>50</v>
      </c>
      <c r="C16" s="181" t="s">
        <v>2423</v>
      </c>
    </row>
    <row r="17" spans="1:3" s="173" customFormat="1" ht="20.100000000000001" customHeight="1" x14ac:dyDescent="0.25">
      <c r="A17" s="288"/>
      <c r="B17" s="182" t="s">
        <v>51</v>
      </c>
      <c r="C17" s="177" t="s">
        <v>2277</v>
      </c>
    </row>
    <row r="18" spans="1:3" s="174" customFormat="1" ht="20.100000000000001" customHeight="1" x14ac:dyDescent="0.25">
      <c r="A18" s="288"/>
      <c r="B18" s="175" t="s">
        <v>36</v>
      </c>
      <c r="C18" s="176" t="s">
        <v>1496</v>
      </c>
    </row>
    <row r="19" spans="1:3" s="174" customFormat="1" ht="20.100000000000001" customHeight="1" x14ac:dyDescent="0.25">
      <c r="A19" s="288"/>
      <c r="B19" s="175" t="s">
        <v>2143</v>
      </c>
      <c r="C19" s="176" t="s">
        <v>2262</v>
      </c>
    </row>
    <row r="20" spans="1:3" s="183" customFormat="1" ht="20.100000000000001" customHeight="1" x14ac:dyDescent="0.25">
      <c r="A20" s="288"/>
      <c r="B20" s="175" t="s">
        <v>1621</v>
      </c>
      <c r="C20" s="176" t="s">
        <v>1030</v>
      </c>
    </row>
    <row r="21" spans="1:3" s="183" customFormat="1" ht="20.100000000000001" customHeight="1" x14ac:dyDescent="0.25">
      <c r="A21" s="288"/>
      <c r="B21" s="175" t="s">
        <v>37</v>
      </c>
      <c r="C21" s="176" t="s">
        <v>2266</v>
      </c>
    </row>
    <row r="22" spans="1:3" s="183" customFormat="1" ht="20.100000000000001" customHeight="1" x14ac:dyDescent="0.25">
      <c r="A22" s="288"/>
      <c r="B22" s="175" t="s">
        <v>99</v>
      </c>
      <c r="C22" s="176" t="s">
        <v>2147</v>
      </c>
    </row>
    <row r="23" spans="1:3" s="183" customFormat="1" ht="20.100000000000001" customHeight="1" x14ac:dyDescent="0.25">
      <c r="A23" s="288"/>
      <c r="B23" s="175" t="s">
        <v>41</v>
      </c>
      <c r="C23" s="176" t="s">
        <v>2264</v>
      </c>
    </row>
    <row r="24" spans="1:3" s="183" customFormat="1" ht="20.100000000000001" customHeight="1" x14ac:dyDescent="0.25">
      <c r="A24" s="288"/>
      <c r="B24" s="175" t="s">
        <v>19</v>
      </c>
      <c r="C24" s="176" t="s">
        <v>1533</v>
      </c>
    </row>
    <row r="25" spans="1:3" s="183" customFormat="1" ht="20.100000000000001" customHeight="1" x14ac:dyDescent="0.25">
      <c r="A25" s="288"/>
      <c r="B25" s="175" t="s">
        <v>20</v>
      </c>
      <c r="C25" s="184" t="s">
        <v>1532</v>
      </c>
    </row>
    <row r="26" spans="1:3" s="183" customFormat="1" ht="20.100000000000001" customHeight="1" x14ac:dyDescent="0.25">
      <c r="A26" s="288"/>
      <c r="B26" s="175" t="s">
        <v>21</v>
      </c>
      <c r="C26" s="185" t="s">
        <v>1531</v>
      </c>
    </row>
    <row r="27" spans="1:3" s="183" customFormat="1" ht="20.100000000000001" customHeight="1" x14ac:dyDescent="0.25">
      <c r="A27" s="288"/>
      <c r="B27" s="175" t="s">
        <v>108</v>
      </c>
      <c r="C27" s="186" t="s">
        <v>195</v>
      </c>
    </row>
    <row r="28" spans="1:3" s="183" customFormat="1" ht="20.100000000000001" customHeight="1" x14ac:dyDescent="0.25">
      <c r="A28" s="288"/>
      <c r="B28" s="175" t="s">
        <v>1871</v>
      </c>
      <c r="C28" s="176" t="s">
        <v>1894</v>
      </c>
    </row>
    <row r="29" spans="1:3" s="187" customFormat="1" ht="50.1" customHeight="1" x14ac:dyDescent="0.25">
      <c r="A29" s="288"/>
      <c r="B29" s="175" t="s">
        <v>96</v>
      </c>
      <c r="C29" s="176" t="s">
        <v>2499</v>
      </c>
    </row>
    <row r="30" spans="1:3" s="187" customFormat="1" ht="20.100000000000001" customHeight="1" x14ac:dyDescent="0.25">
      <c r="A30" s="288"/>
      <c r="B30" s="175" t="s">
        <v>35</v>
      </c>
      <c r="C30" s="176" t="s">
        <v>1525</v>
      </c>
    </row>
    <row r="31" spans="1:3" s="187" customFormat="1" ht="20.100000000000001" customHeight="1" x14ac:dyDescent="0.25">
      <c r="A31" s="289"/>
      <c r="B31" s="178" t="s">
        <v>1622</v>
      </c>
      <c r="C31" s="179" t="s">
        <v>568</v>
      </c>
    </row>
    <row r="32" spans="1:3" s="213" customFormat="1" ht="20.100000000000001" customHeight="1" x14ac:dyDescent="0.25">
      <c r="A32" s="287" t="s">
        <v>1963</v>
      </c>
      <c r="B32" s="180" t="s">
        <v>50</v>
      </c>
      <c r="C32" s="181" t="s">
        <v>1538</v>
      </c>
    </row>
    <row r="33" spans="1:3" s="213" customFormat="1" ht="20.100000000000001" customHeight="1" x14ac:dyDescent="0.25">
      <c r="A33" s="288"/>
      <c r="B33" s="182" t="s">
        <v>51</v>
      </c>
      <c r="C33" s="177" t="s">
        <v>2228</v>
      </c>
    </row>
    <row r="34" spans="1:3" s="187" customFormat="1" ht="20.100000000000001" customHeight="1" x14ac:dyDescent="0.25">
      <c r="A34" s="288"/>
      <c r="B34" s="175" t="s">
        <v>36</v>
      </c>
      <c r="C34" s="176" t="s">
        <v>1496</v>
      </c>
    </row>
    <row r="35" spans="1:3" s="187" customFormat="1" ht="20.100000000000001" customHeight="1" x14ac:dyDescent="0.25">
      <c r="A35" s="288"/>
      <c r="B35" s="175" t="s">
        <v>2143</v>
      </c>
      <c r="C35" s="176" t="s">
        <v>1534</v>
      </c>
    </row>
    <row r="36" spans="1:3" s="187" customFormat="1" ht="20.100000000000001" customHeight="1" x14ac:dyDescent="0.25">
      <c r="A36" s="288"/>
      <c r="B36" s="175" t="s">
        <v>37</v>
      </c>
      <c r="C36" s="176" t="s">
        <v>1414</v>
      </c>
    </row>
    <row r="37" spans="1:3" s="187" customFormat="1" ht="20.100000000000001" customHeight="1" x14ac:dyDescent="0.25">
      <c r="A37" s="288"/>
      <c r="B37" s="175" t="s">
        <v>100</v>
      </c>
      <c r="C37" s="176" t="s">
        <v>324</v>
      </c>
    </row>
    <row r="38" spans="1:3" s="187" customFormat="1" ht="20.100000000000001" customHeight="1" x14ac:dyDescent="0.25">
      <c r="A38" s="288"/>
      <c r="B38" s="175" t="s">
        <v>1537</v>
      </c>
      <c r="C38" s="176" t="s">
        <v>1536</v>
      </c>
    </row>
    <row r="39" spans="1:3" s="187" customFormat="1" ht="30" customHeight="1" x14ac:dyDescent="0.25">
      <c r="A39" s="289"/>
      <c r="B39" s="178" t="s">
        <v>96</v>
      </c>
      <c r="C39" s="179" t="s">
        <v>2500</v>
      </c>
    </row>
    <row r="40" spans="1:3" s="213" customFormat="1" ht="20.100000000000001" customHeight="1" x14ac:dyDescent="0.25">
      <c r="A40" s="287" t="s">
        <v>1964</v>
      </c>
      <c r="B40" s="180" t="s">
        <v>50</v>
      </c>
      <c r="C40" s="181" t="s">
        <v>2259</v>
      </c>
    </row>
    <row r="41" spans="1:3" s="213" customFormat="1" ht="20.100000000000001" customHeight="1" x14ac:dyDescent="0.25">
      <c r="A41" s="288"/>
      <c r="B41" s="182" t="s">
        <v>51</v>
      </c>
      <c r="C41" s="177" t="s">
        <v>2260</v>
      </c>
    </row>
    <row r="42" spans="1:3" s="189" customFormat="1" ht="20.100000000000001" customHeight="1" x14ac:dyDescent="0.25">
      <c r="A42" s="288"/>
      <c r="B42" s="175" t="s">
        <v>109</v>
      </c>
      <c r="C42" s="176" t="s">
        <v>2261</v>
      </c>
    </row>
    <row r="43" spans="1:3" s="189" customFormat="1" ht="20.100000000000001" customHeight="1" x14ac:dyDescent="0.25">
      <c r="A43" s="288"/>
      <c r="B43" s="175" t="s">
        <v>41</v>
      </c>
      <c r="C43" s="176" t="s">
        <v>2265</v>
      </c>
    </row>
    <row r="44" spans="1:3" s="188" customFormat="1" ht="20.100000000000001" customHeight="1" x14ac:dyDescent="0.25">
      <c r="A44" s="288"/>
      <c r="B44" s="175" t="s">
        <v>37</v>
      </c>
      <c r="C44" s="176" t="s">
        <v>2266</v>
      </c>
    </row>
    <row r="45" spans="1:3" s="188" customFormat="1" ht="20.100000000000001" customHeight="1" x14ac:dyDescent="0.25">
      <c r="A45" s="288"/>
      <c r="B45" s="175" t="s">
        <v>101</v>
      </c>
      <c r="C45" s="176" t="s">
        <v>1530</v>
      </c>
    </row>
    <row r="46" spans="1:3" s="188" customFormat="1" ht="20.100000000000001" customHeight="1" x14ac:dyDescent="0.25">
      <c r="A46" s="288"/>
      <c r="B46" s="175" t="s">
        <v>18</v>
      </c>
      <c r="C46" s="176" t="s">
        <v>2184</v>
      </c>
    </row>
    <row r="47" spans="1:3" s="188" customFormat="1" ht="33.75" x14ac:dyDescent="0.25">
      <c r="A47" s="288"/>
      <c r="B47" s="175" t="s">
        <v>17</v>
      </c>
      <c r="C47" s="176" t="s">
        <v>2158</v>
      </c>
    </row>
    <row r="48" spans="1:3" s="188" customFormat="1" ht="20.100000000000001" customHeight="1" x14ac:dyDescent="0.25">
      <c r="A48" s="288"/>
      <c r="B48" s="175" t="s">
        <v>16</v>
      </c>
      <c r="C48" s="176" t="s">
        <v>243</v>
      </c>
    </row>
    <row r="49" spans="1:3" s="188" customFormat="1" ht="20.100000000000001" customHeight="1" x14ac:dyDescent="0.25">
      <c r="A49" s="289"/>
      <c r="B49" s="178" t="s">
        <v>38</v>
      </c>
      <c r="C49" s="179" t="s">
        <v>2426</v>
      </c>
    </row>
    <row r="50" spans="1:3" s="183" customFormat="1" ht="50.1" customHeight="1" x14ac:dyDescent="0.25">
      <c r="A50" s="287" t="s">
        <v>1965</v>
      </c>
      <c r="B50" s="180" t="s">
        <v>50</v>
      </c>
      <c r="C50" s="181" t="s">
        <v>2424</v>
      </c>
    </row>
    <row r="51" spans="1:3" s="173" customFormat="1" ht="30" customHeight="1" x14ac:dyDescent="0.25">
      <c r="A51" s="288"/>
      <c r="B51" s="182" t="s">
        <v>51</v>
      </c>
      <c r="C51" s="177" t="s">
        <v>2278</v>
      </c>
    </row>
    <row r="52" spans="1:3" s="183" customFormat="1" ht="20.100000000000001" customHeight="1" x14ac:dyDescent="0.25">
      <c r="A52" s="288"/>
      <c r="B52" s="175" t="s">
        <v>36</v>
      </c>
      <c r="C52" s="176" t="s">
        <v>1496</v>
      </c>
    </row>
    <row r="53" spans="1:3" s="183" customFormat="1" ht="20.100000000000001" customHeight="1" x14ac:dyDescent="0.25">
      <c r="A53" s="288"/>
      <c r="B53" s="175" t="s">
        <v>2143</v>
      </c>
      <c r="C53" s="176" t="s">
        <v>2262</v>
      </c>
    </row>
    <row r="54" spans="1:3" s="183" customFormat="1" ht="20.100000000000001" customHeight="1" x14ac:dyDescent="0.25">
      <c r="A54" s="288"/>
      <c r="B54" s="175" t="s">
        <v>1621</v>
      </c>
      <c r="C54" s="176" t="s">
        <v>1030</v>
      </c>
    </row>
    <row r="55" spans="1:3" s="183" customFormat="1" ht="20.100000000000001" customHeight="1" x14ac:dyDescent="0.25">
      <c r="A55" s="288"/>
      <c r="B55" s="175" t="s">
        <v>37</v>
      </c>
      <c r="C55" s="176" t="s">
        <v>2266</v>
      </c>
    </row>
    <row r="56" spans="1:3" s="183" customFormat="1" ht="20.100000000000001" customHeight="1" x14ac:dyDescent="0.25">
      <c r="A56" s="288"/>
      <c r="B56" s="175" t="s">
        <v>99</v>
      </c>
      <c r="C56" s="176" t="s">
        <v>2147</v>
      </c>
    </row>
    <row r="57" spans="1:3" s="183" customFormat="1" ht="20.100000000000001" customHeight="1" x14ac:dyDescent="0.25">
      <c r="A57" s="288"/>
      <c r="B57" s="175" t="s">
        <v>41</v>
      </c>
      <c r="C57" s="176" t="s">
        <v>2264</v>
      </c>
    </row>
    <row r="58" spans="1:3" s="183" customFormat="1" ht="20.100000000000001" customHeight="1" x14ac:dyDescent="0.25">
      <c r="A58" s="288"/>
      <c r="B58" s="175" t="s">
        <v>19</v>
      </c>
      <c r="C58" s="176" t="s">
        <v>1533</v>
      </c>
    </row>
    <row r="59" spans="1:3" s="183" customFormat="1" ht="20.100000000000001" customHeight="1" x14ac:dyDescent="0.25">
      <c r="A59" s="288"/>
      <c r="B59" s="175" t="s">
        <v>100</v>
      </c>
      <c r="C59" s="176" t="s">
        <v>324</v>
      </c>
    </row>
    <row r="60" spans="1:3" s="183" customFormat="1" ht="20.100000000000001" customHeight="1" x14ac:dyDescent="0.25">
      <c r="A60" s="288"/>
      <c r="B60" s="175" t="s">
        <v>101</v>
      </c>
      <c r="C60" s="176" t="s">
        <v>1530</v>
      </c>
    </row>
    <row r="61" spans="1:3" s="183" customFormat="1" ht="20.100000000000001" customHeight="1" x14ac:dyDescent="0.25">
      <c r="A61" s="288"/>
      <c r="B61" s="175" t="s">
        <v>18</v>
      </c>
      <c r="C61" s="176" t="s">
        <v>2184</v>
      </c>
    </row>
    <row r="62" spans="1:3" s="183" customFormat="1" ht="39" customHeight="1" x14ac:dyDescent="0.25">
      <c r="A62" s="288"/>
      <c r="B62" s="175" t="s">
        <v>17</v>
      </c>
      <c r="C62" s="176" t="s">
        <v>2158</v>
      </c>
    </row>
    <row r="63" spans="1:3" s="183" customFormat="1" ht="20.100000000000001" customHeight="1" x14ac:dyDescent="0.25">
      <c r="A63" s="288"/>
      <c r="B63" s="175" t="s">
        <v>16</v>
      </c>
      <c r="C63" s="176" t="s">
        <v>243</v>
      </c>
    </row>
    <row r="64" spans="1:3" s="183" customFormat="1" ht="20.100000000000001" customHeight="1" x14ac:dyDescent="0.25">
      <c r="A64" s="288"/>
      <c r="B64" s="175" t="s">
        <v>22</v>
      </c>
      <c r="C64" s="176" t="s">
        <v>1529</v>
      </c>
    </row>
    <row r="65" spans="1:3" s="183" customFormat="1" ht="20.100000000000001" customHeight="1" x14ac:dyDescent="0.25">
      <c r="A65" s="288"/>
      <c r="B65" s="175" t="s">
        <v>1871</v>
      </c>
      <c r="C65" s="176" t="s">
        <v>1894</v>
      </c>
    </row>
    <row r="66" spans="1:3" s="187" customFormat="1" ht="50.1" customHeight="1" x14ac:dyDescent="0.25">
      <c r="A66" s="288"/>
      <c r="B66" s="175" t="s">
        <v>96</v>
      </c>
      <c r="C66" s="176" t="s">
        <v>2501</v>
      </c>
    </row>
    <row r="67" spans="1:3" s="183" customFormat="1" ht="20.100000000000001" customHeight="1" x14ac:dyDescent="0.25">
      <c r="A67" s="288"/>
      <c r="B67" s="175" t="s">
        <v>35</v>
      </c>
      <c r="C67" s="176" t="s">
        <v>1525</v>
      </c>
    </row>
    <row r="68" spans="1:3" s="183" customFormat="1" ht="20.100000000000001" customHeight="1" x14ac:dyDescent="0.25">
      <c r="A68" s="289"/>
      <c r="B68" s="178" t="s">
        <v>1622</v>
      </c>
      <c r="C68" s="179" t="s">
        <v>568</v>
      </c>
    </row>
    <row r="69" spans="1:3" s="183" customFormat="1" ht="50.1" customHeight="1" x14ac:dyDescent="0.25">
      <c r="A69" s="275" t="s">
        <v>1535</v>
      </c>
      <c r="B69" s="180" t="s">
        <v>50</v>
      </c>
      <c r="C69" s="181" t="s">
        <v>2425</v>
      </c>
    </row>
    <row r="70" spans="1:3" s="174" customFormat="1" ht="30" customHeight="1" collapsed="1" x14ac:dyDescent="0.25">
      <c r="A70" s="276"/>
      <c r="B70" s="182" t="s">
        <v>51</v>
      </c>
      <c r="C70" s="177" t="s">
        <v>2279</v>
      </c>
    </row>
    <row r="71" spans="1:3" s="174" customFormat="1" ht="20.100000000000001" customHeight="1" x14ac:dyDescent="0.25">
      <c r="A71" s="276"/>
      <c r="B71" s="182" t="s">
        <v>36</v>
      </c>
      <c r="C71" s="176" t="s">
        <v>1496</v>
      </c>
    </row>
    <row r="72" spans="1:3" s="174" customFormat="1" ht="20.100000000000001" customHeight="1" x14ac:dyDescent="0.25">
      <c r="A72" s="276"/>
      <c r="B72" s="175" t="s">
        <v>2143</v>
      </c>
      <c r="C72" s="176" t="s">
        <v>2262</v>
      </c>
    </row>
    <row r="73" spans="1:3" s="174" customFormat="1" ht="20.100000000000001" customHeight="1" x14ac:dyDescent="0.25">
      <c r="A73" s="276"/>
      <c r="B73" s="175" t="s">
        <v>1621</v>
      </c>
      <c r="C73" s="176" t="s">
        <v>1030</v>
      </c>
    </row>
    <row r="74" spans="1:3" s="174" customFormat="1" ht="20.100000000000001" customHeight="1" x14ac:dyDescent="0.25">
      <c r="A74" s="276"/>
      <c r="B74" s="182" t="s">
        <v>37</v>
      </c>
      <c r="C74" s="176" t="s">
        <v>2266</v>
      </c>
    </row>
    <row r="75" spans="1:3" s="174" customFormat="1" ht="20.100000000000001" customHeight="1" x14ac:dyDescent="0.25">
      <c r="A75" s="276"/>
      <c r="B75" s="182" t="s">
        <v>99</v>
      </c>
      <c r="C75" s="176" t="s">
        <v>2147</v>
      </c>
    </row>
    <row r="76" spans="1:3" s="174" customFormat="1" ht="20.100000000000001" customHeight="1" x14ac:dyDescent="0.25">
      <c r="A76" s="276"/>
      <c r="B76" s="182" t="s">
        <v>41</v>
      </c>
      <c r="C76" s="176" t="s">
        <v>2264</v>
      </c>
    </row>
    <row r="77" spans="1:3" s="174" customFormat="1" ht="20.100000000000001" customHeight="1" x14ac:dyDescent="0.25">
      <c r="A77" s="276"/>
      <c r="B77" s="182" t="s">
        <v>19</v>
      </c>
      <c r="C77" s="176" t="s">
        <v>1533</v>
      </c>
    </row>
    <row r="78" spans="1:3" s="174" customFormat="1" ht="20.100000000000001" customHeight="1" x14ac:dyDescent="0.25">
      <c r="A78" s="276"/>
      <c r="B78" s="182" t="s">
        <v>20</v>
      </c>
      <c r="C78" s="177" t="s">
        <v>1532</v>
      </c>
    </row>
    <row r="79" spans="1:3" s="174" customFormat="1" ht="20.100000000000001" customHeight="1" x14ac:dyDescent="0.25">
      <c r="A79" s="276"/>
      <c r="B79" s="182" t="s">
        <v>21</v>
      </c>
      <c r="C79" s="177" t="s">
        <v>1531</v>
      </c>
    </row>
    <row r="80" spans="1:3" s="174" customFormat="1" ht="20.100000000000001" customHeight="1" x14ac:dyDescent="0.25">
      <c r="A80" s="276"/>
      <c r="B80" s="182" t="s">
        <v>108</v>
      </c>
      <c r="C80" s="177" t="s">
        <v>195</v>
      </c>
    </row>
    <row r="81" spans="1:3" s="174" customFormat="1" ht="20.100000000000001" customHeight="1" x14ac:dyDescent="0.25">
      <c r="A81" s="276"/>
      <c r="B81" s="182" t="s">
        <v>100</v>
      </c>
      <c r="C81" s="176" t="s">
        <v>324</v>
      </c>
    </row>
    <row r="82" spans="1:3" s="174" customFormat="1" ht="20.100000000000001" customHeight="1" x14ac:dyDescent="0.25">
      <c r="A82" s="276"/>
      <c r="B82" s="182" t="s">
        <v>101</v>
      </c>
      <c r="C82" s="176" t="s">
        <v>1530</v>
      </c>
    </row>
    <row r="83" spans="1:3" s="174" customFormat="1" ht="20.100000000000001" customHeight="1" x14ac:dyDescent="0.25">
      <c r="A83" s="276"/>
      <c r="B83" s="182" t="s">
        <v>18</v>
      </c>
      <c r="C83" s="176" t="s">
        <v>2184</v>
      </c>
    </row>
    <row r="84" spans="1:3" s="174" customFormat="1" ht="37.5" customHeight="1" x14ac:dyDescent="0.25">
      <c r="A84" s="276"/>
      <c r="B84" s="182" t="s">
        <v>17</v>
      </c>
      <c r="C84" s="176" t="s">
        <v>2159</v>
      </c>
    </row>
    <row r="85" spans="1:3" s="174" customFormat="1" ht="20.100000000000001" customHeight="1" x14ac:dyDescent="0.25">
      <c r="A85" s="276"/>
      <c r="B85" s="182" t="s">
        <v>16</v>
      </c>
      <c r="C85" s="176" t="s">
        <v>243</v>
      </c>
    </row>
    <row r="86" spans="1:3" s="174" customFormat="1" ht="20.100000000000001" customHeight="1" x14ac:dyDescent="0.25">
      <c r="A86" s="276"/>
      <c r="B86" s="182" t="s">
        <v>22</v>
      </c>
      <c r="C86" s="176" t="s">
        <v>1529</v>
      </c>
    </row>
    <row r="87" spans="1:3" s="174" customFormat="1" ht="20.100000000000001" customHeight="1" x14ac:dyDescent="0.25">
      <c r="A87" s="276"/>
      <c r="B87" s="175" t="s">
        <v>1871</v>
      </c>
      <c r="C87" s="176" t="s">
        <v>1894</v>
      </c>
    </row>
    <row r="88" spans="1:3" s="189" customFormat="1" ht="50.1" customHeight="1" x14ac:dyDescent="0.25">
      <c r="A88" s="276"/>
      <c r="B88" s="182" t="s">
        <v>96</v>
      </c>
      <c r="C88" s="176" t="s">
        <v>2502</v>
      </c>
    </row>
    <row r="89" spans="1:3" s="174" customFormat="1" ht="20.100000000000001" customHeight="1" x14ac:dyDescent="0.25">
      <c r="A89" s="276"/>
      <c r="B89" s="182" t="s">
        <v>35</v>
      </c>
      <c r="C89" s="177" t="s">
        <v>1525</v>
      </c>
    </row>
    <row r="90" spans="1:3" s="174" customFormat="1" ht="20.100000000000001" customHeight="1" x14ac:dyDescent="0.25">
      <c r="A90" s="277"/>
      <c r="B90" s="190" t="s">
        <v>1622</v>
      </c>
      <c r="C90" s="191" t="s">
        <v>568</v>
      </c>
    </row>
    <row r="91" spans="1:3" ht="20.100000000000001" customHeight="1" x14ac:dyDescent="0.25">
      <c r="A91" s="275" t="s">
        <v>1966</v>
      </c>
      <c r="B91" s="192" t="s">
        <v>97</v>
      </c>
      <c r="C91" s="192" t="s">
        <v>1476</v>
      </c>
    </row>
    <row r="92" spans="1:3" ht="20.100000000000001" customHeight="1" x14ac:dyDescent="0.25">
      <c r="A92" s="276"/>
      <c r="B92" s="186" t="s">
        <v>1623</v>
      </c>
      <c r="C92" s="176" t="s">
        <v>1466</v>
      </c>
    </row>
    <row r="93" spans="1:3" ht="20.100000000000001" customHeight="1" x14ac:dyDescent="0.25">
      <c r="A93" s="276"/>
      <c r="B93" s="175" t="s">
        <v>1871</v>
      </c>
      <c r="C93" s="176" t="s">
        <v>1894</v>
      </c>
    </row>
    <row r="94" spans="1:3" s="187" customFormat="1" ht="20.100000000000001" customHeight="1" x14ac:dyDescent="0.25">
      <c r="A94" s="276"/>
      <c r="B94" s="186" t="s">
        <v>1624</v>
      </c>
      <c r="C94" s="176" t="s">
        <v>1767</v>
      </c>
    </row>
    <row r="95" spans="1:3" s="187" customFormat="1" ht="20.100000000000001" customHeight="1" x14ac:dyDescent="0.25">
      <c r="A95" s="276"/>
      <c r="B95" s="186" t="s">
        <v>0</v>
      </c>
      <c r="C95" s="176" t="s">
        <v>2503</v>
      </c>
    </row>
    <row r="96" spans="1:3" ht="20.100000000000001" customHeight="1" x14ac:dyDescent="0.25">
      <c r="A96" s="277"/>
      <c r="B96" s="193" t="s">
        <v>2140</v>
      </c>
      <c r="C96" s="194" t="s">
        <v>1521</v>
      </c>
    </row>
    <row r="97" spans="1:3" ht="20.100000000000001" customHeight="1" x14ac:dyDescent="0.25">
      <c r="A97" s="275" t="s">
        <v>1967</v>
      </c>
      <c r="B97" s="192" t="s">
        <v>102</v>
      </c>
      <c r="C97" s="195" t="s">
        <v>1472</v>
      </c>
    </row>
    <row r="98" spans="1:3" ht="20.100000000000001" customHeight="1" x14ac:dyDescent="0.25">
      <c r="A98" s="276"/>
      <c r="B98" s="186" t="s">
        <v>103</v>
      </c>
      <c r="C98" s="196" t="s">
        <v>1464</v>
      </c>
    </row>
    <row r="99" spans="1:3" ht="20.100000000000001" customHeight="1" x14ac:dyDescent="0.25">
      <c r="A99" s="276"/>
      <c r="B99" s="186" t="s">
        <v>104</v>
      </c>
      <c r="C99" s="196" t="s">
        <v>1458</v>
      </c>
    </row>
    <row r="100" spans="1:3" ht="20.100000000000001" customHeight="1" x14ac:dyDescent="0.25">
      <c r="A100" s="276"/>
      <c r="B100" s="186" t="s">
        <v>1625</v>
      </c>
      <c r="C100" s="177" t="s">
        <v>2479</v>
      </c>
    </row>
    <row r="101" spans="1:3" ht="20.100000000000001" customHeight="1" x14ac:dyDescent="0.25">
      <c r="A101" s="277"/>
      <c r="B101" s="193" t="s">
        <v>1626</v>
      </c>
      <c r="C101" s="194" t="s">
        <v>1521</v>
      </c>
    </row>
    <row r="102" spans="1:3" ht="24.95" customHeight="1" x14ac:dyDescent="0.25">
      <c r="A102" s="275" t="s">
        <v>1968</v>
      </c>
      <c r="B102" s="192" t="s">
        <v>105</v>
      </c>
      <c r="C102" s="195" t="s">
        <v>320</v>
      </c>
    </row>
    <row r="103" spans="1:3" ht="24.95" customHeight="1" x14ac:dyDescent="0.25">
      <c r="A103" s="277"/>
      <c r="B103" s="193" t="s">
        <v>1625</v>
      </c>
      <c r="C103" s="194" t="s">
        <v>2185</v>
      </c>
    </row>
    <row r="104" spans="1:3" ht="20.100000000000001" customHeight="1" x14ac:dyDescent="0.25">
      <c r="A104" s="275" t="s">
        <v>1969</v>
      </c>
      <c r="B104" s="192" t="s">
        <v>2055</v>
      </c>
      <c r="C104" s="195" t="s">
        <v>2054</v>
      </c>
    </row>
    <row r="105" spans="1:3" ht="20.100000000000001" customHeight="1" x14ac:dyDescent="0.25">
      <c r="A105" s="276"/>
      <c r="B105" s="186" t="s">
        <v>1625</v>
      </c>
      <c r="C105" s="196" t="s">
        <v>2480</v>
      </c>
    </row>
    <row r="106" spans="1:3" ht="20.100000000000001" customHeight="1" x14ac:dyDescent="0.25">
      <c r="A106" s="277"/>
      <c r="B106" s="193" t="s">
        <v>1</v>
      </c>
      <c r="C106" s="194" t="s">
        <v>1521</v>
      </c>
    </row>
    <row r="107" spans="1:3" ht="20.100000000000001" customHeight="1" x14ac:dyDescent="0.25">
      <c r="A107" s="275" t="s">
        <v>1970</v>
      </c>
      <c r="B107" s="192" t="s">
        <v>1725</v>
      </c>
      <c r="C107" s="195" t="s">
        <v>1724</v>
      </c>
    </row>
    <row r="108" spans="1:3" ht="20.100000000000001" customHeight="1" x14ac:dyDescent="0.25">
      <c r="A108" s="276"/>
      <c r="B108" s="186" t="s">
        <v>1625</v>
      </c>
      <c r="C108" s="196" t="s">
        <v>2481</v>
      </c>
    </row>
    <row r="109" spans="1:3" ht="20.100000000000001" customHeight="1" x14ac:dyDescent="0.25">
      <c r="A109" s="277"/>
      <c r="B109" s="193" t="s">
        <v>1</v>
      </c>
      <c r="C109" s="194" t="s">
        <v>1521</v>
      </c>
    </row>
    <row r="110" spans="1:3" ht="20.100000000000001" customHeight="1" x14ac:dyDescent="0.25">
      <c r="A110" s="275" t="s">
        <v>2328</v>
      </c>
      <c r="B110" s="192" t="s">
        <v>2171</v>
      </c>
      <c r="C110" s="195" t="s">
        <v>2482</v>
      </c>
    </row>
    <row r="111" spans="1:3" ht="20.100000000000001" customHeight="1" x14ac:dyDescent="0.25">
      <c r="A111" s="276"/>
      <c r="B111" s="186" t="s">
        <v>2170</v>
      </c>
      <c r="C111" s="196" t="s">
        <v>2172</v>
      </c>
    </row>
    <row r="112" spans="1:3" ht="20.100000000000001" customHeight="1" x14ac:dyDescent="0.25">
      <c r="A112" s="277"/>
      <c r="B112" s="193" t="s">
        <v>1</v>
      </c>
      <c r="C112" s="194" t="s">
        <v>1521</v>
      </c>
    </row>
    <row r="113" spans="1:3" ht="20.100000000000001" customHeight="1" x14ac:dyDescent="0.25">
      <c r="A113" s="275" t="s">
        <v>1971</v>
      </c>
      <c r="B113" s="192" t="s">
        <v>97</v>
      </c>
      <c r="C113" s="195" t="s">
        <v>1476</v>
      </c>
    </row>
    <row r="114" spans="1:3" ht="20.100000000000001" customHeight="1" x14ac:dyDescent="0.25">
      <c r="A114" s="276"/>
      <c r="B114" s="186" t="s">
        <v>1623</v>
      </c>
      <c r="C114" s="196" t="s">
        <v>1466</v>
      </c>
    </row>
    <row r="115" spans="1:3" ht="20.100000000000001" customHeight="1" x14ac:dyDescent="0.25">
      <c r="A115" s="276"/>
      <c r="B115" s="186" t="s">
        <v>102</v>
      </c>
      <c r="C115" s="196" t="s">
        <v>1472</v>
      </c>
    </row>
    <row r="116" spans="1:3" ht="20.100000000000001" customHeight="1" x14ac:dyDescent="0.25">
      <c r="A116" s="276"/>
      <c r="B116" s="186" t="s">
        <v>103</v>
      </c>
      <c r="C116" s="196" t="s">
        <v>1464</v>
      </c>
    </row>
    <row r="117" spans="1:3" ht="20.100000000000001" customHeight="1" x14ac:dyDescent="0.25">
      <c r="A117" s="276"/>
      <c r="B117" s="186" t="s">
        <v>104</v>
      </c>
      <c r="C117" s="196" t="s">
        <v>1458</v>
      </c>
    </row>
    <row r="118" spans="1:3" ht="20.100000000000001" customHeight="1" x14ac:dyDescent="0.25">
      <c r="A118" s="276"/>
      <c r="B118" s="186" t="s">
        <v>105</v>
      </c>
      <c r="C118" s="196" t="s">
        <v>320</v>
      </c>
    </row>
    <row r="119" spans="1:3" ht="20.100000000000001" customHeight="1" x14ac:dyDescent="0.25">
      <c r="A119" s="276"/>
      <c r="B119" s="186" t="s">
        <v>1627</v>
      </c>
      <c r="C119" s="196" t="s">
        <v>1628</v>
      </c>
    </row>
    <row r="120" spans="1:3" ht="20.100000000000001" customHeight="1" x14ac:dyDescent="0.25">
      <c r="A120" s="276"/>
      <c r="B120" s="186" t="s">
        <v>107</v>
      </c>
      <c r="C120" s="196" t="s">
        <v>1528</v>
      </c>
    </row>
    <row r="121" spans="1:3" ht="20.100000000000001" customHeight="1" x14ac:dyDescent="0.25">
      <c r="A121" s="276"/>
      <c r="B121" s="175" t="s">
        <v>1871</v>
      </c>
      <c r="C121" s="176" t="s">
        <v>1894</v>
      </c>
    </row>
    <row r="122" spans="1:3" s="187" customFormat="1" ht="22.5" customHeight="1" x14ac:dyDescent="0.25">
      <c r="A122" s="276"/>
      <c r="B122" s="186" t="s">
        <v>1625</v>
      </c>
      <c r="C122" s="177" t="s">
        <v>2504</v>
      </c>
    </row>
    <row r="123" spans="1:3" ht="20.100000000000001" customHeight="1" x14ac:dyDescent="0.25">
      <c r="A123" s="277"/>
      <c r="B123" s="193" t="s">
        <v>1</v>
      </c>
      <c r="C123" s="194" t="s">
        <v>1521</v>
      </c>
    </row>
    <row r="124" spans="1:3" ht="20.100000000000001" customHeight="1" x14ac:dyDescent="0.25">
      <c r="A124" s="287" t="s">
        <v>1972</v>
      </c>
      <c r="B124" s="197" t="s">
        <v>2142</v>
      </c>
      <c r="C124" s="198" t="s">
        <v>2427</v>
      </c>
    </row>
    <row r="125" spans="1:3" ht="20.100000000000001" customHeight="1" x14ac:dyDescent="0.25">
      <c r="A125" s="288"/>
      <c r="B125" s="175" t="s">
        <v>1629</v>
      </c>
      <c r="C125" s="176" t="s">
        <v>1526</v>
      </c>
    </row>
    <row r="126" spans="1:3" ht="20.100000000000001" customHeight="1" x14ac:dyDescent="0.25">
      <c r="A126" s="288"/>
      <c r="B126" s="175" t="s">
        <v>1630</v>
      </c>
      <c r="C126" s="176" t="s">
        <v>846</v>
      </c>
    </row>
    <row r="127" spans="1:3" ht="20.100000000000001" customHeight="1" x14ac:dyDescent="0.25">
      <c r="A127" s="288"/>
      <c r="B127" s="175" t="s">
        <v>1631</v>
      </c>
      <c r="C127" s="177" t="s">
        <v>2160</v>
      </c>
    </row>
    <row r="128" spans="1:3" ht="20.100000000000001" customHeight="1" x14ac:dyDescent="0.25">
      <c r="A128" s="288"/>
      <c r="B128" s="175" t="s">
        <v>0</v>
      </c>
      <c r="C128" s="186" t="s">
        <v>2186</v>
      </c>
    </row>
    <row r="129" spans="1:3" ht="20.100000000000001" customHeight="1" x14ac:dyDescent="0.25">
      <c r="A129" s="289"/>
      <c r="B129" s="178" t="s">
        <v>2</v>
      </c>
      <c r="C129" s="179" t="s">
        <v>1525</v>
      </c>
    </row>
    <row r="130" spans="1:3" ht="24.95" customHeight="1" x14ac:dyDescent="0.25">
      <c r="A130" s="287" t="s">
        <v>1973</v>
      </c>
      <c r="B130" s="197" t="s">
        <v>2142</v>
      </c>
      <c r="C130" s="198" t="s">
        <v>1527</v>
      </c>
    </row>
    <row r="131" spans="1:3" ht="24.95" customHeight="1" x14ac:dyDescent="0.25">
      <c r="A131" s="288"/>
      <c r="B131" s="175" t="s">
        <v>1629</v>
      </c>
      <c r="C131" s="176" t="s">
        <v>1526</v>
      </c>
    </row>
    <row r="132" spans="1:3" ht="24.95" customHeight="1" x14ac:dyDescent="0.25">
      <c r="A132" s="288"/>
      <c r="B132" s="175" t="s">
        <v>1625</v>
      </c>
      <c r="C132" s="186" t="s">
        <v>2187</v>
      </c>
    </row>
    <row r="133" spans="1:3" ht="24.95" customHeight="1" x14ac:dyDescent="0.25">
      <c r="A133" s="289"/>
      <c r="B133" s="178" t="s">
        <v>2</v>
      </c>
      <c r="C133" s="179" t="s">
        <v>1525</v>
      </c>
    </row>
    <row r="134" spans="1:3" s="183" customFormat="1" ht="20.100000000000001" customHeight="1" x14ac:dyDescent="0.25">
      <c r="A134" s="275" t="s">
        <v>63</v>
      </c>
      <c r="B134" s="197" t="s">
        <v>1632</v>
      </c>
      <c r="C134" s="198" t="s">
        <v>1935</v>
      </c>
    </row>
    <row r="135" spans="1:3" s="183" customFormat="1" ht="20.100000000000001" customHeight="1" x14ac:dyDescent="0.25">
      <c r="A135" s="276"/>
      <c r="B135" s="175" t="s">
        <v>1928</v>
      </c>
      <c r="C135" s="176" t="s">
        <v>1936</v>
      </c>
    </row>
    <row r="136" spans="1:3" s="183" customFormat="1" ht="20.100000000000001" customHeight="1" x14ac:dyDescent="0.25">
      <c r="A136" s="276"/>
      <c r="B136" s="175" t="s">
        <v>8</v>
      </c>
      <c r="C136" s="176" t="s">
        <v>168</v>
      </c>
    </row>
    <row r="137" spans="1:3" s="183" customFormat="1" ht="20.100000000000001" customHeight="1" x14ac:dyDescent="0.25">
      <c r="A137" s="276"/>
      <c r="B137" s="175" t="s">
        <v>10</v>
      </c>
      <c r="C137" s="176" t="s">
        <v>314</v>
      </c>
    </row>
    <row r="138" spans="1:3" s="183" customFormat="1" ht="20.100000000000001" customHeight="1" x14ac:dyDescent="0.25">
      <c r="A138" s="276"/>
      <c r="B138" s="175" t="s">
        <v>9</v>
      </c>
      <c r="C138" s="177" t="s">
        <v>2483</v>
      </c>
    </row>
    <row r="139" spans="1:3" s="183" customFormat="1" ht="20.100000000000001" customHeight="1" x14ac:dyDescent="0.25">
      <c r="A139" s="276"/>
      <c r="B139" s="175" t="s">
        <v>1633</v>
      </c>
      <c r="C139" s="176" t="s">
        <v>180</v>
      </c>
    </row>
    <row r="140" spans="1:3" s="183" customFormat="1" ht="20.100000000000001" customHeight="1" x14ac:dyDescent="0.25">
      <c r="A140" s="276"/>
      <c r="B140" s="175" t="s">
        <v>1833</v>
      </c>
      <c r="C140" s="176" t="s">
        <v>2428</v>
      </c>
    </row>
    <row r="141" spans="1:3" s="183" customFormat="1" ht="20.100000000000001" customHeight="1" x14ac:dyDescent="0.25">
      <c r="A141" s="277"/>
      <c r="B141" s="178" t="s">
        <v>11</v>
      </c>
      <c r="C141" s="179" t="s">
        <v>1521</v>
      </c>
    </row>
    <row r="142" spans="1:3" s="183" customFormat="1" ht="20.100000000000001" customHeight="1" x14ac:dyDescent="0.25">
      <c r="A142" s="275" t="s">
        <v>86</v>
      </c>
      <c r="B142" s="197" t="s">
        <v>52</v>
      </c>
      <c r="C142" s="181"/>
    </row>
    <row r="143" spans="1:3" s="183" customFormat="1" ht="20.100000000000001" customHeight="1" x14ac:dyDescent="0.25">
      <c r="A143" s="277"/>
      <c r="B143" s="178" t="s">
        <v>98</v>
      </c>
      <c r="C143" s="191"/>
    </row>
    <row r="144" spans="1:3" s="183" customFormat="1" ht="20.100000000000001" customHeight="1" x14ac:dyDescent="0.25">
      <c r="A144" s="275" t="s">
        <v>65</v>
      </c>
      <c r="B144" s="197" t="s">
        <v>5</v>
      </c>
      <c r="C144" s="198" t="s">
        <v>1524</v>
      </c>
    </row>
    <row r="145" spans="1:4" s="183" customFormat="1" ht="20.100000000000001" customHeight="1" x14ac:dyDescent="0.25">
      <c r="A145" s="276"/>
      <c r="B145" s="175" t="s">
        <v>12</v>
      </c>
      <c r="C145" s="185" t="s">
        <v>1523</v>
      </c>
    </row>
    <row r="146" spans="1:4" s="183" customFormat="1" ht="20.100000000000001" customHeight="1" x14ac:dyDescent="0.25">
      <c r="A146" s="277"/>
      <c r="B146" s="178" t="s">
        <v>1634</v>
      </c>
      <c r="C146" s="191" t="s">
        <v>2392</v>
      </c>
    </row>
    <row r="147" spans="1:4" s="183" customFormat="1" ht="30" customHeight="1" x14ac:dyDescent="0.25">
      <c r="A147" s="278" t="s">
        <v>66</v>
      </c>
      <c r="B147" s="197" t="s">
        <v>28</v>
      </c>
      <c r="C147" s="181" t="s">
        <v>2188</v>
      </c>
    </row>
    <row r="148" spans="1:4" s="183" customFormat="1" ht="30" customHeight="1" x14ac:dyDescent="0.25">
      <c r="A148" s="279"/>
      <c r="B148" s="175" t="s">
        <v>29</v>
      </c>
      <c r="C148" s="177" t="s">
        <v>2189</v>
      </c>
    </row>
    <row r="149" spans="1:4" s="183" customFormat="1" ht="30" customHeight="1" x14ac:dyDescent="0.25">
      <c r="A149" s="279"/>
      <c r="B149" s="175" t="s">
        <v>118</v>
      </c>
      <c r="C149" s="177" t="s">
        <v>2190</v>
      </c>
    </row>
    <row r="150" spans="1:4" s="183" customFormat="1" ht="30" customHeight="1" x14ac:dyDescent="0.25">
      <c r="A150" s="279"/>
      <c r="B150" s="175" t="s">
        <v>30</v>
      </c>
      <c r="C150" s="176" t="s">
        <v>2191</v>
      </c>
    </row>
    <row r="151" spans="1:4" s="183" customFormat="1" ht="30" customHeight="1" x14ac:dyDescent="0.25">
      <c r="A151" s="279"/>
      <c r="B151" s="175" t="s">
        <v>31</v>
      </c>
      <c r="C151" s="176" t="s">
        <v>2192</v>
      </c>
    </row>
    <row r="152" spans="1:4" s="183" customFormat="1" ht="22.5" x14ac:dyDescent="0.25">
      <c r="A152" s="279"/>
      <c r="B152" s="175" t="s">
        <v>32</v>
      </c>
      <c r="C152" s="176" t="s">
        <v>2193</v>
      </c>
    </row>
    <row r="153" spans="1:4" s="183" customFormat="1" ht="20.100000000000001" customHeight="1" x14ac:dyDescent="0.25">
      <c r="A153" s="279"/>
      <c r="B153" s="175" t="s">
        <v>1895</v>
      </c>
      <c r="C153" s="176" t="s">
        <v>1522</v>
      </c>
    </row>
    <row r="154" spans="1:4" s="183" customFormat="1" ht="28.5" customHeight="1" x14ac:dyDescent="0.25">
      <c r="A154" s="279"/>
      <c r="B154" s="175" t="s">
        <v>2162</v>
      </c>
      <c r="C154" s="176" t="s">
        <v>2391</v>
      </c>
    </row>
    <row r="155" spans="1:4" s="183" customFormat="1" ht="20.100000000000001" customHeight="1" x14ac:dyDescent="0.25">
      <c r="A155" s="279"/>
      <c r="B155" s="175" t="s">
        <v>2164</v>
      </c>
      <c r="C155" s="176" t="s">
        <v>2165</v>
      </c>
    </row>
    <row r="156" spans="1:4" s="183" customFormat="1" ht="20.100000000000001" customHeight="1" x14ac:dyDescent="0.25">
      <c r="A156" s="279"/>
      <c r="B156" s="175" t="s">
        <v>1871</v>
      </c>
      <c r="C156" s="176" t="s">
        <v>1927</v>
      </c>
    </row>
    <row r="157" spans="1:4" s="183" customFormat="1" ht="20.100000000000001" customHeight="1" x14ac:dyDescent="0.25">
      <c r="A157" s="279"/>
      <c r="B157" s="175" t="s">
        <v>2138</v>
      </c>
      <c r="C157" s="176" t="s">
        <v>2505</v>
      </c>
      <c r="D157" s="183" t="s">
        <v>1550</v>
      </c>
    </row>
    <row r="158" spans="1:4" s="183" customFormat="1" ht="20.100000000000001" customHeight="1" x14ac:dyDescent="0.25">
      <c r="A158" s="279"/>
      <c r="B158" s="175" t="s">
        <v>1898</v>
      </c>
      <c r="C158" s="176" t="s">
        <v>1521</v>
      </c>
    </row>
    <row r="159" spans="1:4" s="183" customFormat="1" ht="20.100000000000001" customHeight="1" x14ac:dyDescent="0.25">
      <c r="A159" s="280"/>
      <c r="B159" s="175" t="s">
        <v>43</v>
      </c>
      <c r="C159" s="177" t="s">
        <v>2161</v>
      </c>
    </row>
    <row r="160" spans="1:4" s="183" customFormat="1" ht="20.100000000000001" customHeight="1" x14ac:dyDescent="0.25">
      <c r="A160" s="281" t="s">
        <v>44</v>
      </c>
      <c r="B160" s="197" t="s">
        <v>6</v>
      </c>
      <c r="C160" s="181" t="s">
        <v>1899</v>
      </c>
    </row>
    <row r="161" spans="1:3" s="183" customFormat="1" ht="34.5" customHeight="1" x14ac:dyDescent="0.25">
      <c r="A161" s="282"/>
      <c r="B161" s="175" t="s">
        <v>7</v>
      </c>
      <c r="C161" s="177" t="s">
        <v>2229</v>
      </c>
    </row>
    <row r="162" spans="1:3" s="183" customFormat="1" ht="20.100000000000001" customHeight="1" x14ac:dyDescent="0.25">
      <c r="A162" s="282"/>
      <c r="B162" s="175" t="s">
        <v>1635</v>
      </c>
      <c r="C162" s="177" t="s">
        <v>2166</v>
      </c>
    </row>
    <row r="163" spans="1:3" s="183" customFormat="1" ht="20.100000000000001" customHeight="1" x14ac:dyDescent="0.25">
      <c r="A163" s="282"/>
      <c r="B163" s="175" t="s">
        <v>1636</v>
      </c>
      <c r="C163" s="176" t="s">
        <v>2167</v>
      </c>
    </row>
    <row r="164" spans="1:3" s="183" customFormat="1" ht="20.100000000000001" customHeight="1" x14ac:dyDescent="0.25">
      <c r="A164" s="283"/>
      <c r="B164" s="178" t="s">
        <v>0</v>
      </c>
      <c r="C164" s="179" t="s">
        <v>2211</v>
      </c>
    </row>
    <row r="165" spans="1:3" s="201" customFormat="1" ht="60" customHeight="1" x14ac:dyDescent="0.3">
      <c r="A165" s="165" t="s">
        <v>1520</v>
      </c>
      <c r="B165" s="199"/>
      <c r="C165" s="200"/>
    </row>
    <row r="166" spans="1:3" s="171" customFormat="1" ht="20.100000000000001" customHeight="1" x14ac:dyDescent="0.25">
      <c r="A166" s="169"/>
      <c r="B166" s="170" t="s">
        <v>1514</v>
      </c>
      <c r="C166" s="170"/>
    </row>
    <row r="167" spans="1:3" s="183" customFormat="1" ht="20.100000000000001" customHeight="1" x14ac:dyDescent="0.25">
      <c r="A167" s="284" t="str">
        <f>A165</f>
        <v>Actes spécifiques n'appartenant pas au champ des soins de ville</v>
      </c>
      <c r="B167" s="181" t="s">
        <v>110</v>
      </c>
      <c r="C167" s="172" t="s">
        <v>1519</v>
      </c>
    </row>
    <row r="168" spans="1:3" s="183" customFormat="1" ht="20.100000000000001" customHeight="1" x14ac:dyDescent="0.25">
      <c r="A168" s="285"/>
      <c r="B168" s="175" t="s">
        <v>53</v>
      </c>
      <c r="C168" s="176" t="s">
        <v>1518</v>
      </c>
    </row>
    <row r="169" spans="1:3" s="183" customFormat="1" ht="20.100000000000001" customHeight="1" x14ac:dyDescent="0.25">
      <c r="A169" s="285"/>
      <c r="B169" s="175" t="s">
        <v>54</v>
      </c>
      <c r="C169" s="176"/>
    </row>
    <row r="170" spans="1:3" s="183" customFormat="1" ht="20.100000000000001" customHeight="1" x14ac:dyDescent="0.25">
      <c r="A170" s="285"/>
      <c r="B170" s="175" t="s">
        <v>13</v>
      </c>
      <c r="C170" s="176" t="s">
        <v>1517</v>
      </c>
    </row>
    <row r="171" spans="1:3" s="183" customFormat="1" ht="20.100000000000001" customHeight="1" x14ac:dyDescent="0.25">
      <c r="A171" s="286"/>
      <c r="B171" s="178" t="s">
        <v>14</v>
      </c>
      <c r="C171" s="202" t="s">
        <v>1516</v>
      </c>
    </row>
    <row r="172" spans="1:3" s="201" customFormat="1" ht="60" customHeight="1" x14ac:dyDescent="0.3">
      <c r="A172" s="165" t="s">
        <v>34</v>
      </c>
      <c r="B172" s="199"/>
      <c r="C172" s="200"/>
    </row>
    <row r="173" spans="1:3" s="171" customFormat="1" ht="20.100000000000001" customHeight="1" x14ac:dyDescent="0.25">
      <c r="A173" s="169" t="s">
        <v>1515</v>
      </c>
      <c r="B173" s="170" t="s">
        <v>1514</v>
      </c>
      <c r="C173" s="170" t="s">
        <v>1513</v>
      </c>
    </row>
    <row r="174" spans="1:3" ht="14.25" customHeight="1" x14ac:dyDescent="0.25">
      <c r="A174" s="272" t="s">
        <v>1974</v>
      </c>
      <c r="B174" s="203" t="s">
        <v>1593</v>
      </c>
      <c r="C174" s="203" t="s">
        <v>2183</v>
      </c>
    </row>
    <row r="175" spans="1:3" x14ac:dyDescent="0.25">
      <c r="A175" s="273"/>
      <c r="B175" s="204" t="s">
        <v>1637</v>
      </c>
      <c r="C175" s="204" t="s">
        <v>1600</v>
      </c>
    </row>
    <row r="176" spans="1:3" x14ac:dyDescent="0.25">
      <c r="A176" s="273"/>
      <c r="B176" s="204" t="s">
        <v>1638</v>
      </c>
      <c r="C176" s="204" t="s">
        <v>2429</v>
      </c>
    </row>
    <row r="177" spans="1:15" x14ac:dyDescent="0.25">
      <c r="A177" s="273"/>
      <c r="B177" s="204" t="s">
        <v>15</v>
      </c>
      <c r="C177" s="204" t="s">
        <v>986</v>
      </c>
    </row>
    <row r="178" spans="1:15" x14ac:dyDescent="0.25">
      <c r="A178" s="273"/>
      <c r="B178" s="204" t="s">
        <v>1596</v>
      </c>
      <c r="C178" s="204" t="s">
        <v>1601</v>
      </c>
    </row>
    <row r="179" spans="1:15" x14ac:dyDescent="0.25">
      <c r="A179" s="273"/>
      <c r="B179" s="204" t="s">
        <v>1597</v>
      </c>
      <c r="C179" s="204" t="s">
        <v>1602</v>
      </c>
    </row>
    <row r="180" spans="1:15" s="187" customFormat="1" ht="22.5" x14ac:dyDescent="0.25">
      <c r="A180" s="273"/>
      <c r="B180" s="204" t="s">
        <v>1990</v>
      </c>
      <c r="C180" s="204" t="s">
        <v>2194</v>
      </c>
    </row>
    <row r="181" spans="1:15" x14ac:dyDescent="0.25">
      <c r="A181" s="273"/>
      <c r="B181" s="204" t="s">
        <v>1622</v>
      </c>
      <c r="C181" s="204" t="s">
        <v>564</v>
      </c>
    </row>
    <row r="182" spans="1:15" x14ac:dyDescent="0.25">
      <c r="A182" s="273"/>
      <c r="B182" s="204" t="s">
        <v>1598</v>
      </c>
      <c r="C182" s="204" t="s">
        <v>1603</v>
      </c>
    </row>
    <row r="183" spans="1:15" x14ac:dyDescent="0.25">
      <c r="A183" s="273"/>
      <c r="B183" s="204" t="s">
        <v>1599</v>
      </c>
      <c r="C183" s="204" t="s">
        <v>2198</v>
      </c>
    </row>
    <row r="184" spans="1:15" ht="42.75" customHeight="1" x14ac:dyDescent="0.25">
      <c r="A184" s="274"/>
      <c r="B184" s="215" t="s">
        <v>27</v>
      </c>
      <c r="C184" s="205" t="s">
        <v>2489</v>
      </c>
    </row>
    <row r="185" spans="1:15" s="183" customFormat="1" ht="50.1" customHeight="1" x14ac:dyDescent="0.25">
      <c r="A185" s="206" t="s">
        <v>1975</v>
      </c>
      <c r="B185" s="240" t="s">
        <v>1540</v>
      </c>
      <c r="C185" s="207" t="s">
        <v>2306</v>
      </c>
      <c r="F185" s="221"/>
      <c r="G185" s="221"/>
      <c r="H185" s="221"/>
      <c r="I185" s="221"/>
      <c r="J185" s="221"/>
      <c r="K185" s="221"/>
      <c r="L185" s="221"/>
      <c r="M185" s="221"/>
      <c r="N185" s="221"/>
      <c r="O185" s="221"/>
    </row>
    <row r="186" spans="1:15" s="183" customFormat="1" ht="50.1" customHeight="1" x14ac:dyDescent="0.25">
      <c r="A186" s="208" t="s">
        <v>1976</v>
      </c>
      <c r="B186" s="209" t="s">
        <v>1541</v>
      </c>
      <c r="C186" s="207" t="s">
        <v>1639</v>
      </c>
    </row>
    <row r="187" spans="1:15" s="183" customFormat="1" ht="50.1" customHeight="1" x14ac:dyDescent="0.25">
      <c r="A187" s="208" t="s">
        <v>1977</v>
      </c>
      <c r="B187" s="209" t="s">
        <v>65</v>
      </c>
      <c r="C187" s="207" t="s">
        <v>1604</v>
      </c>
    </row>
  </sheetData>
  <mergeCells count="22">
    <mergeCell ref="A69:A90"/>
    <mergeCell ref="A91:A96"/>
    <mergeCell ref="A97:A101"/>
    <mergeCell ref="A102:A103"/>
    <mergeCell ref="A3:A15"/>
    <mergeCell ref="A16:A31"/>
    <mergeCell ref="A32:A39"/>
    <mergeCell ref="A40:A49"/>
    <mergeCell ref="A50:A68"/>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07"/>
  <sheetViews>
    <sheetView showGridLines="0" zoomScale="80" zoomScaleNormal="80" workbookViewId="0">
      <pane ySplit="2" topLeftCell="A991" activePane="bottomLeft" state="frozen"/>
      <selection activeCell="E41" sqref="E41"/>
      <selection pane="bottomLeft" activeCell="B1026" sqref="B1026"/>
    </sheetView>
  </sheetViews>
  <sheetFormatPr baseColWidth="10" defaultColWidth="11.42578125" defaultRowHeight="12.75" x14ac:dyDescent="0.25"/>
  <cols>
    <col min="1" max="1" width="20.7109375" style="221" customWidth="1"/>
    <col min="2" max="2" width="185.85546875" style="230" bestFit="1" customWidth="1"/>
    <col min="3" max="16384" width="11.42578125" style="222"/>
  </cols>
  <sheetData>
    <row r="1" spans="1:3" s="226" customFormat="1" ht="11.25" x14ac:dyDescent="0.2">
      <c r="A1" s="235"/>
    </row>
    <row r="2" spans="1:3" s="223" customFormat="1" ht="29.25" customHeight="1" x14ac:dyDescent="0.25">
      <c r="A2" s="212" t="s">
        <v>1513</v>
      </c>
      <c r="B2" s="170" t="s">
        <v>1840</v>
      </c>
    </row>
    <row r="3" spans="1:3" s="226" customFormat="1" x14ac:dyDescent="0.25">
      <c r="A3" s="217" t="s">
        <v>1512</v>
      </c>
      <c r="B3" s="224" t="s">
        <v>1511</v>
      </c>
      <c r="C3" s="225"/>
    </row>
    <row r="4" spans="1:3" s="226" customFormat="1" x14ac:dyDescent="0.25">
      <c r="A4" s="218" t="s">
        <v>1510</v>
      </c>
      <c r="B4" s="227" t="s">
        <v>1509</v>
      </c>
      <c r="C4" s="225"/>
    </row>
    <row r="5" spans="1:3" s="226" customFormat="1" x14ac:dyDescent="0.25">
      <c r="A5" s="218" t="s">
        <v>1508</v>
      </c>
      <c r="B5" s="227" t="s">
        <v>1507</v>
      </c>
      <c r="C5" s="225"/>
    </row>
    <row r="6" spans="1:3" s="226" customFormat="1" x14ac:dyDescent="0.25">
      <c r="A6" s="218" t="s">
        <v>1506</v>
      </c>
      <c r="B6" s="227" t="s">
        <v>1505</v>
      </c>
      <c r="C6" s="225"/>
    </row>
    <row r="7" spans="1:3" s="226" customFormat="1" x14ac:dyDescent="0.25">
      <c r="A7" s="218" t="s">
        <v>1504</v>
      </c>
      <c r="B7" s="227" t="s">
        <v>1503</v>
      </c>
      <c r="C7" s="225"/>
    </row>
    <row r="8" spans="1:3" s="226" customFormat="1" x14ac:dyDescent="0.25">
      <c r="A8" s="218" t="s">
        <v>1797</v>
      </c>
      <c r="B8" s="227" t="s">
        <v>1798</v>
      </c>
      <c r="C8" s="225"/>
    </row>
    <row r="9" spans="1:3" s="226" customFormat="1" x14ac:dyDescent="0.25">
      <c r="A9" s="218" t="s">
        <v>1801</v>
      </c>
      <c r="B9" s="227" t="s">
        <v>1802</v>
      </c>
      <c r="C9" s="225"/>
    </row>
    <row r="10" spans="1:3" s="226" customFormat="1" x14ac:dyDescent="0.25">
      <c r="A10" s="218" t="s">
        <v>1805</v>
      </c>
      <c r="B10" s="227" t="s">
        <v>1806</v>
      </c>
      <c r="C10" s="225"/>
    </row>
    <row r="11" spans="1:3" s="226" customFormat="1" x14ac:dyDescent="0.25">
      <c r="A11" s="218" t="s">
        <v>1807</v>
      </c>
      <c r="B11" s="227" t="s">
        <v>1808</v>
      </c>
      <c r="C11" s="225"/>
    </row>
    <row r="12" spans="1:3" s="226" customFormat="1" x14ac:dyDescent="0.25">
      <c r="A12" s="218" t="s">
        <v>1502</v>
      </c>
      <c r="B12" s="227" t="s">
        <v>1501</v>
      </c>
      <c r="C12" s="225"/>
    </row>
    <row r="13" spans="1:3" s="226" customFormat="1" x14ac:dyDescent="0.25">
      <c r="A13" s="218" t="s">
        <v>1500</v>
      </c>
      <c r="B13" s="227" t="s">
        <v>1499</v>
      </c>
      <c r="C13" s="225"/>
    </row>
    <row r="14" spans="1:3" s="226" customFormat="1" x14ac:dyDescent="0.25">
      <c r="A14" s="218" t="s">
        <v>1498</v>
      </c>
      <c r="B14" s="227" t="s">
        <v>1497</v>
      </c>
      <c r="C14" s="225"/>
    </row>
    <row r="15" spans="1:3" s="226" customFormat="1" x14ac:dyDescent="0.25">
      <c r="A15" s="218" t="s">
        <v>1496</v>
      </c>
      <c r="B15" s="227" t="s">
        <v>1495</v>
      </c>
      <c r="C15" s="225"/>
    </row>
    <row r="16" spans="1:3" s="226" customFormat="1" x14ac:dyDescent="0.25">
      <c r="A16" s="218" t="s">
        <v>1494</v>
      </c>
      <c r="B16" s="227" t="s">
        <v>1493</v>
      </c>
      <c r="C16" s="225"/>
    </row>
    <row r="17" spans="1:3" s="226" customFormat="1" x14ac:dyDescent="0.25">
      <c r="A17" s="218" t="s">
        <v>1492</v>
      </c>
      <c r="B17" s="227" t="s">
        <v>1491</v>
      </c>
      <c r="C17" s="225"/>
    </row>
    <row r="18" spans="1:3" s="226" customFormat="1" x14ac:dyDescent="0.25">
      <c r="A18" s="218" t="s">
        <v>1490</v>
      </c>
      <c r="B18" s="227" t="s">
        <v>1489</v>
      </c>
      <c r="C18" s="225"/>
    </row>
    <row r="19" spans="1:3" s="226" customFormat="1" x14ac:dyDescent="0.25">
      <c r="A19" s="218" t="s">
        <v>1488</v>
      </c>
      <c r="B19" s="227" t="s">
        <v>1487</v>
      </c>
      <c r="C19" s="225"/>
    </row>
    <row r="20" spans="1:3" s="226" customFormat="1" x14ac:dyDescent="0.25">
      <c r="A20" s="218" t="s">
        <v>1486</v>
      </c>
      <c r="B20" s="227" t="s">
        <v>1485</v>
      </c>
      <c r="C20" s="225"/>
    </row>
    <row r="21" spans="1:3" s="226" customFormat="1" x14ac:dyDescent="0.25">
      <c r="A21" s="218" t="s">
        <v>1932</v>
      </c>
      <c r="B21" s="227" t="s">
        <v>1933</v>
      </c>
      <c r="C21" s="225"/>
    </row>
    <row r="22" spans="1:3" s="226" customFormat="1" x14ac:dyDescent="0.25">
      <c r="A22" s="218" t="s">
        <v>1484</v>
      </c>
      <c r="B22" s="227" t="s">
        <v>1483</v>
      </c>
      <c r="C22" s="225"/>
    </row>
    <row r="23" spans="1:3" s="226" customFormat="1" x14ac:dyDescent="0.25">
      <c r="A23" s="218" t="s">
        <v>1482</v>
      </c>
      <c r="B23" s="227" t="s">
        <v>1481</v>
      </c>
      <c r="C23" s="225"/>
    </row>
    <row r="24" spans="1:3" s="226" customFormat="1" x14ac:dyDescent="0.25">
      <c r="A24" s="218" t="s">
        <v>1931</v>
      </c>
      <c r="B24" s="227" t="s">
        <v>1934</v>
      </c>
      <c r="C24" s="225"/>
    </row>
    <row r="25" spans="1:3" s="226" customFormat="1" x14ac:dyDescent="0.25">
      <c r="A25" s="218" t="s">
        <v>1480</v>
      </c>
      <c r="B25" s="227" t="s">
        <v>1479</v>
      </c>
      <c r="C25" s="225"/>
    </row>
    <row r="26" spans="1:3" s="226" customFormat="1" x14ac:dyDescent="0.25">
      <c r="A26" s="218" t="s">
        <v>1478</v>
      </c>
      <c r="B26" s="227" t="s">
        <v>1477</v>
      </c>
      <c r="C26" s="225"/>
    </row>
    <row r="27" spans="1:3" s="226" customFormat="1" x14ac:dyDescent="0.25">
      <c r="A27" s="218" t="s">
        <v>1476</v>
      </c>
      <c r="B27" s="227" t="s">
        <v>1475</v>
      </c>
      <c r="C27" s="225"/>
    </row>
    <row r="28" spans="1:3" s="226" customFormat="1" x14ac:dyDescent="0.25">
      <c r="A28" s="218" t="s">
        <v>1809</v>
      </c>
      <c r="B28" s="227" t="s">
        <v>1810</v>
      </c>
      <c r="C28" s="225"/>
    </row>
    <row r="29" spans="1:3" s="226" customFormat="1" x14ac:dyDescent="0.25">
      <c r="A29" s="218" t="s">
        <v>1811</v>
      </c>
      <c r="B29" s="227" t="s">
        <v>1812</v>
      </c>
      <c r="C29" s="225"/>
    </row>
    <row r="30" spans="1:3" s="226" customFormat="1" x14ac:dyDescent="0.25">
      <c r="A30" s="218" t="s">
        <v>1474</v>
      </c>
      <c r="B30" s="227" t="s">
        <v>1473</v>
      </c>
      <c r="C30" s="225"/>
    </row>
    <row r="31" spans="1:3" s="226" customFormat="1" x14ac:dyDescent="0.25">
      <c r="A31" s="218" t="s">
        <v>1472</v>
      </c>
      <c r="B31" s="227" t="s">
        <v>1471</v>
      </c>
      <c r="C31" s="225"/>
    </row>
    <row r="32" spans="1:3" s="226" customFormat="1" x14ac:dyDescent="0.25">
      <c r="A32" s="218" t="s">
        <v>1470</v>
      </c>
      <c r="B32" s="227" t="s">
        <v>1469</v>
      </c>
      <c r="C32" s="225"/>
    </row>
    <row r="33" spans="1:3" s="226" customFormat="1" x14ac:dyDescent="0.25">
      <c r="A33" s="218" t="s">
        <v>1468</v>
      </c>
      <c r="B33" s="227" t="s">
        <v>1467</v>
      </c>
      <c r="C33" s="225"/>
    </row>
    <row r="34" spans="1:3" s="226" customFormat="1" x14ac:dyDescent="0.25">
      <c r="A34" s="218" t="s">
        <v>1466</v>
      </c>
      <c r="B34" s="227" t="s">
        <v>1465</v>
      </c>
      <c r="C34" s="225"/>
    </row>
    <row r="35" spans="1:3" s="226" customFormat="1" x14ac:dyDescent="0.25">
      <c r="A35" s="218" t="s">
        <v>1464</v>
      </c>
      <c r="B35" s="227" t="s">
        <v>1463</v>
      </c>
      <c r="C35" s="225"/>
    </row>
    <row r="36" spans="1:3" s="226" customFormat="1" x14ac:dyDescent="0.25">
      <c r="A36" s="218" t="s">
        <v>1462</v>
      </c>
      <c r="B36" s="227" t="s">
        <v>1461</v>
      </c>
      <c r="C36" s="225"/>
    </row>
    <row r="37" spans="1:3" s="226" customFormat="1" x14ac:dyDescent="0.25">
      <c r="A37" s="218" t="s">
        <v>1460</v>
      </c>
      <c r="B37" s="227" t="s">
        <v>1459</v>
      </c>
      <c r="C37" s="225"/>
    </row>
    <row r="38" spans="1:3" s="226" customFormat="1" x14ac:dyDescent="0.25">
      <c r="A38" s="218" t="s">
        <v>1458</v>
      </c>
      <c r="B38" s="227" t="s">
        <v>1457</v>
      </c>
      <c r="C38" s="225"/>
    </row>
    <row r="39" spans="1:3" s="226" customFormat="1" x14ac:dyDescent="0.25">
      <c r="A39" s="218" t="s">
        <v>1761</v>
      </c>
      <c r="B39" s="227" t="s">
        <v>1762</v>
      </c>
      <c r="C39" s="225"/>
    </row>
    <row r="40" spans="1:3" s="226" customFormat="1" x14ac:dyDescent="0.25">
      <c r="A40" s="218" t="s">
        <v>1456</v>
      </c>
      <c r="B40" s="227" t="s">
        <v>1455</v>
      </c>
      <c r="C40" s="225"/>
    </row>
    <row r="41" spans="1:3" s="226" customFormat="1" x14ac:dyDescent="0.25">
      <c r="A41" s="218" t="s">
        <v>1454</v>
      </c>
      <c r="B41" s="227" t="s">
        <v>1453</v>
      </c>
      <c r="C41" s="225"/>
    </row>
    <row r="42" spans="1:3" s="226" customFormat="1" x14ac:dyDescent="0.25">
      <c r="A42" s="218" t="s">
        <v>1452</v>
      </c>
      <c r="B42" s="227" t="s">
        <v>1451</v>
      </c>
      <c r="C42" s="225"/>
    </row>
    <row r="43" spans="1:3" s="226" customFormat="1" x14ac:dyDescent="0.25">
      <c r="A43" s="218" t="s">
        <v>1787</v>
      </c>
      <c r="B43" s="227" t="s">
        <v>1788</v>
      </c>
      <c r="C43" s="225"/>
    </row>
    <row r="44" spans="1:3" s="226" customFormat="1" x14ac:dyDescent="0.25">
      <c r="A44" s="218" t="s">
        <v>1789</v>
      </c>
      <c r="B44" s="227" t="s">
        <v>1790</v>
      </c>
      <c r="C44" s="225"/>
    </row>
    <row r="45" spans="1:3" s="226" customFormat="1" x14ac:dyDescent="0.25">
      <c r="A45" s="218" t="s">
        <v>1450</v>
      </c>
      <c r="B45" s="227" t="s">
        <v>1449</v>
      </c>
      <c r="C45" s="225"/>
    </row>
    <row r="46" spans="1:3" s="226" customFormat="1" x14ac:dyDescent="0.25">
      <c r="A46" s="218" t="s">
        <v>1910</v>
      </c>
      <c r="B46" s="227" t="s">
        <v>1911</v>
      </c>
      <c r="C46" s="225"/>
    </row>
    <row r="47" spans="1:3" s="226" customFormat="1" x14ac:dyDescent="0.25">
      <c r="A47" s="218" t="s">
        <v>1448</v>
      </c>
      <c r="B47" s="227" t="s">
        <v>1447</v>
      </c>
      <c r="C47" s="225"/>
    </row>
    <row r="48" spans="1:3" s="226" customFormat="1" x14ac:dyDescent="0.25">
      <c r="A48" s="218" t="s">
        <v>1446</v>
      </c>
      <c r="B48" s="227" t="s">
        <v>1445</v>
      </c>
      <c r="C48" s="225"/>
    </row>
    <row r="49" spans="1:3" s="226" customFormat="1" x14ac:dyDescent="0.25">
      <c r="A49" s="218" t="s">
        <v>1444</v>
      </c>
      <c r="B49" s="227" t="s">
        <v>1443</v>
      </c>
      <c r="C49" s="225"/>
    </row>
    <row r="50" spans="1:3" s="226" customFormat="1" x14ac:dyDescent="0.25">
      <c r="A50" s="218" t="s">
        <v>2071</v>
      </c>
      <c r="B50" s="227" t="s">
        <v>2072</v>
      </c>
      <c r="C50" s="225"/>
    </row>
    <row r="51" spans="1:3" s="226" customFormat="1" x14ac:dyDescent="0.25">
      <c r="A51" s="218" t="s">
        <v>1983</v>
      </c>
      <c r="B51" s="227" t="s">
        <v>1984</v>
      </c>
      <c r="C51" s="225"/>
    </row>
    <row r="52" spans="1:3" s="226" customFormat="1" x14ac:dyDescent="0.25">
      <c r="A52" s="218" t="s">
        <v>1442</v>
      </c>
      <c r="B52" s="227" t="s">
        <v>1441</v>
      </c>
      <c r="C52" s="225"/>
    </row>
    <row r="53" spans="1:3" s="226" customFormat="1" x14ac:dyDescent="0.25">
      <c r="A53" s="218" t="s">
        <v>1440</v>
      </c>
      <c r="B53" s="227" t="s">
        <v>1439</v>
      </c>
      <c r="C53" s="225"/>
    </row>
    <row r="54" spans="1:3" s="226" customFormat="1" x14ac:dyDescent="0.25">
      <c r="A54" s="218" t="s">
        <v>1438</v>
      </c>
      <c r="B54" s="227" t="s">
        <v>1437</v>
      </c>
      <c r="C54" s="225"/>
    </row>
    <row r="55" spans="1:3" s="226" customFormat="1" x14ac:dyDescent="0.25">
      <c r="A55" s="218" t="s">
        <v>1436</v>
      </c>
      <c r="B55" s="227" t="s">
        <v>1435</v>
      </c>
      <c r="C55" s="225"/>
    </row>
    <row r="56" spans="1:3" s="226" customFormat="1" x14ac:dyDescent="0.25">
      <c r="A56" s="218" t="s">
        <v>2073</v>
      </c>
      <c r="B56" s="227" t="s">
        <v>2074</v>
      </c>
      <c r="C56" s="225"/>
    </row>
    <row r="57" spans="1:3" s="226" customFormat="1" x14ac:dyDescent="0.25">
      <c r="A57" s="218" t="s">
        <v>1434</v>
      </c>
      <c r="B57" s="227" t="s">
        <v>1433</v>
      </c>
      <c r="C57" s="225"/>
    </row>
    <row r="58" spans="1:3" s="226" customFormat="1" x14ac:dyDescent="0.25">
      <c r="A58" s="218" t="s">
        <v>1432</v>
      </c>
      <c r="B58" s="227" t="s">
        <v>1431</v>
      </c>
      <c r="C58" s="225"/>
    </row>
    <row r="59" spans="1:3" s="226" customFormat="1" x14ac:dyDescent="0.25">
      <c r="A59" s="218" t="s">
        <v>1430</v>
      </c>
      <c r="B59" s="227" t="s">
        <v>1429</v>
      </c>
      <c r="C59" s="225"/>
    </row>
    <row r="60" spans="1:3" s="226" customFormat="1" x14ac:dyDescent="0.25">
      <c r="A60" s="218" t="s">
        <v>1428</v>
      </c>
      <c r="B60" s="227" t="s">
        <v>1427</v>
      </c>
      <c r="C60" s="225"/>
    </row>
    <row r="61" spans="1:3" s="226" customFormat="1" x14ac:dyDescent="0.25">
      <c r="A61" s="218" t="s">
        <v>1426</v>
      </c>
      <c r="B61" s="227" t="s">
        <v>1425</v>
      </c>
      <c r="C61" s="225"/>
    </row>
    <row r="62" spans="1:3" s="226" customFormat="1" x14ac:dyDescent="0.25">
      <c r="A62" s="218" t="s">
        <v>1424</v>
      </c>
      <c r="B62" s="227" t="s">
        <v>1423</v>
      </c>
      <c r="C62" s="225"/>
    </row>
    <row r="63" spans="1:3" s="226" customFormat="1" x14ac:dyDescent="0.25">
      <c r="A63" s="218" t="s">
        <v>1791</v>
      </c>
      <c r="B63" s="227" t="s">
        <v>1792</v>
      </c>
      <c r="C63" s="225"/>
    </row>
    <row r="64" spans="1:3" s="226" customFormat="1" x14ac:dyDescent="0.25">
      <c r="A64" s="218" t="s">
        <v>1422</v>
      </c>
      <c r="B64" s="227" t="s">
        <v>1421</v>
      </c>
      <c r="C64" s="225"/>
    </row>
    <row r="65" spans="1:3" s="226" customFormat="1" x14ac:dyDescent="0.25">
      <c r="A65" s="218" t="s">
        <v>1420</v>
      </c>
      <c r="B65" s="227" t="s">
        <v>1419</v>
      </c>
      <c r="C65" s="225"/>
    </row>
    <row r="66" spans="1:3" s="226" customFormat="1" x14ac:dyDescent="0.25">
      <c r="A66" s="218" t="s">
        <v>1793</v>
      </c>
      <c r="B66" s="227" t="s">
        <v>1794</v>
      </c>
      <c r="C66" s="225"/>
    </row>
    <row r="67" spans="1:3" s="226" customFormat="1" x14ac:dyDescent="0.25">
      <c r="A67" s="218" t="s">
        <v>1418</v>
      </c>
      <c r="B67" s="227" t="s">
        <v>1417</v>
      </c>
      <c r="C67" s="225"/>
    </row>
    <row r="68" spans="1:3" s="226" customFormat="1" x14ac:dyDescent="0.25">
      <c r="A68" s="218" t="s">
        <v>1416</v>
      </c>
      <c r="B68" s="227" t="s">
        <v>1415</v>
      </c>
      <c r="C68" s="225"/>
    </row>
    <row r="69" spans="1:3" s="226" customFormat="1" x14ac:dyDescent="0.25">
      <c r="A69" s="218" t="s">
        <v>1414</v>
      </c>
      <c r="B69" s="227" t="s">
        <v>1413</v>
      </c>
      <c r="C69" s="225"/>
    </row>
    <row r="70" spans="1:3" s="226" customFormat="1" x14ac:dyDescent="0.25">
      <c r="A70" s="218" t="s">
        <v>1412</v>
      </c>
      <c r="B70" s="227" t="s">
        <v>1411</v>
      </c>
      <c r="C70" s="225"/>
    </row>
    <row r="71" spans="1:3" s="226" customFormat="1" x14ac:dyDescent="0.25">
      <c r="A71" s="218" t="s">
        <v>1410</v>
      </c>
      <c r="B71" s="227" t="s">
        <v>1409</v>
      </c>
      <c r="C71" s="225"/>
    </row>
    <row r="72" spans="1:3" s="226" customFormat="1" x14ac:dyDescent="0.25">
      <c r="A72" s="218" t="s">
        <v>1408</v>
      </c>
      <c r="B72" s="227" t="s">
        <v>1407</v>
      </c>
      <c r="C72" s="225"/>
    </row>
    <row r="73" spans="1:3" s="226" customFormat="1" x14ac:dyDescent="0.25">
      <c r="A73" s="218" t="s">
        <v>1406</v>
      </c>
      <c r="B73" s="227" t="s">
        <v>1405</v>
      </c>
      <c r="C73" s="225"/>
    </row>
    <row r="74" spans="1:3" s="226" customFormat="1" x14ac:dyDescent="0.25">
      <c r="A74" s="218" t="s">
        <v>1404</v>
      </c>
      <c r="B74" s="227" t="s">
        <v>1403</v>
      </c>
      <c r="C74" s="225"/>
    </row>
    <row r="75" spans="1:3" s="226" customFormat="1" x14ac:dyDescent="0.25">
      <c r="A75" s="218" t="s">
        <v>1402</v>
      </c>
      <c r="B75" s="227" t="s">
        <v>1401</v>
      </c>
      <c r="C75" s="225"/>
    </row>
    <row r="76" spans="1:3" s="226" customFormat="1" x14ac:dyDescent="0.25">
      <c r="A76" s="218" t="s">
        <v>1400</v>
      </c>
      <c r="B76" s="227" t="s">
        <v>1399</v>
      </c>
      <c r="C76" s="225"/>
    </row>
    <row r="77" spans="1:3" s="226" customFormat="1" x14ac:dyDescent="0.25">
      <c r="A77" s="218" t="s">
        <v>1398</v>
      </c>
      <c r="B77" s="227" t="s">
        <v>1397</v>
      </c>
      <c r="C77" s="225"/>
    </row>
    <row r="78" spans="1:3" s="226" customFormat="1" x14ac:dyDescent="0.25">
      <c r="A78" s="218" t="s">
        <v>1814</v>
      </c>
      <c r="B78" s="227" t="s">
        <v>1815</v>
      </c>
      <c r="C78" s="225"/>
    </row>
    <row r="79" spans="1:3" s="226" customFormat="1" x14ac:dyDescent="0.25">
      <c r="A79" s="218" t="s">
        <v>1605</v>
      </c>
      <c r="B79" s="227" t="s">
        <v>1606</v>
      </c>
      <c r="C79" s="225"/>
    </row>
    <row r="80" spans="1:3" s="226" customFormat="1" x14ac:dyDescent="0.25">
      <c r="A80" s="218" t="s">
        <v>1785</v>
      </c>
      <c r="B80" s="227" t="s">
        <v>1786</v>
      </c>
      <c r="C80" s="225"/>
    </row>
    <row r="81" spans="1:3" s="226" customFormat="1" x14ac:dyDescent="0.25">
      <c r="A81" s="218" t="s">
        <v>1607</v>
      </c>
      <c r="B81" s="227" t="s">
        <v>1608</v>
      </c>
      <c r="C81" s="225"/>
    </row>
    <row r="82" spans="1:3" s="226" customFormat="1" x14ac:dyDescent="0.25">
      <c r="A82" s="218" t="s">
        <v>1799</v>
      </c>
      <c r="B82" s="227" t="s">
        <v>1800</v>
      </c>
      <c r="C82" s="225"/>
    </row>
    <row r="83" spans="1:3" s="226" customFormat="1" x14ac:dyDescent="0.25">
      <c r="A83" s="218" t="s">
        <v>1795</v>
      </c>
      <c r="B83" s="227" t="s">
        <v>1796</v>
      </c>
      <c r="C83" s="225"/>
    </row>
    <row r="84" spans="1:3" s="226" customFormat="1" x14ac:dyDescent="0.25">
      <c r="A84" s="218" t="s">
        <v>1396</v>
      </c>
      <c r="B84" s="227" t="s">
        <v>1395</v>
      </c>
      <c r="C84" s="225"/>
    </row>
    <row r="85" spans="1:3" s="226" customFormat="1" x14ac:dyDescent="0.25">
      <c r="A85" s="218" t="s">
        <v>1394</v>
      </c>
      <c r="B85" s="227" t="s">
        <v>1393</v>
      </c>
      <c r="C85" s="225"/>
    </row>
    <row r="86" spans="1:3" s="226" customFormat="1" x14ac:dyDescent="0.25">
      <c r="A86" s="218" t="s">
        <v>1551</v>
      </c>
      <c r="B86" s="227" t="s">
        <v>1571</v>
      </c>
      <c r="C86" s="225"/>
    </row>
    <row r="87" spans="1:3" s="226" customFormat="1" x14ac:dyDescent="0.25">
      <c r="A87" s="218" t="s">
        <v>1816</v>
      </c>
      <c r="B87" s="227" t="s">
        <v>1817</v>
      </c>
      <c r="C87" s="225"/>
    </row>
    <row r="88" spans="1:3" s="226" customFormat="1" x14ac:dyDescent="0.25">
      <c r="A88" s="218" t="s">
        <v>1757</v>
      </c>
      <c r="B88" s="227" t="s">
        <v>1758</v>
      </c>
      <c r="C88" s="225"/>
    </row>
    <row r="89" spans="1:3" s="226" customFormat="1" x14ac:dyDescent="0.25">
      <c r="A89" s="218" t="s">
        <v>1755</v>
      </c>
      <c r="B89" s="227" t="s">
        <v>1756</v>
      </c>
      <c r="C89" s="225"/>
    </row>
    <row r="90" spans="1:3" s="226" customFormat="1" x14ac:dyDescent="0.25">
      <c r="A90" s="218" t="s">
        <v>1753</v>
      </c>
      <c r="B90" s="227" t="s">
        <v>1754</v>
      </c>
      <c r="C90" s="225"/>
    </row>
    <row r="91" spans="1:3" s="226" customFormat="1" x14ac:dyDescent="0.25">
      <c r="A91" s="218" t="s">
        <v>2126</v>
      </c>
      <c r="B91" s="227" t="s">
        <v>2127</v>
      </c>
      <c r="C91" s="225"/>
    </row>
    <row r="92" spans="1:3" s="226" customFormat="1" x14ac:dyDescent="0.25">
      <c r="A92" s="218" t="s">
        <v>1392</v>
      </c>
      <c r="B92" s="227" t="s">
        <v>1391</v>
      </c>
      <c r="C92" s="225"/>
    </row>
    <row r="93" spans="1:3" s="226" customFormat="1" x14ac:dyDescent="0.25">
      <c r="A93" s="218" t="s">
        <v>1390</v>
      </c>
      <c r="B93" s="227" t="s">
        <v>1389</v>
      </c>
      <c r="C93" s="225"/>
    </row>
    <row r="94" spans="1:3" s="226" customFormat="1" x14ac:dyDescent="0.25">
      <c r="A94" s="218" t="s">
        <v>1388</v>
      </c>
      <c r="B94" s="227" t="s">
        <v>1387</v>
      </c>
      <c r="C94" s="225"/>
    </row>
    <row r="95" spans="1:3" s="226" customFormat="1" x14ac:dyDescent="0.25">
      <c r="A95" s="218" t="s">
        <v>1386</v>
      </c>
      <c r="B95" s="227" t="s">
        <v>1385</v>
      </c>
      <c r="C95" s="225"/>
    </row>
    <row r="96" spans="1:3" s="226" customFormat="1" x14ac:dyDescent="0.25">
      <c r="A96" s="218" t="s">
        <v>1384</v>
      </c>
      <c r="B96" s="227" t="s">
        <v>1383</v>
      </c>
      <c r="C96" s="225"/>
    </row>
    <row r="97" spans="1:3" s="226" customFormat="1" x14ac:dyDescent="0.25">
      <c r="A97" s="218" t="s">
        <v>1382</v>
      </c>
      <c r="B97" s="227" t="s">
        <v>1381</v>
      </c>
      <c r="C97" s="225"/>
    </row>
    <row r="98" spans="1:3" s="226" customFormat="1" x14ac:dyDescent="0.25">
      <c r="A98" s="218" t="s">
        <v>1380</v>
      </c>
      <c r="B98" s="227" t="s">
        <v>1379</v>
      </c>
      <c r="C98" s="225"/>
    </row>
    <row r="99" spans="1:3" s="226" customFormat="1" x14ac:dyDescent="0.2">
      <c r="A99" s="218" t="s">
        <v>1378</v>
      </c>
      <c r="B99" s="228" t="s">
        <v>1377</v>
      </c>
      <c r="C99" s="225"/>
    </row>
    <row r="100" spans="1:3" s="226" customFormat="1" x14ac:dyDescent="0.25">
      <c r="A100" s="218" t="s">
        <v>1376</v>
      </c>
      <c r="B100" s="227" t="s">
        <v>1375</v>
      </c>
      <c r="C100" s="225"/>
    </row>
    <row r="101" spans="1:3" s="226" customFormat="1" x14ac:dyDescent="0.25">
      <c r="A101" s="218" t="s">
        <v>1374</v>
      </c>
      <c r="B101" s="227" t="s">
        <v>1373</v>
      </c>
      <c r="C101" s="225"/>
    </row>
    <row r="102" spans="1:3" s="226" customFormat="1" x14ac:dyDescent="0.25">
      <c r="A102" s="218" t="s">
        <v>1372</v>
      </c>
      <c r="B102" s="227" t="s">
        <v>1371</v>
      </c>
      <c r="C102" s="225"/>
    </row>
    <row r="103" spans="1:3" s="226" customFormat="1" x14ac:dyDescent="0.25">
      <c r="A103" s="218" t="s">
        <v>1370</v>
      </c>
      <c r="B103" s="227" t="s">
        <v>1369</v>
      </c>
      <c r="C103" s="225"/>
    </row>
    <row r="104" spans="1:3" s="226" customFormat="1" x14ac:dyDescent="0.25">
      <c r="A104" s="218" t="s">
        <v>1368</v>
      </c>
      <c r="B104" s="227" t="s">
        <v>1367</v>
      </c>
      <c r="C104" s="225"/>
    </row>
    <row r="105" spans="1:3" s="226" customFormat="1" x14ac:dyDescent="0.25">
      <c r="A105" s="218" t="s">
        <v>1366</v>
      </c>
      <c r="B105" s="227" t="s">
        <v>1365</v>
      </c>
      <c r="C105" s="225"/>
    </row>
    <row r="106" spans="1:3" s="226" customFormat="1" x14ac:dyDescent="0.25">
      <c r="A106" s="218" t="s">
        <v>1364</v>
      </c>
      <c r="B106" s="227" t="s">
        <v>1363</v>
      </c>
      <c r="C106" s="225"/>
    </row>
    <row r="107" spans="1:3" s="226" customFormat="1" x14ac:dyDescent="0.25">
      <c r="A107" s="218" t="s">
        <v>2035</v>
      </c>
      <c r="B107" s="227" t="s">
        <v>2036</v>
      </c>
      <c r="C107" s="225"/>
    </row>
    <row r="108" spans="1:3" s="226" customFormat="1" x14ac:dyDescent="0.25">
      <c r="A108" s="218" t="s">
        <v>1362</v>
      </c>
      <c r="B108" s="227" t="s">
        <v>1361</v>
      </c>
      <c r="C108" s="225"/>
    </row>
    <row r="109" spans="1:3" s="226" customFormat="1" x14ac:dyDescent="0.25">
      <c r="A109" s="218" t="s">
        <v>1360</v>
      </c>
      <c r="B109" s="227" t="s">
        <v>1359</v>
      </c>
      <c r="C109" s="225"/>
    </row>
    <row r="110" spans="1:3" s="226" customFormat="1" x14ac:dyDescent="0.25">
      <c r="A110" s="218" t="s">
        <v>1552</v>
      </c>
      <c r="B110" s="227" t="s">
        <v>1572</v>
      </c>
      <c r="C110" s="225"/>
    </row>
    <row r="111" spans="1:3" s="226" customFormat="1" x14ac:dyDescent="0.25">
      <c r="A111" s="218" t="s">
        <v>1358</v>
      </c>
      <c r="B111" s="227" t="s">
        <v>1357</v>
      </c>
      <c r="C111" s="225"/>
    </row>
    <row r="112" spans="1:3" s="226" customFormat="1" x14ac:dyDescent="0.25">
      <c r="A112" s="218" t="s">
        <v>1356</v>
      </c>
      <c r="B112" s="227" t="s">
        <v>1355</v>
      </c>
      <c r="C112" s="225"/>
    </row>
    <row r="113" spans="1:3" s="226" customFormat="1" x14ac:dyDescent="0.25">
      <c r="A113" s="218" t="s">
        <v>1354</v>
      </c>
      <c r="B113" s="227" t="s">
        <v>1353</v>
      </c>
      <c r="C113" s="225"/>
    </row>
    <row r="114" spans="1:3" s="226" customFormat="1" x14ac:dyDescent="0.25">
      <c r="A114" s="218" t="s">
        <v>1352</v>
      </c>
      <c r="B114" s="227" t="s">
        <v>1351</v>
      </c>
      <c r="C114" s="225"/>
    </row>
    <row r="115" spans="1:3" s="226" customFormat="1" x14ac:dyDescent="0.25">
      <c r="A115" s="218" t="s">
        <v>1770</v>
      </c>
      <c r="B115" s="227" t="s">
        <v>1771</v>
      </c>
      <c r="C115" s="225"/>
    </row>
    <row r="116" spans="1:3" s="226" customFormat="1" x14ac:dyDescent="0.25">
      <c r="A116" s="218" t="s">
        <v>1674</v>
      </c>
      <c r="B116" s="227" t="s">
        <v>1675</v>
      </c>
      <c r="C116" s="225"/>
    </row>
    <row r="117" spans="1:3" s="226" customFormat="1" x14ac:dyDescent="0.25">
      <c r="A117" s="218" t="s">
        <v>1672</v>
      </c>
      <c r="B117" s="227" t="s">
        <v>1673</v>
      </c>
      <c r="C117" s="225"/>
    </row>
    <row r="118" spans="1:3" s="226" customFormat="1" x14ac:dyDescent="0.25">
      <c r="A118" s="218" t="s">
        <v>1350</v>
      </c>
      <c r="B118" s="227" t="s">
        <v>1349</v>
      </c>
      <c r="C118" s="225"/>
    </row>
    <row r="119" spans="1:3" s="226" customFormat="1" x14ac:dyDescent="0.25">
      <c r="A119" s="218" t="s">
        <v>1670</v>
      </c>
      <c r="B119" s="227" t="s">
        <v>1671</v>
      </c>
      <c r="C119" s="225"/>
    </row>
    <row r="120" spans="1:3" s="226" customFormat="1" x14ac:dyDescent="0.25">
      <c r="A120" s="218" t="s">
        <v>1668</v>
      </c>
      <c r="B120" s="227" t="s">
        <v>1669</v>
      </c>
      <c r="C120" s="225"/>
    </row>
    <row r="121" spans="1:3" s="226" customFormat="1" x14ac:dyDescent="0.25">
      <c r="A121" s="218" t="s">
        <v>2040</v>
      </c>
      <c r="B121" s="227" t="s">
        <v>2041</v>
      </c>
      <c r="C121" s="225"/>
    </row>
    <row r="122" spans="1:3" s="226" customFormat="1" x14ac:dyDescent="0.25">
      <c r="A122" s="218" t="s">
        <v>2042</v>
      </c>
      <c r="B122" s="227" t="s">
        <v>2043</v>
      </c>
      <c r="C122" s="225"/>
    </row>
    <row r="123" spans="1:3" s="226" customFormat="1" x14ac:dyDescent="0.25">
      <c r="A123" s="218" t="s">
        <v>1666</v>
      </c>
      <c r="B123" s="227" t="s">
        <v>1667</v>
      </c>
      <c r="C123" s="225"/>
    </row>
    <row r="124" spans="1:3" s="226" customFormat="1" x14ac:dyDescent="0.25">
      <c r="A124" s="218" t="s">
        <v>1348</v>
      </c>
      <c r="B124" s="227" t="s">
        <v>1347</v>
      </c>
      <c r="C124" s="225"/>
    </row>
    <row r="125" spans="1:3" s="226" customFormat="1" x14ac:dyDescent="0.25">
      <c r="A125" s="218" t="s">
        <v>1346</v>
      </c>
      <c r="B125" s="227" t="s">
        <v>1345</v>
      </c>
      <c r="C125" s="225"/>
    </row>
    <row r="126" spans="1:3" s="226" customFormat="1" x14ac:dyDescent="0.25">
      <c r="A126" s="218" t="s">
        <v>1344</v>
      </c>
      <c r="B126" s="227" t="s">
        <v>1343</v>
      </c>
      <c r="C126" s="225"/>
    </row>
    <row r="127" spans="1:3" s="226" customFormat="1" x14ac:dyDescent="0.25">
      <c r="A127" s="218" t="s">
        <v>1342</v>
      </c>
      <c r="B127" s="227" t="s">
        <v>1341</v>
      </c>
      <c r="C127" s="225"/>
    </row>
    <row r="128" spans="1:3" s="226" customFormat="1" x14ac:dyDescent="0.25">
      <c r="A128" s="218" t="s">
        <v>1340</v>
      </c>
      <c r="B128" s="227" t="s">
        <v>1339</v>
      </c>
      <c r="C128" s="225"/>
    </row>
    <row r="129" spans="1:3" s="226" customFormat="1" x14ac:dyDescent="0.25">
      <c r="A129" s="218" t="s">
        <v>1338</v>
      </c>
      <c r="B129" s="227" t="s">
        <v>1337</v>
      </c>
      <c r="C129" s="225"/>
    </row>
    <row r="130" spans="1:3" s="226" customFormat="1" x14ac:dyDescent="0.25">
      <c r="A130" s="218" t="s">
        <v>2117</v>
      </c>
      <c r="B130" s="227" t="s">
        <v>2118</v>
      </c>
      <c r="C130" s="225"/>
    </row>
    <row r="131" spans="1:3" s="226" customFormat="1" x14ac:dyDescent="0.25">
      <c r="A131" s="218" t="s">
        <v>1336</v>
      </c>
      <c r="B131" s="227" t="s">
        <v>1335</v>
      </c>
      <c r="C131" s="225"/>
    </row>
    <row r="132" spans="1:3" s="226" customFormat="1" x14ac:dyDescent="0.25">
      <c r="A132" s="218" t="s">
        <v>1334</v>
      </c>
      <c r="B132" s="227" t="s">
        <v>1333</v>
      </c>
      <c r="C132" s="225"/>
    </row>
    <row r="133" spans="1:3" s="226" customFormat="1" x14ac:dyDescent="0.25">
      <c r="A133" s="218" t="s">
        <v>1332</v>
      </c>
      <c r="B133" s="227" t="s">
        <v>1331</v>
      </c>
      <c r="C133" s="225"/>
    </row>
    <row r="134" spans="1:3" s="226" customFormat="1" x14ac:dyDescent="0.25">
      <c r="A134" s="218" t="s">
        <v>1330</v>
      </c>
      <c r="B134" s="227" t="s">
        <v>1329</v>
      </c>
      <c r="C134" s="225"/>
    </row>
    <row r="135" spans="1:3" s="226" customFormat="1" x14ac:dyDescent="0.25">
      <c r="A135" s="218" t="s">
        <v>1328</v>
      </c>
      <c r="B135" s="227" t="s">
        <v>1327</v>
      </c>
      <c r="C135" s="225"/>
    </row>
    <row r="136" spans="1:3" s="226" customFormat="1" x14ac:dyDescent="0.25">
      <c r="A136" s="218" t="s">
        <v>1326</v>
      </c>
      <c r="B136" s="227" t="s">
        <v>1325</v>
      </c>
      <c r="C136" s="225"/>
    </row>
    <row r="137" spans="1:3" s="226" customFormat="1" x14ac:dyDescent="0.25">
      <c r="A137" s="218" t="s">
        <v>1553</v>
      </c>
      <c r="B137" s="227" t="s">
        <v>1573</v>
      </c>
      <c r="C137" s="225"/>
    </row>
    <row r="138" spans="1:3" s="226" customFormat="1" x14ac:dyDescent="0.25">
      <c r="A138" s="218" t="s">
        <v>1554</v>
      </c>
      <c r="B138" s="227" t="s">
        <v>1574</v>
      </c>
      <c r="C138" s="225"/>
    </row>
    <row r="139" spans="1:3" s="226" customFormat="1" x14ac:dyDescent="0.25">
      <c r="A139" s="218" t="s">
        <v>1324</v>
      </c>
      <c r="B139" s="227" t="s">
        <v>1323</v>
      </c>
      <c r="C139" s="225"/>
    </row>
    <row r="140" spans="1:3" s="226" customFormat="1" x14ac:dyDescent="0.25">
      <c r="A140" s="218" t="s">
        <v>1322</v>
      </c>
      <c r="B140" s="227" t="s">
        <v>1321</v>
      </c>
      <c r="C140" s="225"/>
    </row>
    <row r="141" spans="1:3" s="226" customFormat="1" x14ac:dyDescent="0.25">
      <c r="A141" s="218" t="s">
        <v>1555</v>
      </c>
      <c r="B141" s="227" t="s">
        <v>1575</v>
      </c>
      <c r="C141" s="225"/>
    </row>
    <row r="142" spans="1:3" s="226" customFormat="1" x14ac:dyDescent="0.25">
      <c r="A142" s="218" t="s">
        <v>1556</v>
      </c>
      <c r="B142" s="227" t="s">
        <v>1576</v>
      </c>
      <c r="C142" s="225"/>
    </row>
    <row r="143" spans="1:3" s="226" customFormat="1" x14ac:dyDescent="0.25">
      <c r="A143" s="218" t="s">
        <v>1320</v>
      </c>
      <c r="B143" s="227" t="s">
        <v>1319</v>
      </c>
      <c r="C143" s="225"/>
    </row>
    <row r="144" spans="1:3" s="226" customFormat="1" x14ac:dyDescent="0.25">
      <c r="A144" s="218" t="s">
        <v>1318</v>
      </c>
      <c r="B144" s="227" t="s">
        <v>1317</v>
      </c>
      <c r="C144" s="225"/>
    </row>
    <row r="145" spans="1:3" s="226" customFormat="1" x14ac:dyDescent="0.25">
      <c r="A145" s="218" t="s">
        <v>1316</v>
      </c>
      <c r="B145" s="227" t="s">
        <v>1315</v>
      </c>
      <c r="C145" s="225"/>
    </row>
    <row r="146" spans="1:3" s="226" customFormat="1" x14ac:dyDescent="0.25">
      <c r="A146" s="218" t="s">
        <v>1314</v>
      </c>
      <c r="B146" s="227" t="s">
        <v>1313</v>
      </c>
      <c r="C146" s="225"/>
    </row>
    <row r="147" spans="1:3" s="226" customFormat="1" x14ac:dyDescent="0.25">
      <c r="A147" s="218" t="s">
        <v>1312</v>
      </c>
      <c r="B147" s="227" t="s">
        <v>1311</v>
      </c>
      <c r="C147" s="225"/>
    </row>
    <row r="148" spans="1:3" s="226" customFormat="1" x14ac:dyDescent="0.25">
      <c r="A148" s="218" t="s">
        <v>1310</v>
      </c>
      <c r="B148" s="227" t="s">
        <v>1309</v>
      </c>
      <c r="C148" s="225"/>
    </row>
    <row r="149" spans="1:3" s="226" customFormat="1" x14ac:dyDescent="0.25">
      <c r="A149" s="218" t="s">
        <v>1308</v>
      </c>
      <c r="B149" s="227" t="s">
        <v>1307</v>
      </c>
      <c r="C149" s="225"/>
    </row>
    <row r="150" spans="1:3" s="226" customFormat="1" x14ac:dyDescent="0.25">
      <c r="A150" s="218" t="s">
        <v>1306</v>
      </c>
      <c r="B150" s="227" t="s">
        <v>1305</v>
      </c>
      <c r="C150" s="225"/>
    </row>
    <row r="151" spans="1:3" s="226" customFormat="1" x14ac:dyDescent="0.25">
      <c r="A151" s="218" t="s">
        <v>1304</v>
      </c>
      <c r="B151" s="227" t="s">
        <v>1303</v>
      </c>
      <c r="C151" s="225"/>
    </row>
    <row r="152" spans="1:3" s="226" customFormat="1" x14ac:dyDescent="0.25">
      <c r="A152" s="218" t="s">
        <v>1302</v>
      </c>
      <c r="B152" s="227" t="s">
        <v>1301</v>
      </c>
      <c r="C152" s="225"/>
    </row>
    <row r="153" spans="1:3" s="226" customFormat="1" x14ac:dyDescent="0.25">
      <c r="A153" s="218" t="s">
        <v>1300</v>
      </c>
      <c r="B153" s="227" t="s">
        <v>1299</v>
      </c>
      <c r="C153" s="225"/>
    </row>
    <row r="154" spans="1:3" s="226" customFormat="1" x14ac:dyDescent="0.25">
      <c r="A154" s="218" t="s">
        <v>1298</v>
      </c>
      <c r="B154" s="227" t="s">
        <v>1297</v>
      </c>
      <c r="C154" s="225"/>
    </row>
    <row r="155" spans="1:3" s="226" customFormat="1" x14ac:dyDescent="0.25">
      <c r="A155" s="218" t="s">
        <v>1296</v>
      </c>
      <c r="B155" s="227" t="s">
        <v>1295</v>
      </c>
      <c r="C155" s="225"/>
    </row>
    <row r="156" spans="1:3" s="226" customFormat="1" x14ac:dyDescent="0.25">
      <c r="A156" s="218" t="s">
        <v>1294</v>
      </c>
      <c r="B156" s="227" t="s">
        <v>1293</v>
      </c>
      <c r="C156" s="225"/>
    </row>
    <row r="157" spans="1:3" s="226" customFormat="1" x14ac:dyDescent="0.25">
      <c r="A157" s="218" t="s">
        <v>1292</v>
      </c>
      <c r="B157" s="227" t="s">
        <v>1291</v>
      </c>
      <c r="C157" s="225"/>
    </row>
    <row r="158" spans="1:3" s="226" customFormat="1" x14ac:dyDescent="0.25">
      <c r="A158" s="218" t="s">
        <v>1290</v>
      </c>
      <c r="B158" s="227" t="s">
        <v>1289</v>
      </c>
      <c r="C158" s="225"/>
    </row>
    <row r="159" spans="1:3" s="226" customFormat="1" x14ac:dyDescent="0.25">
      <c r="A159" s="218" t="s">
        <v>1288</v>
      </c>
      <c r="B159" s="227" t="s">
        <v>1287</v>
      </c>
      <c r="C159" s="225"/>
    </row>
    <row r="160" spans="1:3" s="226" customFormat="1" x14ac:dyDescent="0.25">
      <c r="A160" s="218" t="s">
        <v>1286</v>
      </c>
      <c r="B160" s="227" t="s">
        <v>1285</v>
      </c>
      <c r="C160" s="225"/>
    </row>
    <row r="161" spans="1:3" s="226" customFormat="1" x14ac:dyDescent="0.25">
      <c r="A161" s="218" t="s">
        <v>1284</v>
      </c>
      <c r="B161" s="227" t="s">
        <v>1283</v>
      </c>
      <c r="C161" s="225"/>
    </row>
    <row r="162" spans="1:3" s="226" customFormat="1" x14ac:dyDescent="0.25">
      <c r="A162" s="218" t="s">
        <v>1282</v>
      </c>
      <c r="B162" s="227" t="s">
        <v>1281</v>
      </c>
      <c r="C162" s="225"/>
    </row>
    <row r="163" spans="1:3" s="226" customFormat="1" x14ac:dyDescent="0.25">
      <c r="A163" s="218" t="s">
        <v>1280</v>
      </c>
      <c r="B163" s="227" t="s">
        <v>1279</v>
      </c>
      <c r="C163" s="225"/>
    </row>
    <row r="164" spans="1:3" s="226" customFormat="1" x14ac:dyDescent="0.25">
      <c r="A164" s="218" t="s">
        <v>1278</v>
      </c>
      <c r="B164" s="227" t="s">
        <v>1277</v>
      </c>
      <c r="C164" s="225"/>
    </row>
    <row r="165" spans="1:3" s="226" customFormat="1" x14ac:dyDescent="0.25">
      <c r="A165" s="218" t="s">
        <v>1276</v>
      </c>
      <c r="B165" s="227" t="s">
        <v>1275</v>
      </c>
      <c r="C165" s="225"/>
    </row>
    <row r="166" spans="1:3" s="226" customFormat="1" x14ac:dyDescent="0.25">
      <c r="A166" s="218" t="s">
        <v>1274</v>
      </c>
      <c r="B166" s="227" t="s">
        <v>1273</v>
      </c>
      <c r="C166" s="225"/>
    </row>
    <row r="167" spans="1:3" s="226" customFormat="1" x14ac:dyDescent="0.25">
      <c r="A167" s="218" t="s">
        <v>1272</v>
      </c>
      <c r="B167" s="227" t="s">
        <v>1271</v>
      </c>
      <c r="C167" s="225"/>
    </row>
    <row r="168" spans="1:3" s="226" customFormat="1" x14ac:dyDescent="0.25">
      <c r="A168" s="218" t="s">
        <v>1803</v>
      </c>
      <c r="B168" s="227" t="s">
        <v>1804</v>
      </c>
      <c r="C168" s="225"/>
    </row>
    <row r="169" spans="1:3" s="226" customFormat="1" x14ac:dyDescent="0.25">
      <c r="A169" s="218" t="s">
        <v>1270</v>
      </c>
      <c r="B169" s="227" t="s">
        <v>1269</v>
      </c>
      <c r="C169" s="225"/>
    </row>
    <row r="170" spans="1:3" s="226" customFormat="1" x14ac:dyDescent="0.25">
      <c r="A170" s="218" t="s">
        <v>1268</v>
      </c>
      <c r="B170" s="227" t="s">
        <v>1267</v>
      </c>
      <c r="C170" s="225"/>
    </row>
    <row r="171" spans="1:3" s="226" customFormat="1" x14ac:dyDescent="0.25">
      <c r="A171" s="218" t="s">
        <v>1266</v>
      </c>
      <c r="B171" s="227" t="s">
        <v>1265</v>
      </c>
      <c r="C171" s="225"/>
    </row>
    <row r="172" spans="1:3" s="226" customFormat="1" x14ac:dyDescent="0.25">
      <c r="A172" s="218" t="s">
        <v>2113</v>
      </c>
      <c r="B172" s="227" t="s">
        <v>2114</v>
      </c>
      <c r="C172" s="225"/>
    </row>
    <row r="173" spans="1:3" s="226" customFormat="1" x14ac:dyDescent="0.25">
      <c r="A173" s="218" t="s">
        <v>1264</v>
      </c>
      <c r="B173" s="227" t="s">
        <v>1263</v>
      </c>
      <c r="C173" s="225"/>
    </row>
    <row r="174" spans="1:3" s="226" customFormat="1" x14ac:dyDescent="0.25">
      <c r="A174" s="218" t="s">
        <v>1262</v>
      </c>
      <c r="B174" s="227" t="s">
        <v>1261</v>
      </c>
      <c r="C174" s="225"/>
    </row>
    <row r="175" spans="1:3" s="226" customFormat="1" x14ac:dyDescent="0.25">
      <c r="A175" s="218" t="s">
        <v>1260</v>
      </c>
      <c r="B175" s="227" t="s">
        <v>1259</v>
      </c>
      <c r="C175" s="225"/>
    </row>
    <row r="176" spans="1:3" s="226" customFormat="1" x14ac:dyDescent="0.25">
      <c r="A176" s="218" t="s">
        <v>1258</v>
      </c>
      <c r="B176" s="227" t="s">
        <v>1257</v>
      </c>
      <c r="C176" s="225"/>
    </row>
    <row r="177" spans="1:3" s="226" customFormat="1" x14ac:dyDescent="0.25">
      <c r="A177" s="218" t="s">
        <v>1256</v>
      </c>
      <c r="B177" s="227" t="s">
        <v>1255</v>
      </c>
      <c r="C177" s="225"/>
    </row>
    <row r="178" spans="1:3" s="226" customFormat="1" x14ac:dyDescent="0.25">
      <c r="A178" s="218" t="s">
        <v>2075</v>
      </c>
      <c r="B178" s="227" t="s">
        <v>2076</v>
      </c>
      <c r="C178" s="225"/>
    </row>
    <row r="179" spans="1:3" s="226" customFormat="1" x14ac:dyDescent="0.25">
      <c r="A179" s="218" t="s">
        <v>1254</v>
      </c>
      <c r="B179" s="227" t="s">
        <v>1253</v>
      </c>
      <c r="C179" s="225"/>
    </row>
    <row r="180" spans="1:3" s="226" customFormat="1" x14ac:dyDescent="0.25">
      <c r="A180" s="218" t="s">
        <v>1544</v>
      </c>
      <c r="B180" s="227" t="s">
        <v>1545</v>
      </c>
      <c r="C180" s="225"/>
    </row>
    <row r="181" spans="1:3" s="226" customFormat="1" x14ac:dyDescent="0.25">
      <c r="A181" s="218" t="s">
        <v>2130</v>
      </c>
      <c r="B181" s="227" t="s">
        <v>2131</v>
      </c>
      <c r="C181" s="225"/>
    </row>
    <row r="182" spans="1:3" s="226" customFormat="1" x14ac:dyDescent="0.25">
      <c r="A182" s="218" t="s">
        <v>1252</v>
      </c>
      <c r="B182" s="227" t="s">
        <v>1251</v>
      </c>
      <c r="C182" s="225"/>
    </row>
    <row r="183" spans="1:3" s="226" customFormat="1" x14ac:dyDescent="0.25">
      <c r="A183" s="218" t="s">
        <v>1250</v>
      </c>
      <c r="B183" s="227" t="s">
        <v>1249</v>
      </c>
      <c r="C183" s="225"/>
    </row>
    <row r="184" spans="1:3" s="226" customFormat="1" x14ac:dyDescent="0.25">
      <c r="A184" s="218" t="s">
        <v>1248</v>
      </c>
      <c r="B184" s="227" t="s">
        <v>1247</v>
      </c>
      <c r="C184" s="225"/>
    </row>
    <row r="185" spans="1:3" s="226" customFormat="1" x14ac:dyDescent="0.25">
      <c r="A185" s="218" t="s">
        <v>1981</v>
      </c>
      <c r="B185" s="227" t="s">
        <v>1982</v>
      </c>
      <c r="C185" s="225"/>
    </row>
    <row r="186" spans="1:3" s="226" customFormat="1" x14ac:dyDescent="0.25">
      <c r="A186" s="218" t="s">
        <v>2152</v>
      </c>
      <c r="B186" s="227" t="s">
        <v>2153</v>
      </c>
      <c r="C186" s="225"/>
    </row>
    <row r="187" spans="1:3" s="226" customFormat="1" x14ac:dyDescent="0.25">
      <c r="A187" s="218" t="s">
        <v>1246</v>
      </c>
      <c r="B187" s="227" t="s">
        <v>1245</v>
      </c>
      <c r="C187" s="225"/>
    </row>
    <row r="188" spans="1:3" s="226" customFormat="1" x14ac:dyDescent="0.25">
      <c r="A188" s="218" t="s">
        <v>1244</v>
      </c>
      <c r="B188" s="227" t="s">
        <v>1243</v>
      </c>
      <c r="C188" s="225"/>
    </row>
    <row r="189" spans="1:3" s="226" customFormat="1" x14ac:dyDescent="0.25">
      <c r="A189" s="218" t="s">
        <v>1242</v>
      </c>
      <c r="B189" s="227" t="s">
        <v>1241</v>
      </c>
      <c r="C189" s="225"/>
    </row>
    <row r="190" spans="1:3" s="226" customFormat="1" x14ac:dyDescent="0.25">
      <c r="A190" s="218" t="s">
        <v>1240</v>
      </c>
      <c r="B190" s="227" t="s">
        <v>1239</v>
      </c>
      <c r="C190" s="225"/>
    </row>
    <row r="191" spans="1:3" s="226" customFormat="1" x14ac:dyDescent="0.25">
      <c r="A191" s="218" t="s">
        <v>1238</v>
      </c>
      <c r="B191" s="227" t="s">
        <v>1237</v>
      </c>
      <c r="C191" s="225"/>
    </row>
    <row r="192" spans="1:3" s="226" customFormat="1" x14ac:dyDescent="0.25">
      <c r="A192" s="218" t="s">
        <v>1236</v>
      </c>
      <c r="B192" s="227" t="s">
        <v>1235</v>
      </c>
      <c r="C192" s="225"/>
    </row>
    <row r="193" spans="1:3" s="226" customFormat="1" x14ac:dyDescent="0.25">
      <c r="A193" s="218" t="s">
        <v>1234</v>
      </c>
      <c r="B193" s="227" t="s">
        <v>1233</v>
      </c>
      <c r="C193" s="225"/>
    </row>
    <row r="194" spans="1:3" s="226" customFormat="1" x14ac:dyDescent="0.25">
      <c r="A194" s="218" t="s">
        <v>1232</v>
      </c>
      <c r="B194" s="227" t="s">
        <v>1231</v>
      </c>
      <c r="C194" s="225"/>
    </row>
    <row r="195" spans="1:3" s="226" customFormat="1" x14ac:dyDescent="0.25">
      <c r="A195" s="218" t="s">
        <v>1230</v>
      </c>
      <c r="B195" s="227" t="s">
        <v>1229</v>
      </c>
      <c r="C195" s="225"/>
    </row>
    <row r="196" spans="1:3" s="226" customFormat="1" x14ac:dyDescent="0.25">
      <c r="A196" s="218" t="s">
        <v>1228</v>
      </c>
      <c r="B196" s="227" t="s">
        <v>1227</v>
      </c>
      <c r="C196" s="225"/>
    </row>
    <row r="197" spans="1:3" s="226" customFormat="1" x14ac:dyDescent="0.25">
      <c r="A197" s="218" t="s">
        <v>1226</v>
      </c>
      <c r="B197" s="227" t="s">
        <v>1225</v>
      </c>
      <c r="C197" s="225"/>
    </row>
    <row r="198" spans="1:3" s="226" customFormat="1" x14ac:dyDescent="0.25">
      <c r="A198" s="218" t="s">
        <v>1224</v>
      </c>
      <c r="B198" s="227" t="s">
        <v>1223</v>
      </c>
      <c r="C198" s="225"/>
    </row>
    <row r="199" spans="1:3" s="226" customFormat="1" x14ac:dyDescent="0.25">
      <c r="A199" s="218" t="s">
        <v>1222</v>
      </c>
      <c r="B199" s="227" t="s">
        <v>1221</v>
      </c>
      <c r="C199" s="225"/>
    </row>
    <row r="200" spans="1:3" s="226" customFormat="1" x14ac:dyDescent="0.25">
      <c r="A200" s="218" t="s">
        <v>1220</v>
      </c>
      <c r="B200" s="227" t="s">
        <v>1219</v>
      </c>
      <c r="C200" s="225"/>
    </row>
    <row r="201" spans="1:3" s="226" customFormat="1" x14ac:dyDescent="0.25">
      <c r="A201" s="218" t="s">
        <v>1218</v>
      </c>
      <c r="B201" s="227" t="s">
        <v>1217</v>
      </c>
      <c r="C201" s="225"/>
    </row>
    <row r="202" spans="1:3" s="226" customFormat="1" x14ac:dyDescent="0.25">
      <c r="A202" s="218" t="s">
        <v>1216</v>
      </c>
      <c r="B202" s="227" t="s">
        <v>1215</v>
      </c>
      <c r="C202" s="225"/>
    </row>
    <row r="203" spans="1:3" s="226" customFormat="1" x14ac:dyDescent="0.25">
      <c r="A203" s="218" t="s">
        <v>1214</v>
      </c>
      <c r="B203" s="227" t="s">
        <v>1213</v>
      </c>
      <c r="C203" s="225"/>
    </row>
    <row r="204" spans="1:3" s="226" customFormat="1" x14ac:dyDescent="0.25">
      <c r="A204" s="218" t="s">
        <v>1212</v>
      </c>
      <c r="B204" s="227" t="s">
        <v>1211</v>
      </c>
      <c r="C204" s="225"/>
    </row>
    <row r="205" spans="1:3" s="226" customFormat="1" x14ac:dyDescent="0.25">
      <c r="A205" s="218" t="s">
        <v>1210</v>
      </c>
      <c r="B205" s="227" t="s">
        <v>1209</v>
      </c>
      <c r="C205" s="225"/>
    </row>
    <row r="206" spans="1:3" s="226" customFormat="1" x14ac:dyDescent="0.25">
      <c r="A206" s="218" t="s">
        <v>1208</v>
      </c>
      <c r="B206" s="227" t="s">
        <v>1207</v>
      </c>
      <c r="C206" s="225"/>
    </row>
    <row r="207" spans="1:3" s="226" customFormat="1" x14ac:dyDescent="0.25">
      <c r="A207" s="218" t="s">
        <v>1206</v>
      </c>
      <c r="B207" s="227" t="s">
        <v>1205</v>
      </c>
      <c r="C207" s="225"/>
    </row>
    <row r="208" spans="1:3" s="226" customFormat="1" x14ac:dyDescent="0.25">
      <c r="A208" s="218" t="s">
        <v>1204</v>
      </c>
      <c r="B208" s="227" t="s">
        <v>1203</v>
      </c>
      <c r="C208" s="225"/>
    </row>
    <row r="209" spans="1:3" s="226" customFormat="1" x14ac:dyDescent="0.25">
      <c r="A209" s="218" t="s">
        <v>1202</v>
      </c>
      <c r="B209" s="227" t="s">
        <v>1201</v>
      </c>
      <c r="C209" s="225"/>
    </row>
    <row r="210" spans="1:3" s="226" customFormat="1" x14ac:dyDescent="0.25">
      <c r="A210" s="218" t="s">
        <v>1200</v>
      </c>
      <c r="B210" s="227" t="s">
        <v>1199</v>
      </c>
      <c r="C210" s="225"/>
    </row>
    <row r="211" spans="1:3" s="226" customFormat="1" x14ac:dyDescent="0.25">
      <c r="A211" s="218" t="s">
        <v>1198</v>
      </c>
      <c r="B211" s="227" t="s">
        <v>1197</v>
      </c>
      <c r="C211" s="225"/>
    </row>
    <row r="212" spans="1:3" s="226" customFormat="1" x14ac:dyDescent="0.25">
      <c r="A212" s="218" t="s">
        <v>1196</v>
      </c>
      <c r="B212" s="227" t="s">
        <v>1195</v>
      </c>
      <c r="C212" s="225"/>
    </row>
    <row r="213" spans="1:3" s="226" customFormat="1" x14ac:dyDescent="0.25">
      <c r="A213" s="218" t="s">
        <v>1194</v>
      </c>
      <c r="B213" s="227" t="s">
        <v>1193</v>
      </c>
      <c r="C213" s="225"/>
    </row>
    <row r="214" spans="1:3" s="226" customFormat="1" x14ac:dyDescent="0.25">
      <c r="A214" s="218" t="s">
        <v>1192</v>
      </c>
      <c r="B214" s="227" t="s">
        <v>1191</v>
      </c>
      <c r="C214" s="225"/>
    </row>
    <row r="215" spans="1:3" s="226" customFormat="1" x14ac:dyDescent="0.25">
      <c r="A215" s="218" t="s">
        <v>1190</v>
      </c>
      <c r="B215" s="227" t="s">
        <v>1189</v>
      </c>
      <c r="C215" s="225"/>
    </row>
    <row r="216" spans="1:3" s="226" customFormat="1" x14ac:dyDescent="0.25">
      <c r="A216" s="218" t="s">
        <v>1188</v>
      </c>
      <c r="B216" s="227" t="s">
        <v>1187</v>
      </c>
      <c r="C216" s="225"/>
    </row>
    <row r="217" spans="1:3" s="226" customFormat="1" x14ac:dyDescent="0.25">
      <c r="A217" s="218" t="s">
        <v>1186</v>
      </c>
      <c r="B217" s="227" t="s">
        <v>1185</v>
      </c>
      <c r="C217" s="225"/>
    </row>
    <row r="218" spans="1:3" s="226" customFormat="1" x14ac:dyDescent="0.25">
      <c r="A218" s="218" t="s">
        <v>1184</v>
      </c>
      <c r="B218" s="227" t="s">
        <v>1183</v>
      </c>
      <c r="C218" s="225"/>
    </row>
    <row r="219" spans="1:3" s="226" customFormat="1" x14ac:dyDescent="0.25">
      <c r="A219" s="218" t="s">
        <v>1182</v>
      </c>
      <c r="B219" s="227" t="s">
        <v>1181</v>
      </c>
      <c r="C219" s="225"/>
    </row>
    <row r="220" spans="1:3" s="226" customFormat="1" x14ac:dyDescent="0.25">
      <c r="A220" s="218" t="s">
        <v>1180</v>
      </c>
      <c r="B220" s="227" t="s">
        <v>1179</v>
      </c>
      <c r="C220" s="225"/>
    </row>
    <row r="221" spans="1:3" s="226" customFormat="1" x14ac:dyDescent="0.25">
      <c r="A221" s="218" t="s">
        <v>1178</v>
      </c>
      <c r="B221" s="227" t="s">
        <v>1177</v>
      </c>
      <c r="C221" s="225"/>
    </row>
    <row r="222" spans="1:3" s="226" customFormat="1" x14ac:dyDescent="0.25">
      <c r="A222" s="218" t="s">
        <v>1176</v>
      </c>
      <c r="B222" s="227" t="s">
        <v>1175</v>
      </c>
      <c r="C222" s="225"/>
    </row>
    <row r="223" spans="1:3" s="226" customFormat="1" x14ac:dyDescent="0.25">
      <c r="A223" s="218" t="s">
        <v>1174</v>
      </c>
      <c r="B223" s="227" t="s">
        <v>1173</v>
      </c>
      <c r="C223" s="225"/>
    </row>
    <row r="224" spans="1:3" s="226" customFormat="1" x14ac:dyDescent="0.25">
      <c r="A224" s="218" t="s">
        <v>1172</v>
      </c>
      <c r="B224" s="227" t="s">
        <v>1171</v>
      </c>
      <c r="C224" s="225"/>
    </row>
    <row r="225" spans="1:3" s="226" customFormat="1" x14ac:dyDescent="0.25">
      <c r="A225" s="218" t="s">
        <v>1170</v>
      </c>
      <c r="B225" s="227" t="s">
        <v>1169</v>
      </c>
      <c r="C225" s="225"/>
    </row>
    <row r="226" spans="1:3" s="226" customFormat="1" x14ac:dyDescent="0.25">
      <c r="A226" s="218" t="s">
        <v>1168</v>
      </c>
      <c r="B226" s="227" t="s">
        <v>1167</v>
      </c>
      <c r="C226" s="225"/>
    </row>
    <row r="227" spans="1:3" s="226" customFormat="1" x14ac:dyDescent="0.25">
      <c r="A227" s="218" t="s">
        <v>1166</v>
      </c>
      <c r="B227" s="227" t="s">
        <v>1165</v>
      </c>
      <c r="C227" s="225"/>
    </row>
    <row r="228" spans="1:3" s="226" customFormat="1" x14ac:dyDescent="0.25">
      <c r="A228" s="218" t="s">
        <v>1164</v>
      </c>
      <c r="B228" s="227" t="s">
        <v>1163</v>
      </c>
      <c r="C228" s="225"/>
    </row>
    <row r="229" spans="1:3" s="226" customFormat="1" ht="10.5" customHeight="1" x14ac:dyDescent="0.25">
      <c r="A229" s="218" t="s">
        <v>1162</v>
      </c>
      <c r="B229" s="227" t="s">
        <v>1161</v>
      </c>
      <c r="C229" s="225"/>
    </row>
    <row r="230" spans="1:3" s="226" customFormat="1" x14ac:dyDescent="0.25">
      <c r="A230" s="218" t="s">
        <v>1641</v>
      </c>
      <c r="B230" s="227" t="s">
        <v>1643</v>
      </c>
      <c r="C230" s="225"/>
    </row>
    <row r="231" spans="1:3" s="226" customFormat="1" x14ac:dyDescent="0.25">
      <c r="A231" s="218" t="s">
        <v>1160</v>
      </c>
      <c r="B231" s="227" t="s">
        <v>1159</v>
      </c>
      <c r="C231" s="225"/>
    </row>
    <row r="232" spans="1:3" s="226" customFormat="1" x14ac:dyDescent="0.25">
      <c r="A232" s="218" t="s">
        <v>1640</v>
      </c>
      <c r="B232" s="227" t="s">
        <v>1642</v>
      </c>
      <c r="C232" s="225"/>
    </row>
    <row r="233" spans="1:3" s="226" customFormat="1" x14ac:dyDescent="0.25">
      <c r="A233" s="218" t="s">
        <v>1158</v>
      </c>
      <c r="B233" s="227" t="s">
        <v>1157</v>
      </c>
      <c r="C233" s="225"/>
    </row>
    <row r="234" spans="1:3" s="226" customFormat="1" x14ac:dyDescent="0.25">
      <c r="A234" s="218" t="s">
        <v>1156</v>
      </c>
      <c r="B234" s="227" t="s">
        <v>1155</v>
      </c>
      <c r="C234" s="225"/>
    </row>
    <row r="235" spans="1:3" s="226" customFormat="1" x14ac:dyDescent="0.25">
      <c r="A235" s="218" t="s">
        <v>1154</v>
      </c>
      <c r="B235" s="227" t="s">
        <v>1153</v>
      </c>
      <c r="C235" s="225"/>
    </row>
    <row r="236" spans="1:3" s="226" customFormat="1" x14ac:dyDescent="0.25">
      <c r="A236" s="218" t="s">
        <v>1152</v>
      </c>
      <c r="B236" s="227" t="s">
        <v>1151</v>
      </c>
      <c r="C236" s="225"/>
    </row>
    <row r="237" spans="1:3" s="226" customFormat="1" x14ac:dyDescent="0.25">
      <c r="A237" s="218" t="s">
        <v>1150</v>
      </c>
      <c r="B237" s="227" t="s">
        <v>1149</v>
      </c>
      <c r="C237" s="225"/>
    </row>
    <row r="238" spans="1:3" s="226" customFormat="1" x14ac:dyDescent="0.25">
      <c r="A238" s="218" t="s">
        <v>1148</v>
      </c>
      <c r="B238" s="227" t="s">
        <v>1147</v>
      </c>
      <c r="C238" s="225"/>
    </row>
    <row r="239" spans="1:3" s="226" customFormat="1" x14ac:dyDescent="0.25">
      <c r="A239" s="218" t="s">
        <v>1146</v>
      </c>
      <c r="B239" s="227" t="s">
        <v>1145</v>
      </c>
      <c r="C239" s="225"/>
    </row>
    <row r="240" spans="1:3" s="226" customFormat="1" x14ac:dyDescent="0.25">
      <c r="A240" s="218" t="s">
        <v>1144</v>
      </c>
      <c r="B240" s="227" t="s">
        <v>1143</v>
      </c>
      <c r="C240" s="225"/>
    </row>
    <row r="241" spans="1:3" s="226" customFormat="1" x14ac:dyDescent="0.25">
      <c r="A241" s="218" t="s">
        <v>1142</v>
      </c>
      <c r="B241" s="227" t="s">
        <v>1141</v>
      </c>
      <c r="C241" s="225"/>
    </row>
    <row r="242" spans="1:3" s="226" customFormat="1" x14ac:dyDescent="0.25">
      <c r="A242" s="218" t="s">
        <v>1140</v>
      </c>
      <c r="B242" s="227" t="s">
        <v>1139</v>
      </c>
      <c r="C242" s="225"/>
    </row>
    <row r="243" spans="1:3" s="226" customFormat="1" x14ac:dyDescent="0.25">
      <c r="A243" s="218" t="s">
        <v>1138</v>
      </c>
      <c r="B243" s="227" t="s">
        <v>1137</v>
      </c>
      <c r="C243" s="225"/>
    </row>
    <row r="244" spans="1:3" s="226" customFormat="1" x14ac:dyDescent="0.25">
      <c r="A244" s="218" t="s">
        <v>1136</v>
      </c>
      <c r="B244" s="227" t="s">
        <v>1135</v>
      </c>
      <c r="C244" s="225"/>
    </row>
    <row r="245" spans="1:3" s="226" customFormat="1" x14ac:dyDescent="0.25">
      <c r="A245" s="218" t="s">
        <v>1134</v>
      </c>
      <c r="B245" s="227" t="s">
        <v>1133</v>
      </c>
      <c r="C245" s="225"/>
    </row>
    <row r="246" spans="1:3" s="226" customFormat="1" x14ac:dyDescent="0.25">
      <c r="A246" s="218" t="s">
        <v>1132</v>
      </c>
      <c r="B246" s="227" t="s">
        <v>1131</v>
      </c>
      <c r="C246" s="225"/>
    </row>
    <row r="247" spans="1:3" s="226" customFormat="1" x14ac:dyDescent="0.25">
      <c r="A247" s="218" t="s">
        <v>1130</v>
      </c>
      <c r="B247" s="227" t="s">
        <v>1129</v>
      </c>
      <c r="C247" s="225"/>
    </row>
    <row r="248" spans="1:3" s="226" customFormat="1" x14ac:dyDescent="0.25">
      <c r="A248" s="218" t="s">
        <v>1128</v>
      </c>
      <c r="B248" s="227" t="s">
        <v>1127</v>
      </c>
      <c r="C248" s="225"/>
    </row>
    <row r="249" spans="1:3" s="226" customFormat="1" x14ac:dyDescent="0.25">
      <c r="A249" s="218" t="s">
        <v>1126</v>
      </c>
      <c r="B249" s="227" t="s">
        <v>1125</v>
      </c>
      <c r="C249" s="225"/>
    </row>
    <row r="250" spans="1:3" s="226" customFormat="1" x14ac:dyDescent="0.25">
      <c r="A250" s="218" t="s">
        <v>1124</v>
      </c>
      <c r="B250" s="227" t="s">
        <v>1123</v>
      </c>
      <c r="C250" s="225"/>
    </row>
    <row r="251" spans="1:3" s="226" customFormat="1" x14ac:dyDescent="0.25">
      <c r="A251" s="218" t="s">
        <v>1122</v>
      </c>
      <c r="B251" s="227" t="s">
        <v>1121</v>
      </c>
      <c r="C251" s="225"/>
    </row>
    <row r="252" spans="1:3" s="226" customFormat="1" x14ac:dyDescent="0.25">
      <c r="A252" s="218" t="s">
        <v>1120</v>
      </c>
      <c r="B252" s="227" t="s">
        <v>1119</v>
      </c>
      <c r="C252" s="225"/>
    </row>
    <row r="253" spans="1:3" s="226" customFormat="1" x14ac:dyDescent="0.25">
      <c r="A253" s="218" t="s">
        <v>1118</v>
      </c>
      <c r="B253" s="227" t="s">
        <v>1117</v>
      </c>
      <c r="C253" s="225"/>
    </row>
    <row r="254" spans="1:3" s="226" customFormat="1" x14ac:dyDescent="0.25">
      <c r="A254" s="218" t="s">
        <v>1116</v>
      </c>
      <c r="B254" s="227" t="s">
        <v>1115</v>
      </c>
      <c r="C254" s="225"/>
    </row>
    <row r="255" spans="1:3" s="226" customFormat="1" x14ac:dyDescent="0.25">
      <c r="A255" s="218" t="s">
        <v>1114</v>
      </c>
      <c r="B255" s="227" t="s">
        <v>1113</v>
      </c>
      <c r="C255" s="225"/>
    </row>
    <row r="256" spans="1:3" s="226" customFormat="1" x14ac:dyDescent="0.25">
      <c r="A256" s="218" t="s">
        <v>1112</v>
      </c>
      <c r="B256" s="227" t="s">
        <v>1111</v>
      </c>
      <c r="C256" s="225"/>
    </row>
    <row r="257" spans="1:3" s="226" customFormat="1" x14ac:dyDescent="0.25">
      <c r="A257" s="218" t="s">
        <v>1646</v>
      </c>
      <c r="B257" s="227" t="s">
        <v>1647</v>
      </c>
      <c r="C257" s="225"/>
    </row>
    <row r="258" spans="1:3" s="226" customFormat="1" x14ac:dyDescent="0.25">
      <c r="A258" s="218" t="s">
        <v>1648</v>
      </c>
      <c r="B258" s="227" t="s">
        <v>1649</v>
      </c>
      <c r="C258" s="225"/>
    </row>
    <row r="259" spans="1:3" s="226" customFormat="1" x14ac:dyDescent="0.25">
      <c r="A259" s="218" t="s">
        <v>1644</v>
      </c>
      <c r="B259" s="227" t="s">
        <v>1645</v>
      </c>
      <c r="C259" s="225"/>
    </row>
    <row r="260" spans="1:3" s="226" customFormat="1" x14ac:dyDescent="0.25">
      <c r="A260" s="218" t="s">
        <v>1110</v>
      </c>
      <c r="B260" s="227" t="s">
        <v>1109</v>
      </c>
      <c r="C260" s="225"/>
    </row>
    <row r="261" spans="1:3" s="226" customFormat="1" x14ac:dyDescent="0.25">
      <c r="A261" s="218" t="s">
        <v>1108</v>
      </c>
      <c r="B261" s="227" t="s">
        <v>1107</v>
      </c>
      <c r="C261" s="225"/>
    </row>
    <row r="262" spans="1:3" s="226" customFormat="1" x14ac:dyDescent="0.25">
      <c r="A262" s="218" t="s">
        <v>1106</v>
      </c>
      <c r="B262" s="227" t="s">
        <v>1105</v>
      </c>
      <c r="C262" s="225"/>
    </row>
    <row r="263" spans="1:3" s="226" customFormat="1" x14ac:dyDescent="0.25">
      <c r="A263" s="218" t="s">
        <v>1104</v>
      </c>
      <c r="B263" s="227" t="s">
        <v>1103</v>
      </c>
      <c r="C263" s="225"/>
    </row>
    <row r="264" spans="1:3" s="226" customFormat="1" x14ac:dyDescent="0.25">
      <c r="A264" s="218" t="s">
        <v>1102</v>
      </c>
      <c r="B264" s="227" t="s">
        <v>1101</v>
      </c>
      <c r="C264" s="225"/>
    </row>
    <row r="265" spans="1:3" s="226" customFormat="1" x14ac:dyDescent="0.25">
      <c r="A265" s="218" t="s">
        <v>1773</v>
      </c>
      <c r="B265" s="227" t="s">
        <v>1774</v>
      </c>
      <c r="C265" s="225"/>
    </row>
    <row r="266" spans="1:3" s="226" customFormat="1" x14ac:dyDescent="0.25">
      <c r="A266" s="218" t="s">
        <v>1100</v>
      </c>
      <c r="B266" s="227" t="s">
        <v>1099</v>
      </c>
      <c r="C266" s="225"/>
    </row>
    <row r="267" spans="1:3" s="226" customFormat="1" x14ac:dyDescent="0.25">
      <c r="A267" s="218" t="s">
        <v>1098</v>
      </c>
      <c r="B267" s="227" t="s">
        <v>1097</v>
      </c>
      <c r="C267" s="225"/>
    </row>
    <row r="268" spans="1:3" s="226" customFormat="1" x14ac:dyDescent="0.25">
      <c r="A268" s="218" t="s">
        <v>1096</v>
      </c>
      <c r="B268" s="227" t="s">
        <v>1095</v>
      </c>
      <c r="C268" s="225"/>
    </row>
    <row r="269" spans="1:3" s="226" customFormat="1" x14ac:dyDescent="0.25">
      <c r="A269" s="218" t="s">
        <v>1094</v>
      </c>
      <c r="B269" s="227" t="s">
        <v>1093</v>
      </c>
      <c r="C269" s="225"/>
    </row>
    <row r="270" spans="1:3" s="226" customFormat="1" x14ac:dyDescent="0.25">
      <c r="A270" s="218" t="s">
        <v>1092</v>
      </c>
      <c r="B270" s="227" t="s">
        <v>1091</v>
      </c>
      <c r="C270" s="225"/>
    </row>
    <row r="271" spans="1:3" s="226" customFormat="1" x14ac:dyDescent="0.25">
      <c r="A271" s="218" t="s">
        <v>1090</v>
      </c>
      <c r="B271" s="227" t="s">
        <v>1089</v>
      </c>
      <c r="C271" s="225"/>
    </row>
    <row r="272" spans="1:3" s="226" customFormat="1" x14ac:dyDescent="0.25">
      <c r="A272" s="218" t="s">
        <v>1088</v>
      </c>
      <c r="B272" s="227" t="s">
        <v>1087</v>
      </c>
      <c r="C272" s="225"/>
    </row>
    <row r="273" spans="1:3" s="226" customFormat="1" x14ac:dyDescent="0.25">
      <c r="A273" s="218" t="s">
        <v>1086</v>
      </c>
      <c r="B273" s="227" t="s">
        <v>1085</v>
      </c>
      <c r="C273" s="225"/>
    </row>
    <row r="274" spans="1:3" s="226" customFormat="1" x14ac:dyDescent="0.25">
      <c r="A274" s="218" t="s">
        <v>1084</v>
      </c>
      <c r="B274" s="227" t="s">
        <v>1083</v>
      </c>
      <c r="C274" s="225"/>
    </row>
    <row r="275" spans="1:3" s="226" customFormat="1" x14ac:dyDescent="0.25">
      <c r="A275" s="218" t="s">
        <v>1609</v>
      </c>
      <c r="B275" s="227" t="s">
        <v>1610</v>
      </c>
      <c r="C275" s="225"/>
    </row>
    <row r="276" spans="1:3" s="226" customFormat="1" x14ac:dyDescent="0.25">
      <c r="A276" s="218" t="s">
        <v>1082</v>
      </c>
      <c r="B276" s="227" t="s">
        <v>1081</v>
      </c>
      <c r="C276" s="225"/>
    </row>
    <row r="277" spans="1:3" s="226" customFormat="1" x14ac:dyDescent="0.25">
      <c r="A277" s="218" t="s">
        <v>1080</v>
      </c>
      <c r="B277" s="227" t="s">
        <v>1079</v>
      </c>
      <c r="C277" s="225"/>
    </row>
    <row r="278" spans="1:3" s="226" customFormat="1" x14ac:dyDescent="0.25">
      <c r="A278" s="218" t="s">
        <v>1078</v>
      </c>
      <c r="B278" s="227" t="s">
        <v>1077</v>
      </c>
      <c r="C278" s="225"/>
    </row>
    <row r="279" spans="1:3" s="226" customFormat="1" x14ac:dyDescent="0.25">
      <c r="A279" s="218" t="s">
        <v>1076</v>
      </c>
      <c r="B279" s="227" t="s">
        <v>1075</v>
      </c>
      <c r="C279" s="225"/>
    </row>
    <row r="280" spans="1:3" s="226" customFormat="1" x14ac:dyDescent="0.25">
      <c r="A280" s="218" t="s">
        <v>1074</v>
      </c>
      <c r="B280" s="227" t="s">
        <v>1073</v>
      </c>
      <c r="C280" s="225"/>
    </row>
    <row r="281" spans="1:3" s="226" customFormat="1" x14ac:dyDescent="0.25">
      <c r="A281" s="218" t="s">
        <v>1072</v>
      </c>
      <c r="B281" s="227" t="s">
        <v>1071</v>
      </c>
      <c r="C281" s="225"/>
    </row>
    <row r="282" spans="1:3" s="226" customFormat="1" x14ac:dyDescent="0.25">
      <c r="A282" s="218" t="s">
        <v>1070</v>
      </c>
      <c r="B282" s="227" t="s">
        <v>1069</v>
      </c>
      <c r="C282" s="225"/>
    </row>
    <row r="283" spans="1:3" s="226" customFormat="1" x14ac:dyDescent="0.25">
      <c r="A283" s="218" t="s">
        <v>1068</v>
      </c>
      <c r="B283" s="227" t="s">
        <v>1067</v>
      </c>
      <c r="C283" s="225"/>
    </row>
    <row r="284" spans="1:3" s="226" customFormat="1" x14ac:dyDescent="0.25">
      <c r="A284" s="218" t="s">
        <v>1066</v>
      </c>
      <c r="B284" s="227" t="s">
        <v>1065</v>
      </c>
      <c r="C284" s="225"/>
    </row>
    <row r="285" spans="1:3" s="226" customFormat="1" x14ac:dyDescent="0.25">
      <c r="A285" s="218" t="s">
        <v>1064</v>
      </c>
      <c r="B285" s="227" t="s">
        <v>1063</v>
      </c>
      <c r="C285" s="225"/>
    </row>
    <row r="286" spans="1:3" s="226" customFormat="1" x14ac:dyDescent="0.25">
      <c r="A286" s="218" t="s">
        <v>1062</v>
      </c>
      <c r="B286" s="227" t="s">
        <v>1061</v>
      </c>
      <c r="C286" s="225"/>
    </row>
    <row r="287" spans="1:3" s="226" customFormat="1" x14ac:dyDescent="0.25">
      <c r="A287" s="218" t="s">
        <v>1060</v>
      </c>
      <c r="B287" s="227" t="s">
        <v>1059</v>
      </c>
      <c r="C287" s="225"/>
    </row>
    <row r="288" spans="1:3" s="226" customFormat="1" x14ac:dyDescent="0.25">
      <c r="A288" s="218" t="s">
        <v>1058</v>
      </c>
      <c r="B288" s="227" t="s">
        <v>1057</v>
      </c>
      <c r="C288" s="225"/>
    </row>
    <row r="289" spans="1:3" s="226" customFormat="1" x14ac:dyDescent="0.25">
      <c r="A289" s="218" t="s">
        <v>1056</v>
      </c>
      <c r="B289" s="227" t="s">
        <v>1055</v>
      </c>
      <c r="C289" s="225"/>
    </row>
    <row r="290" spans="1:3" s="226" customFormat="1" x14ac:dyDescent="0.25">
      <c r="A290" s="218" t="s">
        <v>1054</v>
      </c>
      <c r="B290" s="227" t="s">
        <v>1053</v>
      </c>
      <c r="C290" s="225"/>
    </row>
    <row r="291" spans="1:3" s="226" customFormat="1" x14ac:dyDescent="0.25">
      <c r="A291" s="218" t="s">
        <v>1611</v>
      </c>
      <c r="B291" s="227" t="s">
        <v>1612</v>
      </c>
      <c r="C291" s="225"/>
    </row>
    <row r="292" spans="1:3" s="226" customFormat="1" x14ac:dyDescent="0.25">
      <c r="A292" s="218" t="s">
        <v>1052</v>
      </c>
      <c r="B292" s="227" t="s">
        <v>1051</v>
      </c>
      <c r="C292" s="225"/>
    </row>
    <row r="293" spans="1:3" s="226" customFormat="1" x14ac:dyDescent="0.25">
      <c r="A293" s="218" t="s">
        <v>2029</v>
      </c>
      <c r="B293" s="227" t="s">
        <v>2030</v>
      </c>
      <c r="C293" s="225"/>
    </row>
    <row r="294" spans="1:3" s="226" customFormat="1" x14ac:dyDescent="0.25">
      <c r="A294" s="218" t="s">
        <v>2033</v>
      </c>
      <c r="B294" s="227" t="s">
        <v>2034</v>
      </c>
      <c r="C294" s="225"/>
    </row>
    <row r="295" spans="1:3" s="226" customFormat="1" x14ac:dyDescent="0.25">
      <c r="A295" s="218" t="s">
        <v>1050</v>
      </c>
      <c r="B295" s="227" t="s">
        <v>1049</v>
      </c>
      <c r="C295" s="225"/>
    </row>
    <row r="296" spans="1:3" s="226" customFormat="1" x14ac:dyDescent="0.25">
      <c r="A296" s="218" t="s">
        <v>2025</v>
      </c>
      <c r="B296" s="227" t="s">
        <v>2026</v>
      </c>
      <c r="C296" s="225"/>
    </row>
    <row r="297" spans="1:3" s="226" customFormat="1" x14ac:dyDescent="0.25">
      <c r="A297" s="218" t="s">
        <v>2031</v>
      </c>
      <c r="B297" s="227" t="s">
        <v>2032</v>
      </c>
      <c r="C297" s="225"/>
    </row>
    <row r="298" spans="1:3" s="226" customFormat="1" x14ac:dyDescent="0.25">
      <c r="A298" s="218" t="s">
        <v>2027</v>
      </c>
      <c r="B298" s="227" t="s">
        <v>2028</v>
      </c>
      <c r="C298" s="225"/>
    </row>
    <row r="299" spans="1:3" s="226" customFormat="1" x14ac:dyDescent="0.25">
      <c r="A299" s="218" t="s">
        <v>1048</v>
      </c>
      <c r="B299" s="227" t="s">
        <v>1047</v>
      </c>
      <c r="C299" s="225"/>
    </row>
    <row r="300" spans="1:3" s="226" customFormat="1" x14ac:dyDescent="0.25">
      <c r="A300" s="218" t="s">
        <v>1046</v>
      </c>
      <c r="B300" s="227" t="s">
        <v>1045</v>
      </c>
      <c r="C300" s="225"/>
    </row>
    <row r="301" spans="1:3" s="226" customFormat="1" x14ac:dyDescent="0.25">
      <c r="A301" s="218" t="s">
        <v>1044</v>
      </c>
      <c r="B301" s="227" t="s">
        <v>1043</v>
      </c>
      <c r="C301" s="225"/>
    </row>
    <row r="302" spans="1:3" s="226" customFormat="1" x14ac:dyDescent="0.25">
      <c r="A302" s="218" t="s">
        <v>1040</v>
      </c>
      <c r="B302" s="227" t="s">
        <v>1042</v>
      </c>
      <c r="C302" s="225"/>
    </row>
    <row r="303" spans="1:3" s="226" customFormat="1" x14ac:dyDescent="0.25">
      <c r="A303" s="218" t="s">
        <v>1040</v>
      </c>
      <c r="B303" s="227" t="s">
        <v>1041</v>
      </c>
      <c r="C303" s="225"/>
    </row>
    <row r="304" spans="1:3" s="226" customFormat="1" x14ac:dyDescent="0.25">
      <c r="A304" s="218" t="s">
        <v>1040</v>
      </c>
      <c r="B304" s="227" t="s">
        <v>1039</v>
      </c>
      <c r="C304" s="225"/>
    </row>
    <row r="305" spans="1:3" s="226" customFormat="1" x14ac:dyDescent="0.25">
      <c r="A305" s="218" t="s">
        <v>1036</v>
      </c>
      <c r="B305" s="227" t="s">
        <v>1038</v>
      </c>
      <c r="C305" s="225"/>
    </row>
    <row r="306" spans="1:3" s="226" customFormat="1" x14ac:dyDescent="0.25">
      <c r="A306" s="218" t="s">
        <v>1036</v>
      </c>
      <c r="B306" s="227" t="s">
        <v>1037</v>
      </c>
      <c r="C306" s="225"/>
    </row>
    <row r="307" spans="1:3" s="226" customFormat="1" x14ac:dyDescent="0.25">
      <c r="A307" s="218" t="s">
        <v>1036</v>
      </c>
      <c r="B307" s="227" t="s">
        <v>1035</v>
      </c>
      <c r="C307" s="225"/>
    </row>
    <row r="308" spans="1:3" s="226" customFormat="1" x14ac:dyDescent="0.25">
      <c r="A308" s="218" t="s">
        <v>1034</v>
      </c>
      <c r="B308" s="227" t="s">
        <v>1033</v>
      </c>
      <c r="C308" s="225"/>
    </row>
    <row r="309" spans="1:3" s="226" customFormat="1" x14ac:dyDescent="0.25">
      <c r="A309" s="218" t="s">
        <v>1034</v>
      </c>
      <c r="B309" s="227" t="s">
        <v>1033</v>
      </c>
      <c r="C309" s="225"/>
    </row>
    <row r="310" spans="1:3" s="226" customFormat="1" x14ac:dyDescent="0.25">
      <c r="A310" s="218" t="s">
        <v>1032</v>
      </c>
      <c r="B310" s="227" t="s">
        <v>1031</v>
      </c>
      <c r="C310" s="225"/>
    </row>
    <row r="311" spans="1:3" s="226" customFormat="1" x14ac:dyDescent="0.25">
      <c r="A311" s="218" t="s">
        <v>1030</v>
      </c>
      <c r="B311" s="227" t="s">
        <v>1029</v>
      </c>
      <c r="C311" s="225"/>
    </row>
    <row r="312" spans="1:3" s="226" customFormat="1" x14ac:dyDescent="0.25">
      <c r="A312" s="218" t="s">
        <v>1028</v>
      </c>
      <c r="B312" s="227" t="s">
        <v>1027</v>
      </c>
      <c r="C312" s="225"/>
    </row>
    <row r="313" spans="1:3" s="226" customFormat="1" x14ac:dyDescent="0.25">
      <c r="A313" s="218" t="s">
        <v>1026</v>
      </c>
      <c r="B313" s="227" t="s">
        <v>1025</v>
      </c>
      <c r="C313" s="225"/>
    </row>
    <row r="314" spans="1:3" s="226" customFormat="1" x14ac:dyDescent="0.25">
      <c r="A314" s="218" t="s">
        <v>1024</v>
      </c>
      <c r="B314" s="227" t="s">
        <v>1023</v>
      </c>
      <c r="C314" s="225"/>
    </row>
    <row r="315" spans="1:3" s="226" customFormat="1" x14ac:dyDescent="0.25">
      <c r="A315" s="218" t="s">
        <v>1022</v>
      </c>
      <c r="B315" s="227" t="s">
        <v>1021</v>
      </c>
      <c r="C315" s="225"/>
    </row>
    <row r="316" spans="1:3" s="226" customFormat="1" x14ac:dyDescent="0.25">
      <c r="A316" s="218" t="s">
        <v>1020</v>
      </c>
      <c r="B316" s="227" t="s">
        <v>1019</v>
      </c>
      <c r="C316" s="225"/>
    </row>
    <row r="317" spans="1:3" s="226" customFormat="1" x14ac:dyDescent="0.25">
      <c r="A317" s="218" t="s">
        <v>1018</v>
      </c>
      <c r="B317" s="227" t="s">
        <v>1017</v>
      </c>
      <c r="C317" s="225"/>
    </row>
    <row r="318" spans="1:3" s="226" customFormat="1" x14ac:dyDescent="0.25">
      <c r="A318" s="218" t="s">
        <v>2050</v>
      </c>
      <c r="B318" s="227" t="s">
        <v>2051</v>
      </c>
      <c r="C318" s="225"/>
    </row>
    <row r="319" spans="1:3" s="226" customFormat="1" x14ac:dyDescent="0.25">
      <c r="A319" s="218" t="s">
        <v>1016</v>
      </c>
      <c r="B319" s="227" t="s">
        <v>1015</v>
      </c>
      <c r="C319" s="225"/>
    </row>
    <row r="320" spans="1:3" s="226" customFormat="1" x14ac:dyDescent="0.25">
      <c r="A320" s="218" t="s">
        <v>1014</v>
      </c>
      <c r="B320" s="227" t="s">
        <v>1013</v>
      </c>
      <c r="C320" s="225"/>
    </row>
    <row r="321" spans="1:3" s="226" customFormat="1" x14ac:dyDescent="0.25">
      <c r="A321" s="218" t="s">
        <v>1012</v>
      </c>
      <c r="B321" s="227" t="s">
        <v>1011</v>
      </c>
      <c r="C321" s="225"/>
    </row>
    <row r="322" spans="1:3" s="226" customFormat="1" x14ac:dyDescent="0.25">
      <c r="A322" s="218" t="s">
        <v>1010</v>
      </c>
      <c r="B322" s="227" t="s">
        <v>1009</v>
      </c>
      <c r="C322" s="225"/>
    </row>
    <row r="323" spans="1:3" s="226" customFormat="1" x14ac:dyDescent="0.25">
      <c r="A323" s="218" t="s">
        <v>1008</v>
      </c>
      <c r="B323" s="227" t="s">
        <v>1007</v>
      </c>
      <c r="C323" s="225"/>
    </row>
    <row r="324" spans="1:3" s="226" customFormat="1" x14ac:dyDescent="0.25">
      <c r="A324" s="218" t="s">
        <v>1006</v>
      </c>
      <c r="B324" s="227" t="s">
        <v>1005</v>
      </c>
      <c r="C324" s="225"/>
    </row>
    <row r="325" spans="1:3" s="226" customFormat="1" x14ac:dyDescent="0.25">
      <c r="A325" s="218" t="s">
        <v>2017</v>
      </c>
      <c r="B325" s="227" t="s">
        <v>2018</v>
      </c>
      <c r="C325" s="225"/>
    </row>
    <row r="326" spans="1:3" s="226" customFormat="1" x14ac:dyDescent="0.25">
      <c r="A326" s="218" t="s">
        <v>2019</v>
      </c>
      <c r="B326" s="227" t="s">
        <v>2020</v>
      </c>
      <c r="C326" s="225"/>
    </row>
    <row r="327" spans="1:3" s="226" customFormat="1" x14ac:dyDescent="0.25">
      <c r="A327" s="218" t="s">
        <v>2021</v>
      </c>
      <c r="B327" s="227" t="s">
        <v>2022</v>
      </c>
      <c r="C327" s="225"/>
    </row>
    <row r="328" spans="1:3" s="226" customFormat="1" x14ac:dyDescent="0.25">
      <c r="A328" s="218" t="s">
        <v>2023</v>
      </c>
      <c r="B328" s="227" t="s">
        <v>2024</v>
      </c>
      <c r="C328" s="225"/>
    </row>
    <row r="329" spans="1:3" s="226" customFormat="1" x14ac:dyDescent="0.25">
      <c r="A329" s="218" t="s">
        <v>1004</v>
      </c>
      <c r="B329" s="227" t="s">
        <v>1003</v>
      </c>
      <c r="C329" s="225"/>
    </row>
    <row r="330" spans="1:3" s="226" customFormat="1" x14ac:dyDescent="0.25">
      <c r="A330" s="218" t="s">
        <v>1002</v>
      </c>
      <c r="B330" s="227" t="s">
        <v>1001</v>
      </c>
      <c r="C330" s="225"/>
    </row>
    <row r="331" spans="1:3" s="226" customFormat="1" x14ac:dyDescent="0.25">
      <c r="A331" s="218" t="s">
        <v>1000</v>
      </c>
      <c r="B331" s="227" t="s">
        <v>999</v>
      </c>
      <c r="C331" s="225"/>
    </row>
    <row r="332" spans="1:3" s="226" customFormat="1" x14ac:dyDescent="0.25">
      <c r="A332" s="218" t="s">
        <v>998</v>
      </c>
      <c r="B332" s="227" t="s">
        <v>997</v>
      </c>
      <c r="C332" s="225"/>
    </row>
    <row r="333" spans="1:3" s="226" customFormat="1" x14ac:dyDescent="0.25">
      <c r="A333" s="218" t="s">
        <v>996</v>
      </c>
      <c r="B333" s="227" t="s">
        <v>995</v>
      </c>
      <c r="C333" s="225"/>
    </row>
    <row r="334" spans="1:3" s="226" customFormat="1" x14ac:dyDescent="0.25">
      <c r="A334" s="218" t="s">
        <v>994</v>
      </c>
      <c r="B334" s="227" t="s">
        <v>993</v>
      </c>
      <c r="C334" s="225"/>
    </row>
    <row r="335" spans="1:3" s="226" customFormat="1" x14ac:dyDescent="0.25">
      <c r="A335" s="218" t="s">
        <v>992</v>
      </c>
      <c r="B335" s="227" t="s">
        <v>991</v>
      </c>
      <c r="C335" s="225"/>
    </row>
    <row r="336" spans="1:3" s="226" customFormat="1" x14ac:dyDescent="0.25">
      <c r="A336" s="218" t="s">
        <v>990</v>
      </c>
      <c r="B336" s="227" t="s">
        <v>989</v>
      </c>
      <c r="C336" s="225"/>
    </row>
    <row r="337" spans="1:3" s="226" customFormat="1" x14ac:dyDescent="0.25">
      <c r="A337" s="218" t="s">
        <v>988</v>
      </c>
      <c r="B337" s="227" t="s">
        <v>987</v>
      </c>
      <c r="C337" s="225"/>
    </row>
    <row r="338" spans="1:3" s="226" customFormat="1" x14ac:dyDescent="0.25">
      <c r="A338" s="218" t="s">
        <v>986</v>
      </c>
      <c r="B338" s="227" t="s">
        <v>985</v>
      </c>
      <c r="C338" s="225"/>
    </row>
    <row r="339" spans="1:3" s="226" customFormat="1" x14ac:dyDescent="0.25">
      <c r="A339" s="218" t="s">
        <v>984</v>
      </c>
      <c r="B339" s="227" t="s">
        <v>983</v>
      </c>
      <c r="C339" s="225"/>
    </row>
    <row r="340" spans="1:3" s="226" customFormat="1" x14ac:dyDescent="0.25">
      <c r="A340" s="218" t="s">
        <v>982</v>
      </c>
      <c r="B340" s="227" t="s">
        <v>981</v>
      </c>
      <c r="C340" s="225"/>
    </row>
    <row r="341" spans="1:3" s="226" customFormat="1" x14ac:dyDescent="0.25">
      <c r="A341" s="218" t="s">
        <v>980</v>
      </c>
      <c r="B341" s="227" t="s">
        <v>979</v>
      </c>
      <c r="C341" s="225"/>
    </row>
    <row r="342" spans="1:3" s="226" customFormat="1" x14ac:dyDescent="0.25">
      <c r="A342" s="218" t="s">
        <v>978</v>
      </c>
      <c r="B342" s="227" t="s">
        <v>977</v>
      </c>
      <c r="C342" s="225"/>
    </row>
    <row r="343" spans="1:3" s="226" customFormat="1" x14ac:dyDescent="0.25">
      <c r="A343" s="218" t="s">
        <v>976</v>
      </c>
      <c r="B343" s="227" t="s">
        <v>975</v>
      </c>
      <c r="C343" s="225"/>
    </row>
    <row r="344" spans="1:3" s="226" customFormat="1" x14ac:dyDescent="0.25">
      <c r="A344" s="218" t="s">
        <v>974</v>
      </c>
      <c r="B344" s="227" t="s">
        <v>973</v>
      </c>
      <c r="C344" s="225"/>
    </row>
    <row r="345" spans="1:3" s="226" customFormat="1" x14ac:dyDescent="0.25">
      <c r="A345" s="218" t="s">
        <v>972</v>
      </c>
      <c r="B345" s="227" t="s">
        <v>971</v>
      </c>
      <c r="C345" s="225"/>
    </row>
    <row r="346" spans="1:3" s="226" customFormat="1" x14ac:dyDescent="0.25">
      <c r="A346" s="218" t="s">
        <v>970</v>
      </c>
      <c r="B346" s="227" t="s">
        <v>969</v>
      </c>
      <c r="C346" s="225"/>
    </row>
    <row r="347" spans="1:3" s="226" customFormat="1" x14ac:dyDescent="0.25">
      <c r="A347" s="218" t="s">
        <v>968</v>
      </c>
      <c r="B347" s="227" t="s">
        <v>967</v>
      </c>
      <c r="C347" s="225"/>
    </row>
    <row r="348" spans="1:3" s="226" customFormat="1" x14ac:dyDescent="0.25">
      <c r="A348" s="218" t="s">
        <v>966</v>
      </c>
      <c r="B348" s="227" t="s">
        <v>965</v>
      </c>
      <c r="C348" s="225"/>
    </row>
    <row r="349" spans="1:3" s="226" customFormat="1" x14ac:dyDescent="0.25">
      <c r="A349" s="218" t="s">
        <v>964</v>
      </c>
      <c r="B349" s="227" t="s">
        <v>963</v>
      </c>
      <c r="C349" s="225"/>
    </row>
    <row r="350" spans="1:3" s="226" customFormat="1" x14ac:dyDescent="0.25">
      <c r="A350" s="218" t="s">
        <v>962</v>
      </c>
      <c r="B350" s="227" t="s">
        <v>961</v>
      </c>
      <c r="C350" s="225"/>
    </row>
    <row r="351" spans="1:3" s="226" customFormat="1" x14ac:dyDescent="0.25">
      <c r="A351" s="218" t="s">
        <v>960</v>
      </c>
      <c r="B351" s="227" t="s">
        <v>959</v>
      </c>
      <c r="C351" s="225"/>
    </row>
    <row r="352" spans="1:3" s="226" customFormat="1" x14ac:dyDescent="0.25">
      <c r="A352" s="218" t="s">
        <v>958</v>
      </c>
      <c r="B352" s="227" t="s">
        <v>957</v>
      </c>
      <c r="C352" s="225"/>
    </row>
    <row r="353" spans="1:3" s="226" customFormat="1" x14ac:dyDescent="0.25">
      <c r="A353" s="218" t="s">
        <v>956</v>
      </c>
      <c r="B353" s="227" t="s">
        <v>955</v>
      </c>
      <c r="C353" s="225"/>
    </row>
    <row r="354" spans="1:3" s="226" customFormat="1" x14ac:dyDescent="0.25">
      <c r="A354" s="218" t="s">
        <v>954</v>
      </c>
      <c r="B354" s="227" t="s">
        <v>953</v>
      </c>
      <c r="C354" s="225"/>
    </row>
    <row r="355" spans="1:3" s="226" customFormat="1" x14ac:dyDescent="0.25">
      <c r="A355" s="218" t="s">
        <v>952</v>
      </c>
      <c r="B355" s="227" t="s">
        <v>951</v>
      </c>
      <c r="C355" s="225"/>
    </row>
    <row r="356" spans="1:3" s="226" customFormat="1" x14ac:dyDescent="0.25">
      <c r="A356" s="218" t="s">
        <v>950</v>
      </c>
      <c r="B356" s="227" t="s">
        <v>949</v>
      </c>
      <c r="C356" s="225"/>
    </row>
    <row r="357" spans="1:3" s="226" customFormat="1" x14ac:dyDescent="0.25">
      <c r="A357" s="218" t="s">
        <v>948</v>
      </c>
      <c r="B357" s="227" t="s">
        <v>947</v>
      </c>
      <c r="C357" s="225"/>
    </row>
    <row r="358" spans="1:3" s="226" customFormat="1" x14ac:dyDescent="0.25">
      <c r="A358" s="218" t="s">
        <v>946</v>
      </c>
      <c r="B358" s="227" t="s">
        <v>945</v>
      </c>
      <c r="C358" s="225"/>
    </row>
    <row r="359" spans="1:3" s="226" customFormat="1" x14ac:dyDescent="0.25">
      <c r="A359" s="218" t="s">
        <v>944</v>
      </c>
      <c r="B359" s="227" t="s">
        <v>943</v>
      </c>
      <c r="C359" s="225"/>
    </row>
    <row r="360" spans="1:3" s="226" customFormat="1" x14ac:dyDescent="0.25">
      <c r="A360" s="218" t="s">
        <v>942</v>
      </c>
      <c r="B360" s="227" t="s">
        <v>941</v>
      </c>
      <c r="C360" s="225"/>
    </row>
    <row r="361" spans="1:3" s="226" customFormat="1" x14ac:dyDescent="0.25">
      <c r="A361" s="218" t="s">
        <v>940</v>
      </c>
      <c r="B361" s="227" t="s">
        <v>939</v>
      </c>
      <c r="C361" s="225"/>
    </row>
    <row r="362" spans="1:3" s="226" customFormat="1" x14ac:dyDescent="0.25">
      <c r="A362" s="218" t="s">
        <v>938</v>
      </c>
      <c r="B362" s="227" t="s">
        <v>937</v>
      </c>
      <c r="C362" s="225"/>
    </row>
    <row r="363" spans="1:3" s="226" customFormat="1" x14ac:dyDescent="0.25">
      <c r="A363" s="218" t="s">
        <v>936</v>
      </c>
      <c r="B363" s="227" t="s">
        <v>935</v>
      </c>
      <c r="C363" s="225"/>
    </row>
    <row r="364" spans="1:3" s="226" customFormat="1" x14ac:dyDescent="0.25">
      <c r="A364" s="218" t="s">
        <v>1775</v>
      </c>
      <c r="B364" s="227" t="s">
        <v>1776</v>
      </c>
      <c r="C364" s="225"/>
    </row>
    <row r="365" spans="1:3" s="226" customFormat="1" x14ac:dyDescent="0.25">
      <c r="A365" s="218" t="s">
        <v>1777</v>
      </c>
      <c r="B365" s="227" t="s">
        <v>1778</v>
      </c>
      <c r="C365" s="225"/>
    </row>
    <row r="366" spans="1:3" s="226" customFormat="1" x14ac:dyDescent="0.25">
      <c r="A366" s="218" t="s">
        <v>1940</v>
      </c>
      <c r="B366" s="227" t="s">
        <v>1945</v>
      </c>
      <c r="C366" s="225"/>
    </row>
    <row r="367" spans="1:3" s="226" customFormat="1" x14ac:dyDescent="0.25">
      <c r="A367" s="218" t="s">
        <v>1941</v>
      </c>
      <c r="B367" s="227" t="s">
        <v>1942</v>
      </c>
      <c r="C367" s="225"/>
    </row>
    <row r="368" spans="1:3" s="226" customFormat="1" x14ac:dyDescent="0.25">
      <c r="A368" s="218" t="s">
        <v>1943</v>
      </c>
      <c r="B368" s="227" t="s">
        <v>1944</v>
      </c>
      <c r="C368" s="225"/>
    </row>
    <row r="369" spans="1:3" s="226" customFormat="1" x14ac:dyDescent="0.25">
      <c r="A369" s="218" t="s">
        <v>934</v>
      </c>
      <c r="B369" s="227" t="s">
        <v>933</v>
      </c>
      <c r="C369" s="225"/>
    </row>
    <row r="370" spans="1:3" s="226" customFormat="1" x14ac:dyDescent="0.25">
      <c r="A370" s="218" t="s">
        <v>1557</v>
      </c>
      <c r="B370" s="227" t="s">
        <v>1577</v>
      </c>
      <c r="C370" s="225"/>
    </row>
    <row r="371" spans="1:3" s="226" customFormat="1" x14ac:dyDescent="0.25">
      <c r="A371" s="218" t="s">
        <v>1558</v>
      </c>
      <c r="B371" s="227" t="s">
        <v>1578</v>
      </c>
      <c r="C371" s="225"/>
    </row>
    <row r="372" spans="1:3" s="226" customFormat="1" x14ac:dyDescent="0.25">
      <c r="A372" s="218" t="s">
        <v>932</v>
      </c>
      <c r="B372" s="227" t="s">
        <v>931</v>
      </c>
      <c r="C372" s="225"/>
    </row>
    <row r="373" spans="1:3" s="226" customFormat="1" x14ac:dyDescent="0.25">
      <c r="A373" s="218" t="s">
        <v>930</v>
      </c>
      <c r="B373" s="227" t="s">
        <v>929</v>
      </c>
      <c r="C373" s="225"/>
    </row>
    <row r="374" spans="1:3" s="226" customFormat="1" x14ac:dyDescent="0.25">
      <c r="A374" s="218" t="s">
        <v>928</v>
      </c>
      <c r="B374" s="227" t="s">
        <v>927</v>
      </c>
      <c r="C374" s="225"/>
    </row>
    <row r="375" spans="1:3" s="226" customFormat="1" x14ac:dyDescent="0.25">
      <c r="A375" s="218" t="s">
        <v>926</v>
      </c>
      <c r="B375" s="227" t="s">
        <v>925</v>
      </c>
      <c r="C375" s="225"/>
    </row>
    <row r="376" spans="1:3" s="226" customFormat="1" x14ac:dyDescent="0.25">
      <c r="A376" s="218" t="s">
        <v>924</v>
      </c>
      <c r="B376" s="227" t="s">
        <v>923</v>
      </c>
      <c r="C376" s="225"/>
    </row>
    <row r="377" spans="1:3" s="226" customFormat="1" x14ac:dyDescent="0.25">
      <c r="A377" s="218" t="s">
        <v>922</v>
      </c>
      <c r="B377" s="227" t="s">
        <v>921</v>
      </c>
      <c r="C377" s="225"/>
    </row>
    <row r="378" spans="1:3" s="226" customFormat="1" x14ac:dyDescent="0.25">
      <c r="A378" s="218" t="s">
        <v>1747</v>
      </c>
      <c r="B378" s="227" t="s">
        <v>1748</v>
      </c>
      <c r="C378" s="225"/>
    </row>
    <row r="379" spans="1:3" s="226" customFormat="1" x14ac:dyDescent="0.25">
      <c r="A379" s="218" t="s">
        <v>920</v>
      </c>
      <c r="B379" s="227" t="s">
        <v>919</v>
      </c>
      <c r="C379" s="225"/>
    </row>
    <row r="380" spans="1:3" s="226" customFormat="1" x14ac:dyDescent="0.25">
      <c r="A380" s="218" t="s">
        <v>918</v>
      </c>
      <c r="B380" s="227" t="s">
        <v>917</v>
      </c>
      <c r="C380" s="225"/>
    </row>
    <row r="381" spans="1:3" s="226" customFormat="1" x14ac:dyDescent="0.25">
      <c r="A381" s="218" t="s">
        <v>916</v>
      </c>
      <c r="B381" s="227" t="s">
        <v>915</v>
      </c>
      <c r="C381" s="225"/>
    </row>
    <row r="382" spans="1:3" s="226" customFormat="1" x14ac:dyDescent="0.25">
      <c r="A382" s="218" t="s">
        <v>914</v>
      </c>
      <c r="B382" s="227" t="s">
        <v>913</v>
      </c>
      <c r="C382" s="225"/>
    </row>
    <row r="383" spans="1:3" s="226" customFormat="1" x14ac:dyDescent="0.25">
      <c r="A383" s="218" t="s">
        <v>912</v>
      </c>
      <c r="B383" s="227" t="s">
        <v>911</v>
      </c>
      <c r="C383" s="225"/>
    </row>
    <row r="384" spans="1:3" s="226" customFormat="1" x14ac:dyDescent="0.25">
      <c r="A384" s="218" t="s">
        <v>1720</v>
      </c>
      <c r="B384" s="227" t="s">
        <v>1721</v>
      </c>
      <c r="C384" s="225"/>
    </row>
    <row r="385" spans="1:3" s="226" customFormat="1" x14ac:dyDescent="0.25">
      <c r="A385" s="218" t="s">
        <v>910</v>
      </c>
      <c r="B385" s="227" t="s">
        <v>909</v>
      </c>
      <c r="C385" s="225"/>
    </row>
    <row r="386" spans="1:3" s="226" customFormat="1" x14ac:dyDescent="0.25">
      <c r="A386" s="218" t="s">
        <v>908</v>
      </c>
      <c r="B386" s="227" t="s">
        <v>907</v>
      </c>
      <c r="C386" s="225"/>
    </row>
    <row r="387" spans="1:3" s="226" customFormat="1" x14ac:dyDescent="0.25">
      <c r="A387" s="218" t="s">
        <v>906</v>
      </c>
      <c r="B387" s="227" t="s">
        <v>905</v>
      </c>
      <c r="C387" s="225"/>
    </row>
    <row r="388" spans="1:3" s="226" customFormat="1" x14ac:dyDescent="0.25">
      <c r="A388" s="218" t="s">
        <v>904</v>
      </c>
      <c r="B388" s="227" t="s">
        <v>903</v>
      </c>
      <c r="C388" s="225"/>
    </row>
    <row r="389" spans="1:3" s="226" customFormat="1" x14ac:dyDescent="0.25">
      <c r="A389" s="218" t="s">
        <v>902</v>
      </c>
      <c r="B389" s="227" t="s">
        <v>901</v>
      </c>
      <c r="C389" s="225"/>
    </row>
    <row r="390" spans="1:3" s="226" customFormat="1" x14ac:dyDescent="0.25">
      <c r="A390" s="218" t="s">
        <v>900</v>
      </c>
      <c r="B390" s="227" t="s">
        <v>899</v>
      </c>
      <c r="C390" s="225"/>
    </row>
    <row r="391" spans="1:3" s="226" customFormat="1" x14ac:dyDescent="0.25">
      <c r="A391" s="218" t="s">
        <v>898</v>
      </c>
      <c r="B391" s="227" t="s">
        <v>897</v>
      </c>
      <c r="C391" s="225"/>
    </row>
    <row r="392" spans="1:3" s="226" customFormat="1" x14ac:dyDescent="0.25">
      <c r="A392" s="218" t="s">
        <v>896</v>
      </c>
      <c r="B392" s="227" t="s">
        <v>895</v>
      </c>
      <c r="C392" s="225"/>
    </row>
    <row r="393" spans="1:3" s="226" customFormat="1" x14ac:dyDescent="0.25">
      <c r="A393" s="218" t="s">
        <v>894</v>
      </c>
      <c r="B393" s="227" t="s">
        <v>893</v>
      </c>
      <c r="C393" s="225"/>
    </row>
    <row r="394" spans="1:3" s="226" customFormat="1" x14ac:dyDescent="0.25">
      <c r="A394" s="218" t="s">
        <v>892</v>
      </c>
      <c r="B394" s="227" t="s">
        <v>891</v>
      </c>
      <c r="C394" s="225"/>
    </row>
    <row r="395" spans="1:3" s="226" customFormat="1" x14ac:dyDescent="0.25">
      <c r="A395" s="218" t="s">
        <v>890</v>
      </c>
      <c r="B395" s="227" t="s">
        <v>889</v>
      </c>
      <c r="C395" s="225"/>
    </row>
    <row r="396" spans="1:3" s="226" customFormat="1" x14ac:dyDescent="0.25">
      <c r="A396" s="218" t="s">
        <v>1559</v>
      </c>
      <c r="B396" s="227" t="s">
        <v>1579</v>
      </c>
      <c r="C396" s="225"/>
    </row>
    <row r="397" spans="1:3" s="226" customFormat="1" x14ac:dyDescent="0.25">
      <c r="A397" s="218" t="s">
        <v>1876</v>
      </c>
      <c r="B397" s="227" t="s">
        <v>1877</v>
      </c>
      <c r="C397" s="225"/>
    </row>
    <row r="398" spans="1:3" s="226" customFormat="1" x14ac:dyDescent="0.25">
      <c r="A398" s="218" t="s">
        <v>888</v>
      </c>
      <c r="B398" s="227" t="s">
        <v>887</v>
      </c>
      <c r="C398" s="225"/>
    </row>
    <row r="399" spans="1:3" s="226" customFormat="1" x14ac:dyDescent="0.25">
      <c r="A399" s="218" t="s">
        <v>886</v>
      </c>
      <c r="B399" s="227" t="s">
        <v>885</v>
      </c>
      <c r="C399" s="225"/>
    </row>
    <row r="400" spans="1:3" s="226" customFormat="1" x14ac:dyDescent="0.25">
      <c r="A400" s="218" t="s">
        <v>884</v>
      </c>
      <c r="B400" s="227" t="s">
        <v>883</v>
      </c>
      <c r="C400" s="225"/>
    </row>
    <row r="401" spans="1:3" s="226" customFormat="1" x14ac:dyDescent="0.25">
      <c r="A401" s="218" t="s">
        <v>882</v>
      </c>
      <c r="B401" s="227" t="s">
        <v>881</v>
      </c>
      <c r="C401" s="225"/>
    </row>
    <row r="402" spans="1:3" s="226" customFormat="1" x14ac:dyDescent="0.25">
      <c r="A402" s="218" t="s">
        <v>880</v>
      </c>
      <c r="B402" s="227" t="s">
        <v>879</v>
      </c>
      <c r="C402" s="225"/>
    </row>
    <row r="403" spans="1:3" s="226" customFormat="1" x14ac:dyDescent="0.25">
      <c r="A403" s="218" t="s">
        <v>878</v>
      </c>
      <c r="B403" s="227" t="s">
        <v>877</v>
      </c>
      <c r="C403" s="225"/>
    </row>
    <row r="404" spans="1:3" s="226" customFormat="1" x14ac:dyDescent="0.25">
      <c r="A404" s="218" t="s">
        <v>876</v>
      </c>
      <c r="B404" s="227" t="s">
        <v>875</v>
      </c>
      <c r="C404" s="225"/>
    </row>
    <row r="405" spans="1:3" s="226" customFormat="1" x14ac:dyDescent="0.25">
      <c r="A405" s="218" t="s">
        <v>874</v>
      </c>
      <c r="B405" s="227" t="s">
        <v>873</v>
      </c>
      <c r="C405" s="225"/>
    </row>
    <row r="406" spans="1:3" s="226" customFormat="1" x14ac:dyDescent="0.25">
      <c r="A406" s="218" t="s">
        <v>872</v>
      </c>
      <c r="B406" s="227" t="s">
        <v>871</v>
      </c>
      <c r="C406" s="225"/>
    </row>
    <row r="407" spans="1:3" s="226" customFormat="1" x14ac:dyDescent="0.25">
      <c r="A407" s="218" t="s">
        <v>870</v>
      </c>
      <c r="B407" s="227" t="s">
        <v>869</v>
      </c>
      <c r="C407" s="225"/>
    </row>
    <row r="408" spans="1:3" s="226" customFormat="1" x14ac:dyDescent="0.25">
      <c r="A408" s="218" t="s">
        <v>2061</v>
      </c>
      <c r="B408" s="227" t="s">
        <v>2062</v>
      </c>
      <c r="C408" s="225"/>
    </row>
    <row r="409" spans="1:3" s="226" customFormat="1" x14ac:dyDescent="0.25">
      <c r="A409" s="218" t="s">
        <v>2063</v>
      </c>
      <c r="B409" s="227" t="s">
        <v>2064</v>
      </c>
      <c r="C409" s="225"/>
    </row>
    <row r="410" spans="1:3" s="226" customFormat="1" x14ac:dyDescent="0.25">
      <c r="A410" s="218" t="s">
        <v>868</v>
      </c>
      <c r="B410" s="227" t="s">
        <v>867</v>
      </c>
      <c r="C410" s="225"/>
    </row>
    <row r="411" spans="1:3" s="226" customFormat="1" x14ac:dyDescent="0.25">
      <c r="A411" s="218" t="s">
        <v>866</v>
      </c>
      <c r="B411" s="227" t="s">
        <v>865</v>
      </c>
      <c r="C411" s="225"/>
    </row>
    <row r="412" spans="1:3" s="226" customFormat="1" x14ac:dyDescent="0.25">
      <c r="A412" s="218" t="s">
        <v>864</v>
      </c>
      <c r="B412" s="227" t="s">
        <v>863</v>
      </c>
      <c r="C412" s="225"/>
    </row>
    <row r="413" spans="1:3" s="226" customFormat="1" x14ac:dyDescent="0.25">
      <c r="A413" s="218" t="s">
        <v>862</v>
      </c>
      <c r="B413" s="227" t="s">
        <v>861</v>
      </c>
      <c r="C413" s="225"/>
    </row>
    <row r="414" spans="1:3" s="226" customFormat="1" x14ac:dyDescent="0.25">
      <c r="A414" s="218" t="s">
        <v>860</v>
      </c>
      <c r="B414" s="227" t="s">
        <v>859</v>
      </c>
      <c r="C414" s="225"/>
    </row>
    <row r="415" spans="1:3" s="226" customFormat="1" x14ac:dyDescent="0.25">
      <c r="A415" s="218" t="s">
        <v>858</v>
      </c>
      <c r="B415" s="227" t="s">
        <v>857</v>
      </c>
      <c r="C415" s="225"/>
    </row>
    <row r="416" spans="1:3" s="226" customFormat="1" x14ac:dyDescent="0.25">
      <c r="A416" s="218" t="s">
        <v>856</v>
      </c>
      <c r="B416" s="227" t="s">
        <v>855</v>
      </c>
      <c r="C416" s="225"/>
    </row>
    <row r="417" spans="1:3" s="226" customFormat="1" x14ac:dyDescent="0.25">
      <c r="A417" s="218" t="s">
        <v>854</v>
      </c>
      <c r="B417" s="227" t="s">
        <v>853</v>
      </c>
      <c r="C417" s="225"/>
    </row>
    <row r="418" spans="1:3" s="226" customFormat="1" x14ac:dyDescent="0.25">
      <c r="A418" s="218" t="s">
        <v>852</v>
      </c>
      <c r="B418" s="227" t="s">
        <v>851</v>
      </c>
      <c r="C418" s="225"/>
    </row>
    <row r="419" spans="1:3" s="226" customFormat="1" x14ac:dyDescent="0.25">
      <c r="A419" s="218" t="s">
        <v>850</v>
      </c>
      <c r="B419" s="227" t="s">
        <v>849</v>
      </c>
      <c r="C419" s="225"/>
    </row>
    <row r="420" spans="1:3" s="226" customFormat="1" x14ac:dyDescent="0.25">
      <c r="A420" s="218" t="s">
        <v>848</v>
      </c>
      <c r="B420" s="227" t="s">
        <v>847</v>
      </c>
      <c r="C420" s="225"/>
    </row>
    <row r="421" spans="1:3" s="226" customFormat="1" x14ac:dyDescent="0.25">
      <c r="A421" s="218" t="s">
        <v>848</v>
      </c>
      <c r="B421" s="227" t="s">
        <v>1921</v>
      </c>
      <c r="C421" s="225"/>
    </row>
    <row r="422" spans="1:3" s="226" customFormat="1" x14ac:dyDescent="0.25">
      <c r="A422" s="218" t="s">
        <v>846</v>
      </c>
      <c r="B422" s="227" t="s">
        <v>845</v>
      </c>
      <c r="C422" s="225"/>
    </row>
    <row r="423" spans="1:3" s="226" customFormat="1" x14ac:dyDescent="0.25">
      <c r="A423" s="218" t="s">
        <v>844</v>
      </c>
      <c r="B423" s="227" t="s">
        <v>843</v>
      </c>
      <c r="C423" s="225"/>
    </row>
    <row r="424" spans="1:3" s="226" customFormat="1" x14ac:dyDescent="0.25">
      <c r="A424" s="218" t="s">
        <v>842</v>
      </c>
      <c r="B424" s="227" t="s">
        <v>841</v>
      </c>
      <c r="C424" s="225"/>
    </row>
    <row r="425" spans="1:3" s="226" customFormat="1" x14ac:dyDescent="0.25">
      <c r="A425" s="218" t="s">
        <v>840</v>
      </c>
      <c r="B425" s="227" t="s">
        <v>839</v>
      </c>
      <c r="C425" s="225"/>
    </row>
    <row r="426" spans="1:3" s="226" customFormat="1" x14ac:dyDescent="0.25">
      <c r="A426" s="218" t="s">
        <v>838</v>
      </c>
      <c r="B426" s="227" t="s">
        <v>837</v>
      </c>
      <c r="C426" s="225"/>
    </row>
    <row r="427" spans="1:3" s="226" customFormat="1" x14ac:dyDescent="0.25">
      <c r="A427" s="218" t="s">
        <v>836</v>
      </c>
      <c r="B427" s="227" t="s">
        <v>835</v>
      </c>
      <c r="C427" s="225"/>
    </row>
    <row r="428" spans="1:3" s="226" customFormat="1" x14ac:dyDescent="0.25">
      <c r="A428" s="218" t="s">
        <v>1691</v>
      </c>
      <c r="B428" s="227" t="s">
        <v>1692</v>
      </c>
      <c r="C428" s="225"/>
    </row>
    <row r="429" spans="1:3" s="226" customFormat="1" x14ac:dyDescent="0.25">
      <c r="A429" s="218" t="s">
        <v>1691</v>
      </c>
      <c r="B429" s="227" t="s">
        <v>1692</v>
      </c>
      <c r="C429" s="225"/>
    </row>
    <row r="430" spans="1:3" s="226" customFormat="1" x14ac:dyDescent="0.25">
      <c r="A430" s="218" t="s">
        <v>1689</v>
      </c>
      <c r="B430" s="227" t="s">
        <v>1690</v>
      </c>
      <c r="C430" s="225"/>
    </row>
    <row r="431" spans="1:3" s="226" customFormat="1" x14ac:dyDescent="0.25">
      <c r="A431" s="218" t="s">
        <v>1689</v>
      </c>
      <c r="B431" s="227" t="s">
        <v>1690</v>
      </c>
      <c r="C431" s="225"/>
    </row>
    <row r="432" spans="1:3" s="226" customFormat="1" x14ac:dyDescent="0.25">
      <c r="A432" s="218" t="s">
        <v>1713</v>
      </c>
      <c r="B432" s="227" t="s">
        <v>1714</v>
      </c>
      <c r="C432" s="225"/>
    </row>
    <row r="433" spans="1:3" s="226" customFormat="1" x14ac:dyDescent="0.25">
      <c r="A433" s="218" t="s">
        <v>1715</v>
      </c>
      <c r="B433" s="227" t="s">
        <v>1716</v>
      </c>
      <c r="C433" s="225"/>
    </row>
    <row r="434" spans="1:3" s="226" customFormat="1" x14ac:dyDescent="0.25">
      <c r="A434" s="218" t="s">
        <v>834</v>
      </c>
      <c r="B434" s="227" t="s">
        <v>833</v>
      </c>
      <c r="C434" s="225"/>
    </row>
    <row r="435" spans="1:3" s="226" customFormat="1" x14ac:dyDescent="0.25">
      <c r="A435" s="218" t="s">
        <v>832</v>
      </c>
      <c r="B435" s="227" t="s">
        <v>831</v>
      </c>
      <c r="C435" s="225"/>
    </row>
    <row r="436" spans="1:3" s="226" customFormat="1" x14ac:dyDescent="0.25">
      <c r="A436" s="218" t="s">
        <v>830</v>
      </c>
      <c r="B436" s="227" t="s">
        <v>829</v>
      </c>
      <c r="C436" s="225"/>
    </row>
    <row r="437" spans="1:3" s="226" customFormat="1" x14ac:dyDescent="0.25">
      <c r="A437" s="218" t="s">
        <v>828</v>
      </c>
      <c r="B437" s="227" t="s">
        <v>827</v>
      </c>
      <c r="C437" s="225"/>
    </row>
    <row r="438" spans="1:3" s="226" customFormat="1" x14ac:dyDescent="0.25">
      <c r="A438" s="218" t="s">
        <v>826</v>
      </c>
      <c r="B438" s="227" t="s">
        <v>825</v>
      </c>
      <c r="C438" s="225"/>
    </row>
    <row r="439" spans="1:3" s="226" customFormat="1" x14ac:dyDescent="0.25">
      <c r="A439" s="218" t="s">
        <v>824</v>
      </c>
      <c r="B439" s="227" t="s">
        <v>823</v>
      </c>
      <c r="C439" s="225"/>
    </row>
    <row r="440" spans="1:3" s="226" customFormat="1" x14ac:dyDescent="0.25">
      <c r="A440" s="218" t="s">
        <v>822</v>
      </c>
      <c r="B440" s="227" t="s">
        <v>821</v>
      </c>
      <c r="C440" s="225"/>
    </row>
    <row r="441" spans="1:3" s="226" customFormat="1" x14ac:dyDescent="0.25">
      <c r="A441" s="218" t="s">
        <v>820</v>
      </c>
      <c r="B441" s="227" t="s">
        <v>819</v>
      </c>
      <c r="C441" s="225"/>
    </row>
    <row r="442" spans="1:3" s="226" customFormat="1" x14ac:dyDescent="0.25">
      <c r="A442" s="218" t="s">
        <v>818</v>
      </c>
      <c r="B442" s="227" t="s">
        <v>817</v>
      </c>
      <c r="C442" s="225"/>
    </row>
    <row r="443" spans="1:3" s="226" customFormat="1" x14ac:dyDescent="0.25">
      <c r="A443" s="218" t="s">
        <v>816</v>
      </c>
      <c r="B443" s="227" t="s">
        <v>815</v>
      </c>
      <c r="C443" s="225"/>
    </row>
    <row r="444" spans="1:3" s="226" customFormat="1" x14ac:dyDescent="0.25">
      <c r="A444" s="218" t="s">
        <v>814</v>
      </c>
      <c r="B444" s="227" t="s">
        <v>813</v>
      </c>
      <c r="C444" s="225"/>
    </row>
    <row r="445" spans="1:3" s="226" customFormat="1" x14ac:dyDescent="0.25">
      <c r="A445" s="218" t="s">
        <v>812</v>
      </c>
      <c r="B445" s="227" t="s">
        <v>811</v>
      </c>
      <c r="C445" s="225"/>
    </row>
    <row r="446" spans="1:3" s="226" customFormat="1" x14ac:dyDescent="0.2">
      <c r="A446" s="218" t="s">
        <v>810</v>
      </c>
      <c r="B446" s="229" t="s">
        <v>809</v>
      </c>
      <c r="C446" s="225"/>
    </row>
    <row r="447" spans="1:3" s="226" customFormat="1" x14ac:dyDescent="0.25">
      <c r="A447" s="218" t="s">
        <v>808</v>
      </c>
      <c r="B447" s="227" t="s">
        <v>807</v>
      </c>
      <c r="C447" s="225"/>
    </row>
    <row r="448" spans="1:3" s="226" customFormat="1" x14ac:dyDescent="0.25">
      <c r="A448" s="218" t="s">
        <v>806</v>
      </c>
      <c r="B448" s="227" t="s">
        <v>805</v>
      </c>
      <c r="C448" s="225"/>
    </row>
    <row r="449" spans="1:3" s="226" customFormat="1" x14ac:dyDescent="0.25">
      <c r="A449" s="218" t="s">
        <v>804</v>
      </c>
      <c r="B449" s="227" t="s">
        <v>803</v>
      </c>
      <c r="C449" s="225"/>
    </row>
    <row r="450" spans="1:3" s="226" customFormat="1" x14ac:dyDescent="0.25">
      <c r="A450" s="218" t="s">
        <v>802</v>
      </c>
      <c r="B450" s="227" t="s">
        <v>801</v>
      </c>
      <c r="C450" s="225"/>
    </row>
    <row r="451" spans="1:3" s="226" customFormat="1" x14ac:dyDescent="0.25">
      <c r="A451" s="218" t="s">
        <v>800</v>
      </c>
      <c r="B451" s="227" t="s">
        <v>799</v>
      </c>
      <c r="C451" s="225"/>
    </row>
    <row r="452" spans="1:3" s="226" customFormat="1" x14ac:dyDescent="0.2">
      <c r="A452" s="218" t="s">
        <v>798</v>
      </c>
      <c r="B452" s="228" t="s">
        <v>797</v>
      </c>
      <c r="C452" s="225"/>
    </row>
    <row r="453" spans="1:3" s="226" customFormat="1" x14ac:dyDescent="0.2">
      <c r="A453" s="231" t="s">
        <v>2209</v>
      </c>
      <c r="B453" s="232" t="s">
        <v>2281</v>
      </c>
      <c r="C453" s="225"/>
    </row>
    <row r="454" spans="1:3" s="226" customFormat="1" x14ac:dyDescent="0.25">
      <c r="A454" s="218" t="s">
        <v>796</v>
      </c>
      <c r="B454" s="227" t="s">
        <v>795</v>
      </c>
      <c r="C454" s="225"/>
    </row>
    <row r="455" spans="1:3" s="226" customFormat="1" x14ac:dyDescent="0.25">
      <c r="A455" s="218" t="s">
        <v>794</v>
      </c>
      <c r="B455" s="227" t="s">
        <v>793</v>
      </c>
      <c r="C455" s="225"/>
    </row>
    <row r="456" spans="1:3" s="226" customFormat="1" x14ac:dyDescent="0.25">
      <c r="A456" s="218" t="s">
        <v>792</v>
      </c>
      <c r="B456" s="227" t="s">
        <v>791</v>
      </c>
      <c r="C456" s="225"/>
    </row>
    <row r="457" spans="1:3" s="226" customFormat="1" x14ac:dyDescent="0.25">
      <c r="A457" s="218" t="s">
        <v>790</v>
      </c>
      <c r="B457" s="227" t="s">
        <v>789</v>
      </c>
      <c r="C457" s="225"/>
    </row>
    <row r="458" spans="1:3" s="226" customFormat="1" x14ac:dyDescent="0.25">
      <c r="A458" s="218" t="s">
        <v>788</v>
      </c>
      <c r="B458" s="227" t="s">
        <v>787</v>
      </c>
      <c r="C458" s="225"/>
    </row>
    <row r="459" spans="1:3" s="226" customFormat="1" x14ac:dyDescent="0.25">
      <c r="A459" s="218" t="s">
        <v>786</v>
      </c>
      <c r="B459" s="227" t="s">
        <v>785</v>
      </c>
      <c r="C459" s="225"/>
    </row>
    <row r="460" spans="1:3" s="226" customFormat="1" x14ac:dyDescent="0.25">
      <c r="A460" s="218" t="s">
        <v>784</v>
      </c>
      <c r="B460" s="227" t="s">
        <v>783</v>
      </c>
      <c r="C460" s="225"/>
    </row>
    <row r="461" spans="1:3" s="226" customFormat="1" x14ac:dyDescent="0.25">
      <c r="A461" s="218" t="s">
        <v>782</v>
      </c>
      <c r="B461" s="227" t="s">
        <v>781</v>
      </c>
      <c r="C461" s="225"/>
    </row>
    <row r="462" spans="1:3" s="226" customFormat="1" x14ac:dyDescent="0.25">
      <c r="A462" s="218" t="s">
        <v>780</v>
      </c>
      <c r="B462" s="227" t="s">
        <v>779</v>
      </c>
      <c r="C462" s="225"/>
    </row>
    <row r="463" spans="1:3" s="226" customFormat="1" x14ac:dyDescent="0.25">
      <c r="A463" s="218" t="s">
        <v>778</v>
      </c>
      <c r="B463" s="227" t="s">
        <v>777</v>
      </c>
      <c r="C463" s="225"/>
    </row>
    <row r="464" spans="1:3" s="226" customFormat="1" x14ac:dyDescent="0.25">
      <c r="A464" s="218" t="s">
        <v>1613</v>
      </c>
      <c r="B464" s="227" t="s">
        <v>1614</v>
      </c>
      <c r="C464" s="225"/>
    </row>
    <row r="465" spans="1:3" s="226" customFormat="1" x14ac:dyDescent="0.25">
      <c r="A465" s="218" t="s">
        <v>776</v>
      </c>
      <c r="B465" s="227" t="s">
        <v>775</v>
      </c>
      <c r="C465" s="225"/>
    </row>
    <row r="466" spans="1:3" s="226" customFormat="1" x14ac:dyDescent="0.25">
      <c r="A466" s="218" t="s">
        <v>774</v>
      </c>
      <c r="B466" s="227" t="s">
        <v>773</v>
      </c>
      <c r="C466" s="225"/>
    </row>
    <row r="467" spans="1:3" s="226" customFormat="1" x14ac:dyDescent="0.25">
      <c r="A467" s="218" t="s">
        <v>772</v>
      </c>
      <c r="B467" s="227" t="s">
        <v>771</v>
      </c>
      <c r="C467" s="225"/>
    </row>
    <row r="468" spans="1:3" s="226" customFormat="1" x14ac:dyDescent="0.25">
      <c r="A468" s="218" t="s">
        <v>2044</v>
      </c>
      <c r="B468" s="227" t="s">
        <v>2045</v>
      </c>
      <c r="C468" s="225"/>
    </row>
    <row r="469" spans="1:3" s="226" customFormat="1" x14ac:dyDescent="0.25">
      <c r="A469" s="218" t="s">
        <v>770</v>
      </c>
      <c r="B469" s="227" t="s">
        <v>769</v>
      </c>
      <c r="C469" s="225"/>
    </row>
    <row r="470" spans="1:3" s="226" customFormat="1" x14ac:dyDescent="0.25">
      <c r="A470" s="218" t="s">
        <v>768</v>
      </c>
      <c r="B470" s="227" t="s">
        <v>767</v>
      </c>
      <c r="C470" s="225"/>
    </row>
    <row r="471" spans="1:3" s="226" customFormat="1" x14ac:dyDescent="0.25">
      <c r="A471" s="218" t="s">
        <v>1759</v>
      </c>
      <c r="B471" s="227" t="s">
        <v>1760</v>
      </c>
      <c r="C471" s="225"/>
    </row>
    <row r="472" spans="1:3" s="226" customFormat="1" x14ac:dyDescent="0.25">
      <c r="A472" s="218" t="s">
        <v>1779</v>
      </c>
      <c r="B472" s="227" t="s">
        <v>1780</v>
      </c>
      <c r="C472" s="225"/>
    </row>
    <row r="473" spans="1:3" s="226" customFormat="1" x14ac:dyDescent="0.25">
      <c r="A473" s="218" t="s">
        <v>766</v>
      </c>
      <c r="B473" s="227" t="s">
        <v>765</v>
      </c>
      <c r="C473" s="225"/>
    </row>
    <row r="474" spans="1:3" s="226" customFormat="1" x14ac:dyDescent="0.25">
      <c r="A474" s="218" t="s">
        <v>764</v>
      </c>
      <c r="B474" s="227" t="s">
        <v>763</v>
      </c>
      <c r="C474" s="225"/>
    </row>
    <row r="475" spans="1:3" s="226" customFormat="1" x14ac:dyDescent="0.25">
      <c r="A475" s="218" t="s">
        <v>762</v>
      </c>
      <c r="B475" s="227" t="s">
        <v>761</v>
      </c>
      <c r="C475" s="225"/>
    </row>
    <row r="476" spans="1:3" s="226" customFormat="1" x14ac:dyDescent="0.25">
      <c r="A476" s="218" t="s">
        <v>760</v>
      </c>
      <c r="B476" s="227" t="s">
        <v>759</v>
      </c>
      <c r="C476" s="225"/>
    </row>
    <row r="477" spans="1:3" s="226" customFormat="1" x14ac:dyDescent="0.25">
      <c r="A477" s="218" t="s">
        <v>758</v>
      </c>
      <c r="B477" s="227" t="s">
        <v>757</v>
      </c>
      <c r="C477" s="225"/>
    </row>
    <row r="478" spans="1:3" s="226" customFormat="1" x14ac:dyDescent="0.25">
      <c r="A478" s="218" t="s">
        <v>756</v>
      </c>
      <c r="B478" s="227" t="s">
        <v>755</v>
      </c>
      <c r="C478" s="225"/>
    </row>
    <row r="479" spans="1:3" s="226" customFormat="1" x14ac:dyDescent="0.25">
      <c r="A479" s="218" t="s">
        <v>754</v>
      </c>
      <c r="B479" s="227" t="s">
        <v>753</v>
      </c>
      <c r="C479" s="225"/>
    </row>
    <row r="480" spans="1:3" s="226" customFormat="1" x14ac:dyDescent="0.25">
      <c r="A480" s="218" t="s">
        <v>752</v>
      </c>
      <c r="B480" s="227" t="s">
        <v>751</v>
      </c>
      <c r="C480" s="225"/>
    </row>
    <row r="481" spans="1:3" s="226" customFormat="1" x14ac:dyDescent="0.25">
      <c r="A481" s="218" t="s">
        <v>750</v>
      </c>
      <c r="B481" s="227" t="s">
        <v>749</v>
      </c>
      <c r="C481" s="225"/>
    </row>
    <row r="482" spans="1:3" s="226" customFormat="1" x14ac:dyDescent="0.25">
      <c r="A482" s="218" t="s">
        <v>748</v>
      </c>
      <c r="B482" s="227" t="s">
        <v>747</v>
      </c>
      <c r="C482" s="225"/>
    </row>
    <row r="483" spans="1:3" s="226" customFormat="1" x14ac:dyDescent="0.25">
      <c r="A483" s="218" t="s">
        <v>1763</v>
      </c>
      <c r="B483" s="227" t="s">
        <v>1764</v>
      </c>
      <c r="C483" s="225"/>
    </row>
    <row r="484" spans="1:3" s="226" customFormat="1" x14ac:dyDescent="0.25">
      <c r="A484" s="218" t="s">
        <v>2046</v>
      </c>
      <c r="B484" s="227" t="s">
        <v>2047</v>
      </c>
      <c r="C484" s="225"/>
    </row>
    <row r="485" spans="1:3" s="226" customFormat="1" x14ac:dyDescent="0.25">
      <c r="A485" s="218" t="s">
        <v>746</v>
      </c>
      <c r="B485" s="227" t="s">
        <v>745</v>
      </c>
      <c r="C485" s="225"/>
    </row>
    <row r="486" spans="1:3" s="226" customFormat="1" x14ac:dyDescent="0.25">
      <c r="A486" s="218" t="s">
        <v>744</v>
      </c>
      <c r="B486" s="227" t="s">
        <v>743</v>
      </c>
      <c r="C486" s="225"/>
    </row>
    <row r="487" spans="1:3" s="226" customFormat="1" x14ac:dyDescent="0.25">
      <c r="A487" s="218" t="s">
        <v>742</v>
      </c>
      <c r="B487" s="227" t="s">
        <v>741</v>
      </c>
      <c r="C487" s="225"/>
    </row>
    <row r="488" spans="1:3" s="226" customFormat="1" x14ac:dyDescent="0.25">
      <c r="A488" s="218" t="s">
        <v>740</v>
      </c>
      <c r="B488" s="227" t="s">
        <v>739</v>
      </c>
      <c r="C488" s="225"/>
    </row>
    <row r="489" spans="1:3" s="226" customFormat="1" x14ac:dyDescent="0.25">
      <c r="A489" s="218" t="s">
        <v>738</v>
      </c>
      <c r="B489" s="227" t="s">
        <v>737</v>
      </c>
      <c r="C489" s="225"/>
    </row>
    <row r="490" spans="1:3" s="226" customFormat="1" x14ac:dyDescent="0.25">
      <c r="A490" s="218" t="s">
        <v>736</v>
      </c>
      <c r="B490" s="227" t="s">
        <v>735</v>
      </c>
      <c r="C490" s="225"/>
    </row>
    <row r="491" spans="1:3" s="226" customFormat="1" x14ac:dyDescent="0.25">
      <c r="A491" s="218" t="s">
        <v>734</v>
      </c>
      <c r="B491" s="227" t="s">
        <v>733</v>
      </c>
      <c r="C491" s="225"/>
    </row>
    <row r="492" spans="1:3" s="226" customFormat="1" x14ac:dyDescent="0.25">
      <c r="A492" s="218" t="s">
        <v>732</v>
      </c>
      <c r="B492" s="227" t="s">
        <v>731</v>
      </c>
      <c r="C492" s="225"/>
    </row>
    <row r="493" spans="1:3" s="226" customFormat="1" x14ac:dyDescent="0.25">
      <c r="A493" s="218" t="s">
        <v>730</v>
      </c>
      <c r="B493" s="227" t="s">
        <v>729</v>
      </c>
      <c r="C493" s="225"/>
    </row>
    <row r="494" spans="1:3" s="226" customFormat="1" x14ac:dyDescent="0.25">
      <c r="A494" s="218" t="s">
        <v>728</v>
      </c>
      <c r="B494" s="227" t="s">
        <v>727</v>
      </c>
      <c r="C494" s="225"/>
    </row>
    <row r="495" spans="1:3" s="226" customFormat="1" x14ac:dyDescent="0.25">
      <c r="A495" s="218" t="s">
        <v>726</v>
      </c>
      <c r="B495" s="227" t="s">
        <v>725</v>
      </c>
      <c r="C495" s="225"/>
    </row>
    <row r="496" spans="1:3" s="226" customFormat="1" x14ac:dyDescent="0.25">
      <c r="A496" s="218" t="s">
        <v>1736</v>
      </c>
      <c r="B496" s="227" t="s">
        <v>1737</v>
      </c>
      <c r="C496" s="225"/>
    </row>
    <row r="497" spans="1:3" s="226" customFormat="1" x14ac:dyDescent="0.25">
      <c r="A497" s="218" t="s">
        <v>1738</v>
      </c>
      <c r="B497" s="227" t="s">
        <v>1739</v>
      </c>
      <c r="C497" s="225"/>
    </row>
    <row r="498" spans="1:3" s="226" customFormat="1" x14ac:dyDescent="0.25">
      <c r="A498" s="218" t="s">
        <v>1542</v>
      </c>
      <c r="B498" s="227" t="s">
        <v>1543</v>
      </c>
      <c r="C498" s="225"/>
    </row>
    <row r="499" spans="1:3" s="226" customFormat="1" x14ac:dyDescent="0.25">
      <c r="A499" s="218" t="s">
        <v>724</v>
      </c>
      <c r="B499" s="227" t="s">
        <v>723</v>
      </c>
      <c r="C499" s="225"/>
    </row>
    <row r="500" spans="1:3" s="226" customFormat="1" x14ac:dyDescent="0.25">
      <c r="A500" s="218" t="s">
        <v>1873</v>
      </c>
      <c r="B500" s="227" t="s">
        <v>1874</v>
      </c>
      <c r="C500" s="225"/>
    </row>
    <row r="501" spans="1:3" s="226" customFormat="1" x14ac:dyDescent="0.25">
      <c r="A501" s="218" t="s">
        <v>722</v>
      </c>
      <c r="B501" s="227" t="s">
        <v>721</v>
      </c>
      <c r="C501" s="225"/>
    </row>
    <row r="502" spans="1:3" s="226" customFormat="1" x14ac:dyDescent="0.25">
      <c r="A502" s="218" t="s">
        <v>720</v>
      </c>
      <c r="B502" s="227" t="s">
        <v>719</v>
      </c>
      <c r="C502" s="225"/>
    </row>
    <row r="503" spans="1:3" s="226" customFormat="1" x14ac:dyDescent="0.25">
      <c r="A503" s="218" t="s">
        <v>718</v>
      </c>
      <c r="B503" s="227" t="s">
        <v>717</v>
      </c>
      <c r="C503" s="225"/>
    </row>
    <row r="504" spans="1:3" s="226" customFormat="1" x14ac:dyDescent="0.25">
      <c r="A504" s="218" t="s">
        <v>716</v>
      </c>
      <c r="B504" s="227" t="s">
        <v>715</v>
      </c>
      <c r="C504" s="225"/>
    </row>
    <row r="505" spans="1:3" s="226" customFormat="1" x14ac:dyDescent="0.25">
      <c r="A505" s="218" t="s">
        <v>714</v>
      </c>
      <c r="B505" s="227" t="s">
        <v>713</v>
      </c>
      <c r="C505" s="225"/>
    </row>
    <row r="506" spans="1:3" s="226" customFormat="1" x14ac:dyDescent="0.25">
      <c r="A506" s="218" t="s">
        <v>712</v>
      </c>
      <c r="B506" s="227" t="s">
        <v>711</v>
      </c>
      <c r="C506" s="225"/>
    </row>
    <row r="507" spans="1:3" s="226" customFormat="1" x14ac:dyDescent="0.25">
      <c r="A507" s="218" t="s">
        <v>710</v>
      </c>
      <c r="B507" s="227" t="s">
        <v>709</v>
      </c>
      <c r="C507" s="225"/>
    </row>
    <row r="508" spans="1:3" s="226" customFormat="1" x14ac:dyDescent="0.25">
      <c r="A508" s="218" t="s">
        <v>708</v>
      </c>
      <c r="B508" s="227" t="s">
        <v>707</v>
      </c>
      <c r="C508" s="225"/>
    </row>
    <row r="509" spans="1:3" s="226" customFormat="1" x14ac:dyDescent="0.25">
      <c r="A509" s="218" t="s">
        <v>706</v>
      </c>
      <c r="B509" s="227" t="s">
        <v>705</v>
      </c>
      <c r="C509" s="225"/>
    </row>
    <row r="510" spans="1:3" s="226" customFormat="1" x14ac:dyDescent="0.25">
      <c r="A510" s="218" t="s">
        <v>704</v>
      </c>
      <c r="B510" s="227" t="s">
        <v>703</v>
      </c>
      <c r="C510" s="225"/>
    </row>
    <row r="511" spans="1:3" s="226" customFormat="1" x14ac:dyDescent="0.25">
      <c r="A511" s="218" t="s">
        <v>702</v>
      </c>
      <c r="B511" s="227" t="s">
        <v>701</v>
      </c>
      <c r="C511" s="225"/>
    </row>
    <row r="512" spans="1:3" s="226" customFormat="1" x14ac:dyDescent="0.25">
      <c r="A512" s="218" t="s">
        <v>700</v>
      </c>
      <c r="B512" s="227" t="s">
        <v>699</v>
      </c>
      <c r="C512" s="225"/>
    </row>
    <row r="513" spans="1:3" s="226" customFormat="1" x14ac:dyDescent="0.25">
      <c r="A513" s="218" t="s">
        <v>698</v>
      </c>
      <c r="B513" s="227" t="s">
        <v>697</v>
      </c>
      <c r="C513" s="225"/>
    </row>
    <row r="514" spans="1:3" s="226" customFormat="1" x14ac:dyDescent="0.25">
      <c r="A514" s="218" t="s">
        <v>696</v>
      </c>
      <c r="B514" s="227" t="s">
        <v>695</v>
      </c>
      <c r="C514" s="225"/>
    </row>
    <row r="515" spans="1:3" s="226" customFormat="1" x14ac:dyDescent="0.25">
      <c r="A515" s="218" t="s">
        <v>694</v>
      </c>
      <c r="B515" s="227" t="s">
        <v>693</v>
      </c>
      <c r="C515" s="225"/>
    </row>
    <row r="516" spans="1:3" s="226" customFormat="1" x14ac:dyDescent="0.25">
      <c r="A516" s="218" t="s">
        <v>692</v>
      </c>
      <c r="B516" s="227" t="s">
        <v>691</v>
      </c>
      <c r="C516" s="225"/>
    </row>
    <row r="517" spans="1:3" s="226" customFormat="1" x14ac:dyDescent="0.25">
      <c r="A517" s="218" t="s">
        <v>690</v>
      </c>
      <c r="B517" s="227" t="s">
        <v>689</v>
      </c>
      <c r="C517" s="225"/>
    </row>
    <row r="518" spans="1:3" s="226" customFormat="1" x14ac:dyDescent="0.25">
      <c r="A518" s="218" t="s">
        <v>688</v>
      </c>
      <c r="B518" s="227" t="s">
        <v>687</v>
      </c>
      <c r="C518" s="225"/>
    </row>
    <row r="519" spans="1:3" s="226" customFormat="1" x14ac:dyDescent="0.25">
      <c r="A519" s="218" t="s">
        <v>686</v>
      </c>
      <c r="B519" s="227" t="s">
        <v>685</v>
      </c>
      <c r="C519" s="225"/>
    </row>
    <row r="520" spans="1:3" s="226" customFormat="1" x14ac:dyDescent="0.25">
      <c r="A520" s="218" t="s">
        <v>684</v>
      </c>
      <c r="B520" s="227" t="s">
        <v>683</v>
      </c>
      <c r="C520" s="225"/>
    </row>
    <row r="521" spans="1:3" s="226" customFormat="1" x14ac:dyDescent="0.25">
      <c r="A521" s="218" t="s">
        <v>682</v>
      </c>
      <c r="B521" s="227" t="s">
        <v>681</v>
      </c>
      <c r="C521" s="225"/>
    </row>
    <row r="522" spans="1:3" s="226" customFormat="1" x14ac:dyDescent="0.25">
      <c r="A522" s="218" t="s">
        <v>680</v>
      </c>
      <c r="B522" s="227" t="s">
        <v>679</v>
      </c>
      <c r="C522" s="225"/>
    </row>
    <row r="523" spans="1:3" s="226" customFormat="1" x14ac:dyDescent="0.25">
      <c r="A523" s="218" t="s">
        <v>678</v>
      </c>
      <c r="B523" s="227" t="s">
        <v>677</v>
      </c>
      <c r="C523" s="225"/>
    </row>
    <row r="524" spans="1:3" s="226" customFormat="1" x14ac:dyDescent="0.25">
      <c r="A524" s="218" t="s">
        <v>676</v>
      </c>
      <c r="B524" s="227" t="s">
        <v>675</v>
      </c>
      <c r="C524" s="225"/>
    </row>
    <row r="525" spans="1:3" s="226" customFormat="1" x14ac:dyDescent="0.25">
      <c r="A525" s="218" t="s">
        <v>674</v>
      </c>
      <c r="B525" s="227" t="s">
        <v>673</v>
      </c>
      <c r="C525" s="225"/>
    </row>
    <row r="526" spans="1:3" s="226" customFormat="1" x14ac:dyDescent="0.25">
      <c r="A526" s="218" t="s">
        <v>672</v>
      </c>
      <c r="B526" s="227" t="s">
        <v>671</v>
      </c>
      <c r="C526" s="225"/>
    </row>
    <row r="527" spans="1:3" s="226" customFormat="1" x14ac:dyDescent="0.25">
      <c r="A527" s="218" t="s">
        <v>670</v>
      </c>
      <c r="B527" s="227" t="s">
        <v>669</v>
      </c>
      <c r="C527" s="225"/>
    </row>
    <row r="528" spans="1:3" s="226" customFormat="1" x14ac:dyDescent="0.25">
      <c r="A528" s="218" t="s">
        <v>668</v>
      </c>
      <c r="B528" s="227" t="s">
        <v>667</v>
      </c>
      <c r="C528" s="225"/>
    </row>
    <row r="529" spans="1:3" s="226" customFormat="1" x14ac:dyDescent="0.25">
      <c r="A529" s="218" t="s">
        <v>666</v>
      </c>
      <c r="B529" s="227" t="s">
        <v>665</v>
      </c>
      <c r="C529" s="225"/>
    </row>
    <row r="530" spans="1:3" s="226" customFormat="1" x14ac:dyDescent="0.25">
      <c r="A530" s="218" t="s">
        <v>664</v>
      </c>
      <c r="B530" s="227" t="s">
        <v>663</v>
      </c>
      <c r="C530" s="225"/>
    </row>
    <row r="531" spans="1:3" s="226" customFormat="1" x14ac:dyDescent="0.25">
      <c r="A531" s="218" t="s">
        <v>2077</v>
      </c>
      <c r="B531" s="227" t="s">
        <v>2078</v>
      </c>
      <c r="C531" s="225"/>
    </row>
    <row r="532" spans="1:3" s="226" customFormat="1" x14ac:dyDescent="0.25">
      <c r="A532" s="218" t="s">
        <v>662</v>
      </c>
      <c r="B532" s="227" t="s">
        <v>661</v>
      </c>
      <c r="C532" s="225"/>
    </row>
    <row r="533" spans="1:3" s="226" customFormat="1" x14ac:dyDescent="0.25">
      <c r="A533" s="218" t="s">
        <v>660</v>
      </c>
      <c r="B533" s="227" t="s">
        <v>659</v>
      </c>
      <c r="C533" s="225"/>
    </row>
    <row r="534" spans="1:3" s="226" customFormat="1" x14ac:dyDescent="0.25">
      <c r="A534" s="218" t="s">
        <v>658</v>
      </c>
      <c r="B534" s="227" t="s">
        <v>657</v>
      </c>
      <c r="C534" s="225"/>
    </row>
    <row r="535" spans="1:3" s="226" customFormat="1" x14ac:dyDescent="0.25">
      <c r="A535" s="218" t="s">
        <v>656</v>
      </c>
      <c r="B535" s="227" t="s">
        <v>655</v>
      </c>
      <c r="C535" s="225"/>
    </row>
    <row r="536" spans="1:3" s="226" customFormat="1" x14ac:dyDescent="0.25">
      <c r="A536" s="218" t="s">
        <v>654</v>
      </c>
      <c r="B536" s="227" t="s">
        <v>653</v>
      </c>
      <c r="C536" s="225"/>
    </row>
    <row r="537" spans="1:3" s="226" customFormat="1" x14ac:dyDescent="0.25">
      <c r="A537" s="218" t="s">
        <v>652</v>
      </c>
      <c r="B537" s="227" t="s">
        <v>651</v>
      </c>
      <c r="C537" s="225"/>
    </row>
    <row r="538" spans="1:3" s="226" customFormat="1" x14ac:dyDescent="0.25">
      <c r="A538" s="218" t="s">
        <v>650</v>
      </c>
      <c r="B538" s="227" t="s">
        <v>649</v>
      </c>
      <c r="C538" s="225"/>
    </row>
    <row r="539" spans="1:3" s="226" customFormat="1" x14ac:dyDescent="0.25">
      <c r="A539" s="218" t="s">
        <v>648</v>
      </c>
      <c r="B539" s="227" t="s">
        <v>647</v>
      </c>
      <c r="C539" s="225"/>
    </row>
    <row r="540" spans="1:3" s="226" customFormat="1" x14ac:dyDescent="0.25">
      <c r="A540" s="218" t="s">
        <v>646</v>
      </c>
      <c r="B540" s="227" t="s">
        <v>645</v>
      </c>
      <c r="C540" s="225"/>
    </row>
    <row r="541" spans="1:3" s="226" customFormat="1" x14ac:dyDescent="0.25">
      <c r="A541" s="218" t="s">
        <v>644</v>
      </c>
      <c r="B541" s="227" t="s">
        <v>643</v>
      </c>
      <c r="C541" s="225"/>
    </row>
    <row r="542" spans="1:3" s="226" customFormat="1" x14ac:dyDescent="0.25">
      <c r="A542" s="218" t="s">
        <v>642</v>
      </c>
      <c r="B542" s="227" t="s">
        <v>641</v>
      </c>
      <c r="C542" s="225"/>
    </row>
    <row r="543" spans="1:3" s="226" customFormat="1" x14ac:dyDescent="0.25">
      <c r="A543" s="218" t="s">
        <v>640</v>
      </c>
      <c r="B543" s="227" t="s">
        <v>639</v>
      </c>
      <c r="C543" s="225"/>
    </row>
    <row r="544" spans="1:3" s="226" customFormat="1" x14ac:dyDescent="0.25">
      <c r="A544" s="218" t="s">
        <v>638</v>
      </c>
      <c r="B544" s="227" t="s">
        <v>637</v>
      </c>
      <c r="C544" s="225"/>
    </row>
    <row r="545" spans="1:3" s="226" customFormat="1" x14ac:dyDescent="0.25">
      <c r="A545" s="218" t="s">
        <v>636</v>
      </c>
      <c r="B545" s="227" t="s">
        <v>635</v>
      </c>
      <c r="C545" s="225"/>
    </row>
    <row r="546" spans="1:3" s="226" customFormat="1" x14ac:dyDescent="0.25">
      <c r="A546" s="218" t="s">
        <v>634</v>
      </c>
      <c r="B546" s="227" t="s">
        <v>633</v>
      </c>
      <c r="C546" s="225"/>
    </row>
    <row r="547" spans="1:3" s="226" customFormat="1" x14ac:dyDescent="0.25">
      <c r="A547" s="218" t="s">
        <v>632</v>
      </c>
      <c r="B547" s="227" t="s">
        <v>631</v>
      </c>
      <c r="C547" s="225"/>
    </row>
    <row r="548" spans="1:3" s="226" customFormat="1" x14ac:dyDescent="0.25">
      <c r="A548" s="218" t="s">
        <v>630</v>
      </c>
      <c r="B548" s="227" t="s">
        <v>629</v>
      </c>
      <c r="C548" s="225"/>
    </row>
    <row r="549" spans="1:3" s="226" customFormat="1" x14ac:dyDescent="0.25">
      <c r="A549" s="218" t="s">
        <v>628</v>
      </c>
      <c r="B549" s="227" t="s">
        <v>627</v>
      </c>
      <c r="C549" s="225"/>
    </row>
    <row r="550" spans="1:3" s="226" customFormat="1" x14ac:dyDescent="0.25">
      <c r="A550" s="218" t="s">
        <v>626</v>
      </c>
      <c r="B550" s="227" t="s">
        <v>625</v>
      </c>
      <c r="C550" s="225"/>
    </row>
    <row r="551" spans="1:3" s="226" customFormat="1" x14ac:dyDescent="0.25">
      <c r="A551" s="218" t="s">
        <v>624</v>
      </c>
      <c r="B551" s="227" t="s">
        <v>623</v>
      </c>
      <c r="C551" s="225"/>
    </row>
    <row r="552" spans="1:3" s="226" customFormat="1" x14ac:dyDescent="0.25">
      <c r="A552" s="218" t="s">
        <v>622</v>
      </c>
      <c r="B552" s="227" t="s">
        <v>621</v>
      </c>
      <c r="C552" s="225"/>
    </row>
    <row r="553" spans="1:3" s="226" customFormat="1" x14ac:dyDescent="0.25">
      <c r="A553" s="218" t="s">
        <v>620</v>
      </c>
      <c r="B553" s="227" t="s">
        <v>619</v>
      </c>
      <c r="C553" s="225"/>
    </row>
    <row r="554" spans="1:3" s="226" customFormat="1" x14ac:dyDescent="0.25">
      <c r="A554" s="218" t="s">
        <v>618</v>
      </c>
      <c r="B554" s="227" t="s">
        <v>617</v>
      </c>
      <c r="C554" s="225"/>
    </row>
    <row r="555" spans="1:3" s="226" customFormat="1" x14ac:dyDescent="0.25">
      <c r="A555" s="218" t="s">
        <v>616</v>
      </c>
      <c r="B555" s="227" t="s">
        <v>615</v>
      </c>
      <c r="C555" s="225"/>
    </row>
    <row r="556" spans="1:3" s="226" customFormat="1" x14ac:dyDescent="0.25">
      <c r="A556" s="218" t="s">
        <v>614</v>
      </c>
      <c r="B556" s="227" t="s">
        <v>613</v>
      </c>
      <c r="C556" s="225"/>
    </row>
    <row r="557" spans="1:3" s="226" customFormat="1" x14ac:dyDescent="0.25">
      <c r="A557" s="218" t="s">
        <v>2132</v>
      </c>
      <c r="B557" s="227" t="s">
        <v>2133</v>
      </c>
      <c r="C557" s="225"/>
    </row>
    <row r="558" spans="1:3" s="226" customFormat="1" x14ac:dyDescent="0.25">
      <c r="A558" s="218" t="s">
        <v>612</v>
      </c>
      <c r="B558" s="227" t="s">
        <v>611</v>
      </c>
      <c r="C558" s="225"/>
    </row>
    <row r="559" spans="1:3" s="226" customFormat="1" x14ac:dyDescent="0.25">
      <c r="A559" s="218" t="s">
        <v>610</v>
      </c>
      <c r="B559" s="227" t="s">
        <v>609</v>
      </c>
      <c r="C559" s="225"/>
    </row>
    <row r="560" spans="1:3" s="226" customFormat="1" x14ac:dyDescent="0.25">
      <c r="A560" s="218" t="s">
        <v>608</v>
      </c>
      <c r="B560" s="227" t="s">
        <v>607</v>
      </c>
      <c r="C560" s="225"/>
    </row>
    <row r="561" spans="1:3" s="226" customFormat="1" x14ac:dyDescent="0.25">
      <c r="A561" s="218" t="s">
        <v>606</v>
      </c>
      <c r="B561" s="227" t="s">
        <v>605</v>
      </c>
      <c r="C561" s="225"/>
    </row>
    <row r="562" spans="1:3" s="226" customFormat="1" x14ac:dyDescent="0.25">
      <c r="A562" s="218" t="s">
        <v>604</v>
      </c>
      <c r="B562" s="227" t="s">
        <v>603</v>
      </c>
      <c r="C562" s="225"/>
    </row>
    <row r="563" spans="1:3" s="226" customFormat="1" x14ac:dyDescent="0.25">
      <c r="A563" s="218" t="s">
        <v>602</v>
      </c>
      <c r="B563" s="227" t="s">
        <v>601</v>
      </c>
      <c r="C563" s="225"/>
    </row>
    <row r="564" spans="1:3" s="226" customFormat="1" x14ac:dyDescent="0.25">
      <c r="A564" s="218" t="s">
        <v>600</v>
      </c>
      <c r="B564" s="227" t="s">
        <v>599</v>
      </c>
      <c r="C564" s="225"/>
    </row>
    <row r="565" spans="1:3" s="226" customFormat="1" x14ac:dyDescent="0.25">
      <c r="A565" s="218" t="s">
        <v>598</v>
      </c>
      <c r="B565" s="227" t="s">
        <v>597</v>
      </c>
      <c r="C565" s="225"/>
    </row>
    <row r="566" spans="1:3" s="226" customFormat="1" x14ac:dyDescent="0.25">
      <c r="A566" s="218" t="s">
        <v>596</v>
      </c>
      <c r="B566" s="227" t="s">
        <v>595</v>
      </c>
      <c r="C566" s="225"/>
    </row>
    <row r="567" spans="1:3" s="226" customFormat="1" x14ac:dyDescent="0.25">
      <c r="A567" s="218" t="s">
        <v>594</v>
      </c>
      <c r="B567" s="227" t="s">
        <v>593</v>
      </c>
      <c r="C567" s="225"/>
    </row>
    <row r="568" spans="1:3" s="226" customFormat="1" x14ac:dyDescent="0.25">
      <c r="A568" s="218" t="s">
        <v>592</v>
      </c>
      <c r="B568" s="227" t="s">
        <v>591</v>
      </c>
      <c r="C568" s="225"/>
    </row>
    <row r="569" spans="1:3" s="226" customFormat="1" x14ac:dyDescent="0.25">
      <c r="A569" s="218" t="s">
        <v>590</v>
      </c>
      <c r="B569" s="227" t="s">
        <v>589</v>
      </c>
      <c r="C569" s="225"/>
    </row>
    <row r="570" spans="1:3" s="226" customFormat="1" x14ac:dyDescent="0.25">
      <c r="A570" s="218" t="s">
        <v>1904</v>
      </c>
      <c r="B570" s="227" t="s">
        <v>1905</v>
      </c>
      <c r="C570" s="225"/>
    </row>
    <row r="571" spans="1:3" s="226" customFormat="1" x14ac:dyDescent="0.25">
      <c r="A571" s="218" t="s">
        <v>1902</v>
      </c>
      <c r="B571" s="227" t="s">
        <v>1903</v>
      </c>
      <c r="C571" s="225"/>
    </row>
    <row r="572" spans="1:3" s="226" customFormat="1" x14ac:dyDescent="0.25">
      <c r="A572" s="218" t="s">
        <v>1908</v>
      </c>
      <c r="B572" s="227" t="s">
        <v>1909</v>
      </c>
      <c r="C572" s="225"/>
    </row>
    <row r="573" spans="1:3" s="226" customFormat="1" x14ac:dyDescent="0.25">
      <c r="A573" s="218" t="s">
        <v>1908</v>
      </c>
      <c r="B573" s="227" t="s">
        <v>1915</v>
      </c>
      <c r="C573" s="225"/>
    </row>
    <row r="574" spans="1:3" s="226" customFormat="1" x14ac:dyDescent="0.25">
      <c r="A574" s="218" t="s">
        <v>1906</v>
      </c>
      <c r="B574" s="227" t="s">
        <v>1907</v>
      </c>
      <c r="C574" s="225"/>
    </row>
    <row r="575" spans="1:3" s="226" customFormat="1" x14ac:dyDescent="0.25">
      <c r="A575" s="218" t="s">
        <v>1906</v>
      </c>
      <c r="B575" s="227" t="s">
        <v>1914</v>
      </c>
      <c r="C575" s="225"/>
    </row>
    <row r="576" spans="1:3" s="226" customFormat="1" x14ac:dyDescent="0.25">
      <c r="A576" s="218" t="s">
        <v>588</v>
      </c>
      <c r="B576" s="227" t="s">
        <v>587</v>
      </c>
      <c r="C576" s="225"/>
    </row>
    <row r="577" spans="1:3" s="226" customFormat="1" x14ac:dyDescent="0.25">
      <c r="A577" s="218" t="s">
        <v>586</v>
      </c>
      <c r="B577" s="227" t="s">
        <v>585</v>
      </c>
      <c r="C577" s="225"/>
    </row>
    <row r="578" spans="1:3" s="226" customFormat="1" x14ac:dyDescent="0.25">
      <c r="A578" s="218" t="s">
        <v>584</v>
      </c>
      <c r="B578" s="227" t="s">
        <v>583</v>
      </c>
      <c r="C578" s="225"/>
    </row>
    <row r="579" spans="1:3" s="226" customFormat="1" x14ac:dyDescent="0.25">
      <c r="A579" s="218" t="s">
        <v>1560</v>
      </c>
      <c r="B579" s="227" t="s">
        <v>1580</v>
      </c>
      <c r="C579" s="225"/>
    </row>
    <row r="580" spans="1:3" s="226" customFormat="1" x14ac:dyDescent="0.25">
      <c r="A580" s="218" t="s">
        <v>1561</v>
      </c>
      <c r="B580" s="227" t="s">
        <v>1581</v>
      </c>
      <c r="C580" s="225"/>
    </row>
    <row r="581" spans="1:3" s="226" customFormat="1" x14ac:dyDescent="0.25">
      <c r="A581" s="218" t="s">
        <v>582</v>
      </c>
      <c r="B581" s="227" t="s">
        <v>581</v>
      </c>
      <c r="C581" s="225"/>
    </row>
    <row r="582" spans="1:3" s="226" customFormat="1" x14ac:dyDescent="0.25">
      <c r="A582" s="218" t="s">
        <v>580</v>
      </c>
      <c r="B582" s="227" t="s">
        <v>579</v>
      </c>
      <c r="C582" s="225"/>
    </row>
    <row r="583" spans="1:3" s="226" customFormat="1" x14ac:dyDescent="0.25">
      <c r="A583" s="218" t="s">
        <v>578</v>
      </c>
      <c r="B583" s="227" t="s">
        <v>577</v>
      </c>
      <c r="C583" s="225"/>
    </row>
    <row r="584" spans="1:3" s="226" customFormat="1" x14ac:dyDescent="0.25">
      <c r="A584" s="218" t="s">
        <v>1781</v>
      </c>
      <c r="B584" s="227" t="s">
        <v>1782</v>
      </c>
      <c r="C584" s="225"/>
    </row>
    <row r="585" spans="1:3" s="226" customFormat="1" x14ac:dyDescent="0.25">
      <c r="A585" s="218" t="s">
        <v>576</v>
      </c>
      <c r="B585" s="227" t="s">
        <v>575</v>
      </c>
      <c r="C585" s="225"/>
    </row>
    <row r="586" spans="1:3" s="226" customFormat="1" x14ac:dyDescent="0.25">
      <c r="A586" s="218" t="s">
        <v>574</v>
      </c>
      <c r="B586" s="227" t="s">
        <v>573</v>
      </c>
      <c r="C586" s="225"/>
    </row>
    <row r="587" spans="1:3" s="226" customFormat="1" x14ac:dyDescent="0.25">
      <c r="A587" s="218" t="s">
        <v>572</v>
      </c>
      <c r="B587" s="227" t="s">
        <v>571</v>
      </c>
      <c r="C587" s="225"/>
    </row>
    <row r="588" spans="1:3" s="226" customFormat="1" x14ac:dyDescent="0.25">
      <c r="A588" s="218" t="s">
        <v>570</v>
      </c>
      <c r="B588" s="227" t="s">
        <v>569</v>
      </c>
      <c r="C588" s="225"/>
    </row>
    <row r="589" spans="1:3" s="226" customFormat="1" x14ac:dyDescent="0.25">
      <c r="A589" s="218" t="s">
        <v>568</v>
      </c>
      <c r="B589" s="227" t="s">
        <v>567</v>
      </c>
      <c r="C589" s="225"/>
    </row>
    <row r="590" spans="1:3" s="226" customFormat="1" x14ac:dyDescent="0.25">
      <c r="A590" s="218" t="s">
        <v>566</v>
      </c>
      <c r="B590" s="227" t="s">
        <v>565</v>
      </c>
      <c r="C590" s="225"/>
    </row>
    <row r="591" spans="1:3" s="226" customFormat="1" x14ac:dyDescent="0.25">
      <c r="A591" s="218" t="s">
        <v>564</v>
      </c>
      <c r="B591" s="227" t="s">
        <v>563</v>
      </c>
      <c r="C591" s="225"/>
    </row>
    <row r="592" spans="1:3" s="226" customFormat="1" x14ac:dyDescent="0.25">
      <c r="A592" s="218" t="s">
        <v>562</v>
      </c>
      <c r="B592" s="227" t="s">
        <v>561</v>
      </c>
      <c r="C592" s="225"/>
    </row>
    <row r="593" spans="1:3" s="226" customFormat="1" x14ac:dyDescent="0.25">
      <c r="A593" s="218" t="s">
        <v>560</v>
      </c>
      <c r="B593" s="227" t="s">
        <v>559</v>
      </c>
      <c r="C593" s="225"/>
    </row>
    <row r="594" spans="1:3" s="226" customFormat="1" x14ac:dyDescent="0.25">
      <c r="A594" s="218" t="s">
        <v>558</v>
      </c>
      <c r="B594" s="227" t="s">
        <v>557</v>
      </c>
      <c r="C594" s="225"/>
    </row>
    <row r="595" spans="1:3" s="226" customFormat="1" x14ac:dyDescent="0.25">
      <c r="A595" s="218" t="s">
        <v>556</v>
      </c>
      <c r="B595" s="227" t="s">
        <v>555</v>
      </c>
      <c r="C595" s="225"/>
    </row>
    <row r="596" spans="1:3" s="226" customFormat="1" x14ac:dyDescent="0.25">
      <c r="A596" s="218" t="s">
        <v>554</v>
      </c>
      <c r="B596" s="227" t="s">
        <v>553</v>
      </c>
      <c r="C596" s="225"/>
    </row>
    <row r="597" spans="1:3" s="226" customFormat="1" x14ac:dyDescent="0.25">
      <c r="A597" s="218" t="s">
        <v>552</v>
      </c>
      <c r="B597" s="227" t="s">
        <v>551</v>
      </c>
      <c r="C597" s="225"/>
    </row>
    <row r="598" spans="1:3" s="226" customFormat="1" x14ac:dyDescent="0.25">
      <c r="A598" s="218" t="s">
        <v>550</v>
      </c>
      <c r="B598" s="227" t="s">
        <v>549</v>
      </c>
      <c r="C598" s="225"/>
    </row>
    <row r="599" spans="1:3" s="226" customFormat="1" x14ac:dyDescent="0.25">
      <c r="A599" s="218" t="s">
        <v>548</v>
      </c>
      <c r="B599" s="227" t="s">
        <v>547</v>
      </c>
      <c r="C599" s="225"/>
    </row>
    <row r="600" spans="1:3" s="226" customFormat="1" x14ac:dyDescent="0.25">
      <c r="A600" s="218" t="s">
        <v>546</v>
      </c>
      <c r="B600" s="227" t="s">
        <v>545</v>
      </c>
      <c r="C600" s="225"/>
    </row>
    <row r="601" spans="1:3" s="226" customFormat="1" x14ac:dyDescent="0.25">
      <c r="A601" s="218" t="s">
        <v>544</v>
      </c>
      <c r="B601" s="227" t="s">
        <v>543</v>
      </c>
      <c r="C601" s="225"/>
    </row>
    <row r="602" spans="1:3" s="226" customFormat="1" x14ac:dyDescent="0.25">
      <c r="A602" s="218" t="s">
        <v>542</v>
      </c>
      <c r="B602" s="227" t="s">
        <v>541</v>
      </c>
      <c r="C602" s="225"/>
    </row>
    <row r="603" spans="1:3" s="226" customFormat="1" x14ac:dyDescent="0.25">
      <c r="A603" s="218" t="s">
        <v>1705</v>
      </c>
      <c r="B603" s="227" t="s">
        <v>1706</v>
      </c>
      <c r="C603" s="225"/>
    </row>
    <row r="604" spans="1:3" s="226" customFormat="1" x14ac:dyDescent="0.25">
      <c r="A604" s="218" t="s">
        <v>2115</v>
      </c>
      <c r="B604" s="227" t="s">
        <v>2116</v>
      </c>
      <c r="C604" s="225"/>
    </row>
    <row r="605" spans="1:3" s="226" customFormat="1" x14ac:dyDescent="0.25">
      <c r="A605" s="218" t="s">
        <v>540</v>
      </c>
      <c r="B605" s="227" t="s">
        <v>539</v>
      </c>
      <c r="C605" s="225"/>
    </row>
    <row r="606" spans="1:3" s="226" customFormat="1" x14ac:dyDescent="0.25">
      <c r="A606" s="218" t="s">
        <v>538</v>
      </c>
      <c r="B606" s="227" t="s">
        <v>537</v>
      </c>
      <c r="C606" s="225"/>
    </row>
    <row r="607" spans="1:3" s="226" customFormat="1" x14ac:dyDescent="0.25">
      <c r="A607" s="218" t="s">
        <v>1562</v>
      </c>
      <c r="B607" s="227" t="s">
        <v>1582</v>
      </c>
      <c r="C607" s="225"/>
    </row>
    <row r="608" spans="1:3" s="226" customFormat="1" x14ac:dyDescent="0.25">
      <c r="A608" s="218" t="s">
        <v>1563</v>
      </c>
      <c r="B608" s="227" t="s">
        <v>1583</v>
      </c>
      <c r="C608" s="225"/>
    </row>
    <row r="609" spans="1:3" s="226" customFormat="1" x14ac:dyDescent="0.25">
      <c r="A609" s="218" t="s">
        <v>536</v>
      </c>
      <c r="B609" s="227" t="s">
        <v>535</v>
      </c>
      <c r="C609" s="225"/>
    </row>
    <row r="610" spans="1:3" s="226" customFormat="1" x14ac:dyDescent="0.25">
      <c r="A610" s="218" t="s">
        <v>534</v>
      </c>
      <c r="B610" s="227" t="s">
        <v>533</v>
      </c>
      <c r="C610" s="225"/>
    </row>
    <row r="611" spans="1:3" s="226" customFormat="1" x14ac:dyDescent="0.25">
      <c r="A611" s="218" t="s">
        <v>532</v>
      </c>
      <c r="B611" s="227" t="s">
        <v>531</v>
      </c>
      <c r="C611" s="225"/>
    </row>
    <row r="612" spans="1:3" s="226" customFormat="1" x14ac:dyDescent="0.25">
      <c r="A612" s="218" t="s">
        <v>530</v>
      </c>
      <c r="B612" s="227" t="s">
        <v>529</v>
      </c>
      <c r="C612" s="225"/>
    </row>
    <row r="613" spans="1:3" s="226" customFormat="1" x14ac:dyDescent="0.25">
      <c r="A613" s="218" t="s">
        <v>528</v>
      </c>
      <c r="B613" s="227" t="s">
        <v>527</v>
      </c>
      <c r="C613" s="225"/>
    </row>
    <row r="614" spans="1:3" s="226" customFormat="1" x14ac:dyDescent="0.25">
      <c r="A614" s="218" t="s">
        <v>526</v>
      </c>
      <c r="B614" s="227" t="s">
        <v>525</v>
      </c>
      <c r="C614" s="225"/>
    </row>
    <row r="615" spans="1:3" s="226" customFormat="1" x14ac:dyDescent="0.25">
      <c r="A615" s="218" t="s">
        <v>524</v>
      </c>
      <c r="B615" s="227" t="s">
        <v>523</v>
      </c>
      <c r="C615" s="225"/>
    </row>
    <row r="616" spans="1:3" s="226" customFormat="1" x14ac:dyDescent="0.25">
      <c r="A616" s="218" t="s">
        <v>522</v>
      </c>
      <c r="B616" s="227" t="s">
        <v>521</v>
      </c>
      <c r="C616" s="225"/>
    </row>
    <row r="617" spans="1:3" s="226" customFormat="1" x14ac:dyDescent="0.25">
      <c r="A617" s="218" t="s">
        <v>520</v>
      </c>
      <c r="B617" s="227" t="s">
        <v>519</v>
      </c>
      <c r="C617" s="225"/>
    </row>
    <row r="618" spans="1:3" s="226" customFormat="1" x14ac:dyDescent="0.25">
      <c r="A618" s="218" t="s">
        <v>518</v>
      </c>
      <c r="B618" s="227" t="s">
        <v>517</v>
      </c>
      <c r="C618" s="225"/>
    </row>
    <row r="619" spans="1:3" s="226" customFormat="1" x14ac:dyDescent="0.25">
      <c r="A619" s="218" t="s">
        <v>516</v>
      </c>
      <c r="B619" s="227" t="s">
        <v>515</v>
      </c>
      <c r="C619" s="225"/>
    </row>
    <row r="620" spans="1:3" s="226" customFormat="1" x14ac:dyDescent="0.25">
      <c r="A620" s="218" t="s">
        <v>514</v>
      </c>
      <c r="B620" s="227" t="s">
        <v>513</v>
      </c>
      <c r="C620" s="225"/>
    </row>
    <row r="621" spans="1:3" s="226" customFormat="1" x14ac:dyDescent="0.25">
      <c r="A621" s="218" t="s">
        <v>512</v>
      </c>
      <c r="B621" s="227" t="s">
        <v>511</v>
      </c>
      <c r="C621" s="225"/>
    </row>
    <row r="622" spans="1:3" s="226" customFormat="1" x14ac:dyDescent="0.25">
      <c r="A622" s="218" t="s">
        <v>510</v>
      </c>
      <c r="B622" s="227" t="s">
        <v>509</v>
      </c>
      <c r="C622" s="225"/>
    </row>
    <row r="623" spans="1:3" s="226" customFormat="1" x14ac:dyDescent="0.25">
      <c r="A623" s="218" t="s">
        <v>508</v>
      </c>
      <c r="B623" s="227" t="s">
        <v>507</v>
      </c>
      <c r="C623" s="225"/>
    </row>
    <row r="624" spans="1:3" s="226" customFormat="1" x14ac:dyDescent="0.25">
      <c r="A624" s="218" t="s">
        <v>506</v>
      </c>
      <c r="B624" s="227" t="s">
        <v>505</v>
      </c>
      <c r="C624" s="225"/>
    </row>
    <row r="625" spans="1:3" s="226" customFormat="1" x14ac:dyDescent="0.25">
      <c r="A625" s="218" t="s">
        <v>504</v>
      </c>
      <c r="B625" s="227" t="s">
        <v>503</v>
      </c>
      <c r="C625" s="225"/>
    </row>
    <row r="626" spans="1:3" s="226" customFormat="1" x14ac:dyDescent="0.25">
      <c r="A626" s="218" t="s">
        <v>502</v>
      </c>
      <c r="B626" s="227" t="s">
        <v>501</v>
      </c>
      <c r="C626" s="225"/>
    </row>
    <row r="627" spans="1:3" s="226" customFormat="1" x14ac:dyDescent="0.25">
      <c r="A627" s="218" t="s">
        <v>500</v>
      </c>
      <c r="B627" s="227" t="s">
        <v>499</v>
      </c>
      <c r="C627" s="225"/>
    </row>
    <row r="628" spans="1:3" s="226" customFormat="1" x14ac:dyDescent="0.25">
      <c r="A628" s="218" t="s">
        <v>498</v>
      </c>
      <c r="B628" s="227" t="s">
        <v>497</v>
      </c>
      <c r="C628" s="225"/>
    </row>
    <row r="629" spans="1:3" s="226" customFormat="1" x14ac:dyDescent="0.25">
      <c r="A629" s="218" t="s">
        <v>496</v>
      </c>
      <c r="B629" s="227" t="s">
        <v>495</v>
      </c>
      <c r="C629" s="225"/>
    </row>
    <row r="630" spans="1:3" s="226" customFormat="1" x14ac:dyDescent="0.25">
      <c r="A630" s="218" t="s">
        <v>494</v>
      </c>
      <c r="B630" s="227" t="s">
        <v>493</v>
      </c>
      <c r="C630" s="225"/>
    </row>
    <row r="631" spans="1:3" s="226" customFormat="1" x14ac:dyDescent="0.25">
      <c r="A631" s="218" t="s">
        <v>492</v>
      </c>
      <c r="B631" s="227" t="s">
        <v>491</v>
      </c>
      <c r="C631" s="225"/>
    </row>
    <row r="632" spans="1:3" s="226" customFormat="1" x14ac:dyDescent="0.25">
      <c r="A632" s="218" t="s">
        <v>490</v>
      </c>
      <c r="B632" s="227" t="s">
        <v>489</v>
      </c>
      <c r="C632" s="225"/>
    </row>
    <row r="633" spans="1:3" s="226" customFormat="1" x14ac:dyDescent="0.25">
      <c r="A633" s="218" t="s">
        <v>488</v>
      </c>
      <c r="B633" s="227" t="s">
        <v>487</v>
      </c>
      <c r="C633" s="225"/>
    </row>
    <row r="634" spans="1:3" s="226" customFormat="1" x14ac:dyDescent="0.25">
      <c r="A634" s="218" t="s">
        <v>486</v>
      </c>
      <c r="B634" s="227" t="s">
        <v>485</v>
      </c>
      <c r="C634" s="225"/>
    </row>
    <row r="635" spans="1:3" s="226" customFormat="1" x14ac:dyDescent="0.25">
      <c r="A635" s="218" t="s">
        <v>484</v>
      </c>
      <c r="B635" s="227" t="s">
        <v>483</v>
      </c>
      <c r="C635" s="225"/>
    </row>
    <row r="636" spans="1:3" s="226" customFormat="1" x14ac:dyDescent="0.25">
      <c r="A636" s="218" t="s">
        <v>1912</v>
      </c>
      <c r="B636" s="227" t="s">
        <v>1913</v>
      </c>
      <c r="C636" s="225"/>
    </row>
    <row r="637" spans="1:3" s="226" customFormat="1" x14ac:dyDescent="0.25">
      <c r="A637" s="218" t="s">
        <v>482</v>
      </c>
      <c r="B637" s="227" t="s">
        <v>481</v>
      </c>
      <c r="C637" s="225"/>
    </row>
    <row r="638" spans="1:3" s="226" customFormat="1" x14ac:dyDescent="0.25">
      <c r="A638" s="218" t="s">
        <v>480</v>
      </c>
      <c r="B638" s="227" t="s">
        <v>479</v>
      </c>
      <c r="C638" s="225"/>
    </row>
    <row r="639" spans="1:3" s="226" customFormat="1" x14ac:dyDescent="0.25">
      <c r="A639" s="218" t="s">
        <v>478</v>
      </c>
      <c r="B639" s="227" t="s">
        <v>477</v>
      </c>
      <c r="C639" s="225"/>
    </row>
    <row r="640" spans="1:3" s="226" customFormat="1" x14ac:dyDescent="0.25">
      <c r="A640" s="218" t="s">
        <v>476</v>
      </c>
      <c r="B640" s="227" t="s">
        <v>475</v>
      </c>
      <c r="C640" s="225"/>
    </row>
    <row r="641" spans="1:3" s="226" customFormat="1" x14ac:dyDescent="0.25">
      <c r="A641" s="218" t="s">
        <v>474</v>
      </c>
      <c r="B641" s="227" t="s">
        <v>473</v>
      </c>
      <c r="C641" s="225"/>
    </row>
    <row r="642" spans="1:3" s="226" customFormat="1" x14ac:dyDescent="0.25">
      <c r="A642" s="218" t="s">
        <v>2079</v>
      </c>
      <c r="B642" s="227" t="s">
        <v>2080</v>
      </c>
      <c r="C642" s="225"/>
    </row>
    <row r="643" spans="1:3" s="226" customFormat="1" x14ac:dyDescent="0.25">
      <c r="A643" s="218" t="s">
        <v>472</v>
      </c>
      <c r="B643" s="227" t="s">
        <v>471</v>
      </c>
      <c r="C643" s="225"/>
    </row>
    <row r="644" spans="1:3" s="226" customFormat="1" x14ac:dyDescent="0.25">
      <c r="A644" s="218" t="s">
        <v>470</v>
      </c>
      <c r="B644" s="227" t="s">
        <v>469</v>
      </c>
      <c r="C644" s="225"/>
    </row>
    <row r="645" spans="1:3" s="226" customFormat="1" x14ac:dyDescent="0.25">
      <c r="A645" s="218" t="s">
        <v>468</v>
      </c>
      <c r="B645" s="227" t="s">
        <v>467</v>
      </c>
      <c r="C645" s="225"/>
    </row>
    <row r="646" spans="1:3" s="226" customFormat="1" x14ac:dyDescent="0.25">
      <c r="A646" s="218" t="s">
        <v>466</v>
      </c>
      <c r="B646" s="227" t="s">
        <v>465</v>
      </c>
      <c r="C646" s="225"/>
    </row>
    <row r="647" spans="1:3" s="226" customFormat="1" x14ac:dyDescent="0.25">
      <c r="A647" s="218" t="s">
        <v>464</v>
      </c>
      <c r="B647" s="227" t="s">
        <v>463</v>
      </c>
      <c r="C647" s="225"/>
    </row>
    <row r="648" spans="1:3" s="226" customFormat="1" x14ac:dyDescent="0.25">
      <c r="A648" s="218" t="s">
        <v>462</v>
      </c>
      <c r="B648" s="227" t="s">
        <v>461</v>
      </c>
      <c r="C648" s="225"/>
    </row>
    <row r="649" spans="1:3" s="226" customFormat="1" x14ac:dyDescent="0.25">
      <c r="A649" s="218" t="s">
        <v>460</v>
      </c>
      <c r="B649" s="227" t="s">
        <v>459</v>
      </c>
      <c r="C649" s="225"/>
    </row>
    <row r="650" spans="1:3" s="226" customFormat="1" x14ac:dyDescent="0.25">
      <c r="A650" s="218" t="s">
        <v>458</v>
      </c>
      <c r="B650" s="227" t="s">
        <v>457</v>
      </c>
      <c r="C650" s="225"/>
    </row>
    <row r="651" spans="1:3" s="226" customFormat="1" x14ac:dyDescent="0.25">
      <c r="A651" s="218" t="s">
        <v>456</v>
      </c>
      <c r="B651" s="227" t="s">
        <v>455</v>
      </c>
      <c r="C651" s="225"/>
    </row>
    <row r="652" spans="1:3" s="226" customFormat="1" x14ac:dyDescent="0.25">
      <c r="A652" s="218" t="s">
        <v>454</v>
      </c>
      <c r="B652" s="227" t="s">
        <v>453</v>
      </c>
      <c r="C652" s="225"/>
    </row>
    <row r="653" spans="1:3" s="226" customFormat="1" x14ac:dyDescent="0.25">
      <c r="A653" s="218" t="s">
        <v>452</v>
      </c>
      <c r="B653" s="227" t="s">
        <v>451</v>
      </c>
      <c r="C653" s="225"/>
    </row>
    <row r="654" spans="1:3" s="226" customFormat="1" x14ac:dyDescent="0.25">
      <c r="A654" s="218" t="s">
        <v>450</v>
      </c>
      <c r="B654" s="227" t="s">
        <v>449</v>
      </c>
      <c r="C654" s="225"/>
    </row>
    <row r="655" spans="1:3" s="226" customFormat="1" x14ac:dyDescent="0.25">
      <c r="A655" s="218" t="s">
        <v>448</v>
      </c>
      <c r="B655" s="227" t="s">
        <v>447</v>
      </c>
      <c r="C655" s="225"/>
    </row>
    <row r="656" spans="1:3" s="226" customFormat="1" x14ac:dyDescent="0.25">
      <c r="A656" s="218" t="s">
        <v>446</v>
      </c>
      <c r="B656" s="227" t="s">
        <v>445</v>
      </c>
      <c r="C656" s="225"/>
    </row>
    <row r="657" spans="1:3" s="226" customFormat="1" x14ac:dyDescent="0.25">
      <c r="A657" s="218" t="s">
        <v>444</v>
      </c>
      <c r="B657" s="227" t="s">
        <v>443</v>
      </c>
      <c r="C657" s="225"/>
    </row>
    <row r="658" spans="1:3" s="226" customFormat="1" x14ac:dyDescent="0.25">
      <c r="A658" s="218" t="s">
        <v>442</v>
      </c>
      <c r="B658" s="227" t="s">
        <v>441</v>
      </c>
      <c r="C658" s="225"/>
    </row>
    <row r="659" spans="1:3" s="226" customFormat="1" x14ac:dyDescent="0.25">
      <c r="A659" s="218" t="s">
        <v>440</v>
      </c>
      <c r="B659" s="227" t="s">
        <v>439</v>
      </c>
      <c r="C659" s="225"/>
    </row>
    <row r="660" spans="1:3" s="226" customFormat="1" x14ac:dyDescent="0.25">
      <c r="A660" s="218" t="s">
        <v>438</v>
      </c>
      <c r="B660" s="227" t="s">
        <v>437</v>
      </c>
      <c r="C660" s="225"/>
    </row>
    <row r="661" spans="1:3" s="226" customFormat="1" x14ac:dyDescent="0.25">
      <c r="A661" s="218" t="s">
        <v>436</v>
      </c>
      <c r="B661" s="227" t="s">
        <v>435</v>
      </c>
      <c r="C661" s="225"/>
    </row>
    <row r="662" spans="1:3" s="226" customFormat="1" x14ac:dyDescent="0.25">
      <c r="A662" s="218" t="s">
        <v>434</v>
      </c>
      <c r="B662" s="227" t="s">
        <v>433</v>
      </c>
      <c r="C662" s="225"/>
    </row>
    <row r="663" spans="1:3" s="226" customFormat="1" x14ac:dyDescent="0.25">
      <c r="A663" s="218" t="s">
        <v>432</v>
      </c>
      <c r="B663" s="227" t="s">
        <v>431</v>
      </c>
      <c r="C663" s="225"/>
    </row>
    <row r="664" spans="1:3" s="226" customFormat="1" x14ac:dyDescent="0.25">
      <c r="A664" s="218" t="s">
        <v>430</v>
      </c>
      <c r="B664" s="227" t="s">
        <v>429</v>
      </c>
      <c r="C664" s="225"/>
    </row>
    <row r="665" spans="1:3" s="226" customFormat="1" x14ac:dyDescent="0.25">
      <c r="A665" s="218" t="s">
        <v>428</v>
      </c>
      <c r="B665" s="227" t="s">
        <v>427</v>
      </c>
      <c r="C665" s="225"/>
    </row>
    <row r="666" spans="1:3" s="226" customFormat="1" x14ac:dyDescent="0.25">
      <c r="A666" s="218" t="s">
        <v>426</v>
      </c>
      <c r="B666" s="227" t="s">
        <v>425</v>
      </c>
      <c r="C666" s="225"/>
    </row>
    <row r="667" spans="1:3" s="226" customFormat="1" x14ac:dyDescent="0.25">
      <c r="A667" s="218" t="s">
        <v>424</v>
      </c>
      <c r="B667" s="227" t="s">
        <v>423</v>
      </c>
      <c r="C667" s="225"/>
    </row>
    <row r="668" spans="1:3" s="226" customFormat="1" x14ac:dyDescent="0.25">
      <c r="A668" s="218" t="s">
        <v>422</v>
      </c>
      <c r="B668" s="227" t="s">
        <v>421</v>
      </c>
      <c r="C668" s="225"/>
    </row>
    <row r="669" spans="1:3" s="226" customFormat="1" x14ac:dyDescent="0.25">
      <c r="A669" s="218" t="s">
        <v>420</v>
      </c>
      <c r="B669" s="227" t="s">
        <v>419</v>
      </c>
      <c r="C669" s="225"/>
    </row>
    <row r="670" spans="1:3" s="226" customFormat="1" x14ac:dyDescent="0.25">
      <c r="A670" s="218" t="s">
        <v>418</v>
      </c>
      <c r="B670" s="227" t="s">
        <v>417</v>
      </c>
      <c r="C670" s="225"/>
    </row>
    <row r="671" spans="1:3" s="226" customFormat="1" x14ac:dyDescent="0.25">
      <c r="A671" s="218" t="s">
        <v>416</v>
      </c>
      <c r="B671" s="227" t="s">
        <v>415</v>
      </c>
      <c r="C671" s="225"/>
    </row>
    <row r="672" spans="1:3" s="226" customFormat="1" x14ac:dyDescent="0.25">
      <c r="A672" s="218" t="s">
        <v>2122</v>
      </c>
      <c r="B672" s="227" t="s">
        <v>2123</v>
      </c>
      <c r="C672" s="225"/>
    </row>
    <row r="673" spans="1:3" s="226" customFormat="1" x14ac:dyDescent="0.25">
      <c r="A673" s="218" t="s">
        <v>1564</v>
      </c>
      <c r="B673" s="227" t="s">
        <v>1584</v>
      </c>
      <c r="C673" s="225"/>
    </row>
    <row r="674" spans="1:3" s="226" customFormat="1" x14ac:dyDescent="0.25">
      <c r="A674" s="218" t="s">
        <v>414</v>
      </c>
      <c r="B674" s="227" t="s">
        <v>413</v>
      </c>
      <c r="C674" s="225"/>
    </row>
    <row r="675" spans="1:3" s="226" customFormat="1" x14ac:dyDescent="0.25">
      <c r="A675" s="218" t="s">
        <v>412</v>
      </c>
      <c r="B675" s="227" t="s">
        <v>411</v>
      </c>
      <c r="C675" s="225"/>
    </row>
    <row r="676" spans="1:3" s="226" customFormat="1" x14ac:dyDescent="0.25">
      <c r="A676" s="218" t="s">
        <v>410</v>
      </c>
      <c r="B676" s="227" t="s">
        <v>409</v>
      </c>
      <c r="C676" s="225"/>
    </row>
    <row r="677" spans="1:3" s="226" customFormat="1" x14ac:dyDescent="0.25">
      <c r="A677" s="218" t="s">
        <v>408</v>
      </c>
      <c r="B677" s="227" t="s">
        <v>407</v>
      </c>
      <c r="C677" s="225"/>
    </row>
    <row r="678" spans="1:3" s="226" customFormat="1" x14ac:dyDescent="0.25">
      <c r="A678" s="218" t="s">
        <v>406</v>
      </c>
      <c r="B678" s="227" t="s">
        <v>405</v>
      </c>
      <c r="C678" s="225"/>
    </row>
    <row r="679" spans="1:3" s="226" customFormat="1" x14ac:dyDescent="0.25">
      <c r="A679" s="218" t="s">
        <v>404</v>
      </c>
      <c r="B679" s="227" t="s">
        <v>403</v>
      </c>
      <c r="C679" s="225"/>
    </row>
    <row r="680" spans="1:3" s="226" customFormat="1" x14ac:dyDescent="0.25">
      <c r="A680" s="218" t="s">
        <v>402</v>
      </c>
      <c r="B680" s="227" t="s">
        <v>401</v>
      </c>
      <c r="C680" s="225"/>
    </row>
    <row r="681" spans="1:3" s="226" customFormat="1" x14ac:dyDescent="0.25">
      <c r="A681" s="218" t="s">
        <v>400</v>
      </c>
      <c r="B681" s="227" t="s">
        <v>399</v>
      </c>
      <c r="C681" s="225"/>
    </row>
    <row r="682" spans="1:3" s="226" customFormat="1" x14ac:dyDescent="0.25">
      <c r="A682" s="218" t="s">
        <v>398</v>
      </c>
      <c r="B682" s="227" t="s">
        <v>397</v>
      </c>
      <c r="C682" s="225"/>
    </row>
    <row r="683" spans="1:3" s="226" customFormat="1" x14ac:dyDescent="0.25">
      <c r="A683" s="218" t="s">
        <v>396</v>
      </c>
      <c r="B683" s="227" t="s">
        <v>395</v>
      </c>
      <c r="C683" s="225"/>
    </row>
    <row r="684" spans="1:3" s="226" customFormat="1" x14ac:dyDescent="0.25">
      <c r="A684" s="218" t="s">
        <v>394</v>
      </c>
      <c r="B684" s="227" t="s">
        <v>393</v>
      </c>
      <c r="C684" s="225"/>
    </row>
    <row r="685" spans="1:3" s="226" customFormat="1" x14ac:dyDescent="0.25">
      <c r="A685" s="218" t="s">
        <v>1654</v>
      </c>
      <c r="B685" s="227" t="s">
        <v>1655</v>
      </c>
      <c r="C685" s="225"/>
    </row>
    <row r="686" spans="1:3" s="226" customFormat="1" x14ac:dyDescent="0.25">
      <c r="A686" s="218" t="s">
        <v>1656</v>
      </c>
      <c r="B686" s="227" t="s">
        <v>1657</v>
      </c>
      <c r="C686" s="225"/>
    </row>
    <row r="687" spans="1:3" s="226" customFormat="1" x14ac:dyDescent="0.25">
      <c r="A687" s="218" t="s">
        <v>1652</v>
      </c>
      <c r="B687" s="227" t="s">
        <v>1653</v>
      </c>
      <c r="C687" s="225"/>
    </row>
    <row r="688" spans="1:3" s="226" customFormat="1" x14ac:dyDescent="0.25">
      <c r="A688" s="218" t="s">
        <v>1660</v>
      </c>
      <c r="B688" s="227" t="s">
        <v>1663</v>
      </c>
      <c r="C688" s="225"/>
    </row>
    <row r="689" spans="1:3" s="226" customFormat="1" x14ac:dyDescent="0.25">
      <c r="A689" s="218" t="s">
        <v>1661</v>
      </c>
      <c r="B689" s="227" t="s">
        <v>1664</v>
      </c>
      <c r="C689" s="225"/>
    </row>
    <row r="690" spans="1:3" s="226" customFormat="1" x14ac:dyDescent="0.25">
      <c r="A690" s="218" t="s">
        <v>1662</v>
      </c>
      <c r="B690" s="227" t="s">
        <v>1665</v>
      </c>
      <c r="C690" s="225"/>
    </row>
    <row r="691" spans="1:3" s="226" customFormat="1" x14ac:dyDescent="0.25">
      <c r="A691" s="218" t="s">
        <v>392</v>
      </c>
      <c r="B691" s="227" t="s">
        <v>391</v>
      </c>
      <c r="C691" s="225"/>
    </row>
    <row r="692" spans="1:3" s="226" customFormat="1" x14ac:dyDescent="0.25">
      <c r="A692" s="218" t="s">
        <v>390</v>
      </c>
      <c r="B692" s="227" t="s">
        <v>389</v>
      </c>
      <c r="C692" s="225"/>
    </row>
    <row r="693" spans="1:3" s="226" customFormat="1" x14ac:dyDescent="0.25">
      <c r="A693" s="218" t="s">
        <v>1565</v>
      </c>
      <c r="B693" s="227" t="s">
        <v>1585</v>
      </c>
      <c r="C693" s="225"/>
    </row>
    <row r="694" spans="1:3" s="226" customFormat="1" x14ac:dyDescent="0.25">
      <c r="A694" s="218" t="s">
        <v>2081</v>
      </c>
      <c r="B694" s="227" t="s">
        <v>2082</v>
      </c>
      <c r="C694" s="225"/>
    </row>
    <row r="695" spans="1:3" s="226" customFormat="1" x14ac:dyDescent="0.25">
      <c r="A695" s="218" t="s">
        <v>2083</v>
      </c>
      <c r="B695" s="227" t="s">
        <v>2084</v>
      </c>
      <c r="C695" s="225"/>
    </row>
    <row r="696" spans="1:3" s="226" customFormat="1" x14ac:dyDescent="0.25">
      <c r="A696" s="218" t="s">
        <v>2085</v>
      </c>
      <c r="B696" s="227" t="s">
        <v>2086</v>
      </c>
      <c r="C696" s="225"/>
    </row>
    <row r="697" spans="1:3" s="226" customFormat="1" x14ac:dyDescent="0.25">
      <c r="A697" s="218" t="s">
        <v>388</v>
      </c>
      <c r="B697" s="227" t="s">
        <v>387</v>
      </c>
      <c r="C697" s="225"/>
    </row>
    <row r="698" spans="1:3" s="226" customFormat="1" x14ac:dyDescent="0.25">
      <c r="A698" s="218" t="s">
        <v>386</v>
      </c>
      <c r="B698" s="227" t="s">
        <v>385</v>
      </c>
      <c r="C698" s="225"/>
    </row>
    <row r="699" spans="1:3" s="226" customFormat="1" x14ac:dyDescent="0.25">
      <c r="A699" s="218" t="s">
        <v>2087</v>
      </c>
      <c r="B699" s="227" t="s">
        <v>2088</v>
      </c>
      <c r="C699" s="225"/>
    </row>
    <row r="700" spans="1:3" s="226" customFormat="1" x14ac:dyDescent="0.25">
      <c r="A700" s="218" t="s">
        <v>384</v>
      </c>
      <c r="B700" s="227" t="s">
        <v>383</v>
      </c>
      <c r="C700" s="225"/>
    </row>
    <row r="701" spans="1:3" s="226" customFormat="1" x14ac:dyDescent="0.25">
      <c r="A701" s="218" t="s">
        <v>1566</v>
      </c>
      <c r="B701" s="227" t="s">
        <v>1586</v>
      </c>
      <c r="C701" s="225"/>
    </row>
    <row r="702" spans="1:3" s="226" customFormat="1" x14ac:dyDescent="0.25">
      <c r="A702" s="218" t="s">
        <v>382</v>
      </c>
      <c r="B702" s="227" t="s">
        <v>381</v>
      </c>
      <c r="C702" s="225"/>
    </row>
    <row r="703" spans="1:3" s="226" customFormat="1" x14ac:dyDescent="0.25">
      <c r="A703" s="218" t="s">
        <v>380</v>
      </c>
      <c r="B703" s="227" t="s">
        <v>379</v>
      </c>
      <c r="C703" s="225"/>
    </row>
    <row r="704" spans="1:3" s="226" customFormat="1" x14ac:dyDescent="0.25">
      <c r="A704" s="218" t="s">
        <v>378</v>
      </c>
      <c r="B704" s="227" t="s">
        <v>377</v>
      </c>
      <c r="C704" s="225"/>
    </row>
    <row r="705" spans="1:3" s="226" customFormat="1" x14ac:dyDescent="0.25">
      <c r="A705" s="218" t="s">
        <v>376</v>
      </c>
      <c r="B705" s="227" t="s">
        <v>375</v>
      </c>
      <c r="C705" s="225"/>
    </row>
    <row r="706" spans="1:3" s="226" customFormat="1" x14ac:dyDescent="0.25">
      <c r="A706" s="218" t="s">
        <v>1567</v>
      </c>
      <c r="B706" s="227" t="s">
        <v>1587</v>
      </c>
      <c r="C706" s="225"/>
    </row>
    <row r="707" spans="1:3" s="226" customFormat="1" x14ac:dyDescent="0.25">
      <c r="A707" s="218" t="s">
        <v>374</v>
      </c>
      <c r="B707" s="227" t="s">
        <v>373</v>
      </c>
      <c r="C707" s="225"/>
    </row>
    <row r="708" spans="1:3" s="226" customFormat="1" x14ac:dyDescent="0.25">
      <c r="A708" s="218" t="s">
        <v>372</v>
      </c>
      <c r="B708" s="227" t="s">
        <v>371</v>
      </c>
      <c r="C708" s="225"/>
    </row>
    <row r="709" spans="1:3" s="226" customFormat="1" x14ac:dyDescent="0.25">
      <c r="A709" s="218" t="s">
        <v>2089</v>
      </c>
      <c r="B709" s="227" t="s">
        <v>2090</v>
      </c>
      <c r="C709" s="225"/>
    </row>
    <row r="710" spans="1:3" s="226" customFormat="1" x14ac:dyDescent="0.25">
      <c r="A710" s="218" t="s">
        <v>2091</v>
      </c>
      <c r="B710" s="227" t="s">
        <v>2092</v>
      </c>
      <c r="C710" s="225"/>
    </row>
    <row r="711" spans="1:3" s="226" customFormat="1" x14ac:dyDescent="0.25">
      <c r="A711" s="218" t="s">
        <v>2111</v>
      </c>
      <c r="B711" s="227" t="s">
        <v>2112</v>
      </c>
      <c r="C711" s="225"/>
    </row>
    <row r="712" spans="1:3" s="226" customFormat="1" x14ac:dyDescent="0.25">
      <c r="A712" s="218" t="s">
        <v>370</v>
      </c>
      <c r="B712" s="227" t="s">
        <v>369</v>
      </c>
      <c r="C712" s="225"/>
    </row>
    <row r="713" spans="1:3" s="226" customFormat="1" x14ac:dyDescent="0.25">
      <c r="A713" s="218" t="s">
        <v>368</v>
      </c>
      <c r="B713" s="227" t="s">
        <v>367</v>
      </c>
      <c r="C713" s="225"/>
    </row>
    <row r="714" spans="1:3" s="226" customFormat="1" x14ac:dyDescent="0.25">
      <c r="A714" s="218" t="s">
        <v>366</v>
      </c>
      <c r="B714" s="227" t="s">
        <v>365</v>
      </c>
      <c r="C714" s="225"/>
    </row>
    <row r="715" spans="1:3" s="226" customFormat="1" x14ac:dyDescent="0.25">
      <c r="A715" s="218" t="s">
        <v>364</v>
      </c>
      <c r="B715" s="227" t="s">
        <v>363</v>
      </c>
      <c r="C715" s="225"/>
    </row>
    <row r="716" spans="1:3" s="226" customFormat="1" x14ac:dyDescent="0.25">
      <c r="A716" s="218" t="s">
        <v>362</v>
      </c>
      <c r="B716" s="227" t="s">
        <v>361</v>
      </c>
      <c r="C716" s="225"/>
    </row>
    <row r="717" spans="1:3" s="226" customFormat="1" x14ac:dyDescent="0.25">
      <c r="A717" s="218" t="s">
        <v>360</v>
      </c>
      <c r="B717" s="227" t="s">
        <v>359</v>
      </c>
      <c r="C717" s="225"/>
    </row>
    <row r="718" spans="1:3" s="226" customFormat="1" x14ac:dyDescent="0.25">
      <c r="A718" s="218" t="s">
        <v>2095</v>
      </c>
      <c r="B718" s="227" t="s">
        <v>2096</v>
      </c>
      <c r="C718" s="225"/>
    </row>
    <row r="719" spans="1:3" s="226" customFormat="1" x14ac:dyDescent="0.25">
      <c r="A719" s="218" t="s">
        <v>2093</v>
      </c>
      <c r="B719" s="227" t="s">
        <v>2094</v>
      </c>
      <c r="C719" s="225"/>
    </row>
    <row r="720" spans="1:3" s="226" customFormat="1" x14ac:dyDescent="0.25">
      <c r="A720" s="218" t="s">
        <v>358</v>
      </c>
      <c r="B720" s="227" t="s">
        <v>357</v>
      </c>
      <c r="C720" s="225"/>
    </row>
    <row r="721" spans="1:3" s="226" customFormat="1" x14ac:dyDescent="0.25">
      <c r="A721" s="218" t="s">
        <v>1878</v>
      </c>
      <c r="B721" s="227" t="s">
        <v>1879</v>
      </c>
      <c r="C721" s="225"/>
    </row>
    <row r="722" spans="1:3" s="226" customFormat="1" x14ac:dyDescent="0.25">
      <c r="A722" s="218" t="s">
        <v>356</v>
      </c>
      <c r="B722" s="227" t="s">
        <v>355</v>
      </c>
      <c r="C722" s="225"/>
    </row>
    <row r="723" spans="1:3" s="226" customFormat="1" x14ac:dyDescent="0.25">
      <c r="A723" s="218" t="s">
        <v>1568</v>
      </c>
      <c r="B723" s="227" t="s">
        <v>1588</v>
      </c>
      <c r="C723" s="225"/>
    </row>
    <row r="724" spans="1:3" s="226" customFormat="1" x14ac:dyDescent="0.25">
      <c r="A724" s="218" t="s">
        <v>2097</v>
      </c>
      <c r="B724" s="227" t="s">
        <v>2098</v>
      </c>
      <c r="C724" s="225"/>
    </row>
    <row r="725" spans="1:3" s="226" customFormat="1" x14ac:dyDescent="0.25">
      <c r="A725" s="218" t="s">
        <v>2099</v>
      </c>
      <c r="B725" s="227" t="s">
        <v>2100</v>
      </c>
      <c r="C725" s="225"/>
    </row>
    <row r="726" spans="1:3" s="226" customFormat="1" x14ac:dyDescent="0.25">
      <c r="A726" s="218" t="s">
        <v>354</v>
      </c>
      <c r="B726" s="227" t="s">
        <v>353</v>
      </c>
      <c r="C726" s="225"/>
    </row>
    <row r="727" spans="1:3" s="226" customFormat="1" x14ac:dyDescent="0.25">
      <c r="A727" s="218" t="s">
        <v>2134</v>
      </c>
      <c r="B727" s="227" t="s">
        <v>2135</v>
      </c>
      <c r="C727" s="225"/>
    </row>
    <row r="728" spans="1:3" s="226" customFormat="1" x14ac:dyDescent="0.25">
      <c r="A728" s="218" t="s">
        <v>1650</v>
      </c>
      <c r="B728" s="227" t="s">
        <v>1651</v>
      </c>
      <c r="C728" s="225"/>
    </row>
    <row r="729" spans="1:3" s="226" customFormat="1" x14ac:dyDescent="0.25">
      <c r="A729" s="218" t="s">
        <v>1658</v>
      </c>
      <c r="B729" s="227" t="s">
        <v>1659</v>
      </c>
      <c r="C729" s="225"/>
    </row>
    <row r="730" spans="1:3" s="226" customFormat="1" x14ac:dyDescent="0.25">
      <c r="A730" s="218" t="s">
        <v>2154</v>
      </c>
      <c r="B730" s="227" t="s">
        <v>2155</v>
      </c>
      <c r="C730" s="225"/>
    </row>
    <row r="731" spans="1:3" s="226" customFormat="1" x14ac:dyDescent="0.25">
      <c r="A731" s="218" t="s">
        <v>352</v>
      </c>
      <c r="B731" s="227" t="s">
        <v>351</v>
      </c>
      <c r="C731" s="225"/>
    </row>
    <row r="732" spans="1:3" s="226" customFormat="1" x14ac:dyDescent="0.25">
      <c r="A732" s="218" t="s">
        <v>1726</v>
      </c>
      <c r="B732" s="227" t="s">
        <v>1727</v>
      </c>
      <c r="C732" s="225"/>
    </row>
    <row r="733" spans="1:3" s="226" customFormat="1" x14ac:dyDescent="0.25">
      <c r="A733" s="218" t="s">
        <v>350</v>
      </c>
      <c r="B733" s="227" t="s">
        <v>349</v>
      </c>
      <c r="C733" s="225"/>
    </row>
    <row r="734" spans="1:3" s="226" customFormat="1" x14ac:dyDescent="0.25">
      <c r="A734" s="218" t="s">
        <v>1996</v>
      </c>
      <c r="B734" s="227" t="s">
        <v>1997</v>
      </c>
      <c r="C734" s="225"/>
    </row>
    <row r="735" spans="1:3" s="226" customFormat="1" x14ac:dyDescent="0.25">
      <c r="A735" s="218" t="s">
        <v>2000</v>
      </c>
      <c r="B735" s="227" t="s">
        <v>2001</v>
      </c>
      <c r="C735" s="225"/>
    </row>
    <row r="736" spans="1:3" s="226" customFormat="1" x14ac:dyDescent="0.25">
      <c r="A736" s="218" t="s">
        <v>2002</v>
      </c>
      <c r="B736" s="227" t="s">
        <v>2001</v>
      </c>
      <c r="C736" s="225"/>
    </row>
    <row r="737" spans="1:3" s="226" customFormat="1" x14ac:dyDescent="0.25">
      <c r="A737" s="218" t="s">
        <v>348</v>
      </c>
      <c r="B737" s="227" t="s">
        <v>347</v>
      </c>
      <c r="C737" s="225"/>
    </row>
    <row r="738" spans="1:3" s="226" customFormat="1" x14ac:dyDescent="0.25">
      <c r="A738" s="218" t="s">
        <v>346</v>
      </c>
      <c r="B738" s="227" t="s">
        <v>345</v>
      </c>
      <c r="C738" s="225"/>
    </row>
    <row r="739" spans="1:3" s="226" customFormat="1" x14ac:dyDescent="0.25">
      <c r="A739" s="218" t="s">
        <v>344</v>
      </c>
      <c r="B739" s="227" t="s">
        <v>343</v>
      </c>
      <c r="C739" s="225"/>
    </row>
    <row r="740" spans="1:3" s="226" customFormat="1" x14ac:dyDescent="0.25">
      <c r="A740" s="218" t="s">
        <v>342</v>
      </c>
      <c r="B740" s="227" t="s">
        <v>341</v>
      </c>
      <c r="C740" s="225"/>
    </row>
    <row r="741" spans="1:3" s="226" customFormat="1" x14ac:dyDescent="0.25">
      <c r="A741" s="218" t="s">
        <v>340</v>
      </c>
      <c r="B741" s="227" t="s">
        <v>339</v>
      </c>
      <c r="C741" s="225"/>
    </row>
    <row r="742" spans="1:3" s="226" customFormat="1" x14ac:dyDescent="0.25">
      <c r="A742" s="218" t="s">
        <v>338</v>
      </c>
      <c r="B742" s="227" t="s">
        <v>337</v>
      </c>
      <c r="C742" s="225"/>
    </row>
    <row r="743" spans="1:3" s="226" customFormat="1" x14ac:dyDescent="0.25">
      <c r="A743" s="218" t="s">
        <v>336</v>
      </c>
      <c r="B743" s="227" t="s">
        <v>335</v>
      </c>
      <c r="C743" s="225"/>
    </row>
    <row r="744" spans="1:3" s="226" customFormat="1" x14ac:dyDescent="0.25">
      <c r="A744" s="218" t="s">
        <v>334</v>
      </c>
      <c r="B744" s="227" t="s">
        <v>333</v>
      </c>
      <c r="C744" s="225"/>
    </row>
    <row r="745" spans="1:3" s="226" customFormat="1" x14ac:dyDescent="0.25">
      <c r="A745" s="218" t="s">
        <v>332</v>
      </c>
      <c r="B745" s="227" t="s">
        <v>331</v>
      </c>
      <c r="C745" s="225"/>
    </row>
    <row r="746" spans="1:3" s="226" customFormat="1" x14ac:dyDescent="0.25">
      <c r="A746" s="218" t="s">
        <v>330</v>
      </c>
      <c r="B746" s="227" t="s">
        <v>329</v>
      </c>
      <c r="C746" s="225"/>
    </row>
    <row r="747" spans="1:3" s="226" customFormat="1" x14ac:dyDescent="0.25">
      <c r="A747" s="218" t="s">
        <v>328</v>
      </c>
      <c r="B747" s="227" t="s">
        <v>327</v>
      </c>
      <c r="C747" s="225"/>
    </row>
    <row r="748" spans="1:3" s="226" customFormat="1" x14ac:dyDescent="0.25">
      <c r="A748" s="218" t="s">
        <v>326</v>
      </c>
      <c r="B748" s="227" t="s">
        <v>325</v>
      </c>
      <c r="C748" s="225"/>
    </row>
    <row r="749" spans="1:3" s="226" customFormat="1" x14ac:dyDescent="0.25">
      <c r="A749" s="218" t="s">
        <v>324</v>
      </c>
      <c r="B749" s="227" t="s">
        <v>323</v>
      </c>
      <c r="C749" s="225"/>
    </row>
    <row r="750" spans="1:3" s="226" customFormat="1" x14ac:dyDescent="0.25">
      <c r="A750" s="218" t="s">
        <v>322</v>
      </c>
      <c r="B750" s="227" t="s">
        <v>321</v>
      </c>
      <c r="C750" s="225"/>
    </row>
    <row r="751" spans="1:3" s="226" customFormat="1" x14ac:dyDescent="0.25">
      <c r="A751" s="218" t="s">
        <v>320</v>
      </c>
      <c r="B751" s="227" t="s">
        <v>319</v>
      </c>
      <c r="C751" s="225"/>
    </row>
    <row r="752" spans="1:3" s="226" customFormat="1" x14ac:dyDescent="0.25">
      <c r="A752" s="218" t="s">
        <v>318</v>
      </c>
      <c r="B752" s="227" t="s">
        <v>317</v>
      </c>
      <c r="C752" s="225"/>
    </row>
    <row r="753" spans="1:3" s="226" customFormat="1" x14ac:dyDescent="0.25">
      <c r="A753" s="218" t="s">
        <v>2013</v>
      </c>
      <c r="B753" s="227" t="s">
        <v>2014</v>
      </c>
      <c r="C753" s="225"/>
    </row>
    <row r="754" spans="1:3" s="226" customFormat="1" x14ac:dyDescent="0.25">
      <c r="A754" s="218" t="s">
        <v>316</v>
      </c>
      <c r="B754" s="227" t="s">
        <v>315</v>
      </c>
      <c r="C754" s="225"/>
    </row>
    <row r="755" spans="1:3" s="226" customFormat="1" x14ac:dyDescent="0.25">
      <c r="A755" s="218" t="s">
        <v>314</v>
      </c>
      <c r="B755" s="227" t="s">
        <v>313</v>
      </c>
      <c r="C755" s="225"/>
    </row>
    <row r="756" spans="1:3" s="226" customFormat="1" x14ac:dyDescent="0.25">
      <c r="A756" s="218" t="s">
        <v>312</v>
      </c>
      <c r="B756" s="227" t="s">
        <v>311</v>
      </c>
      <c r="C756" s="225"/>
    </row>
    <row r="757" spans="1:3" s="226" customFormat="1" x14ac:dyDescent="0.25">
      <c r="A757" s="218" t="s">
        <v>2048</v>
      </c>
      <c r="B757" s="227" t="s">
        <v>2049</v>
      </c>
      <c r="C757" s="225"/>
    </row>
    <row r="758" spans="1:3" s="226" customFormat="1" x14ac:dyDescent="0.25">
      <c r="A758" s="218" t="s">
        <v>309</v>
      </c>
      <c r="B758" s="227" t="s">
        <v>310</v>
      </c>
      <c r="C758" s="225"/>
    </row>
    <row r="759" spans="1:3" s="226" customFormat="1" x14ac:dyDescent="0.25">
      <c r="A759" s="218" t="s">
        <v>309</v>
      </c>
      <c r="B759" s="227" t="s">
        <v>308</v>
      </c>
      <c r="C759" s="225"/>
    </row>
    <row r="760" spans="1:3" s="226" customFormat="1" x14ac:dyDescent="0.25">
      <c r="A760" s="218" t="s">
        <v>307</v>
      </c>
      <c r="B760" s="227" t="s">
        <v>306</v>
      </c>
      <c r="C760" s="225"/>
    </row>
    <row r="761" spans="1:3" s="226" customFormat="1" x14ac:dyDescent="0.25">
      <c r="A761" s="218" t="s">
        <v>305</v>
      </c>
      <c r="B761" s="227" t="s">
        <v>304</v>
      </c>
      <c r="C761" s="225"/>
    </row>
    <row r="762" spans="1:3" s="226" customFormat="1" x14ac:dyDescent="0.25">
      <c r="A762" s="218" t="s">
        <v>303</v>
      </c>
      <c r="B762" s="227" t="s">
        <v>302</v>
      </c>
      <c r="C762" s="225"/>
    </row>
    <row r="763" spans="1:3" s="226" customFormat="1" x14ac:dyDescent="0.25">
      <c r="A763" s="218" t="s">
        <v>301</v>
      </c>
      <c r="B763" s="227" t="s">
        <v>300</v>
      </c>
      <c r="C763" s="225"/>
    </row>
    <row r="764" spans="1:3" s="226" customFormat="1" x14ac:dyDescent="0.25">
      <c r="A764" s="218" t="s">
        <v>299</v>
      </c>
      <c r="B764" s="227" t="s">
        <v>298</v>
      </c>
      <c r="C764" s="225"/>
    </row>
    <row r="765" spans="1:3" s="226" customFormat="1" x14ac:dyDescent="0.25">
      <c r="A765" s="218" t="s">
        <v>297</v>
      </c>
      <c r="B765" s="227" t="s">
        <v>296</v>
      </c>
      <c r="C765" s="225"/>
    </row>
    <row r="766" spans="1:3" s="226" customFormat="1" x14ac:dyDescent="0.25">
      <c r="A766" s="218" t="s">
        <v>295</v>
      </c>
      <c r="B766" s="227" t="s">
        <v>294</v>
      </c>
      <c r="C766" s="225"/>
    </row>
    <row r="767" spans="1:3" s="226" customFormat="1" x14ac:dyDescent="0.25">
      <c r="A767" s="218" t="s">
        <v>293</v>
      </c>
      <c r="B767" s="227" t="s">
        <v>292</v>
      </c>
      <c r="C767" s="225"/>
    </row>
    <row r="768" spans="1:3" s="226" customFormat="1" x14ac:dyDescent="0.25">
      <c r="A768" s="218" t="s">
        <v>1998</v>
      </c>
      <c r="B768" s="227" t="s">
        <v>1999</v>
      </c>
      <c r="C768" s="225"/>
    </row>
    <row r="769" spans="1:3" s="226" customFormat="1" x14ac:dyDescent="0.25">
      <c r="A769" s="218" t="s">
        <v>1998</v>
      </c>
      <c r="B769" s="227" t="s">
        <v>2009</v>
      </c>
      <c r="C769" s="225"/>
    </row>
    <row r="770" spans="1:3" s="226" customFormat="1" x14ac:dyDescent="0.25">
      <c r="A770" s="218" t="s">
        <v>291</v>
      </c>
      <c r="B770" s="227" t="s">
        <v>290</v>
      </c>
      <c r="C770" s="225"/>
    </row>
    <row r="771" spans="1:3" s="226" customFormat="1" x14ac:dyDescent="0.25">
      <c r="A771" s="218" t="s">
        <v>2007</v>
      </c>
      <c r="B771" s="227" t="s">
        <v>2008</v>
      </c>
      <c r="C771" s="225"/>
    </row>
    <row r="772" spans="1:3" s="226" customFormat="1" x14ac:dyDescent="0.25">
      <c r="A772" s="218" t="s">
        <v>1615</v>
      </c>
      <c r="B772" s="227" t="s">
        <v>1616</v>
      </c>
      <c r="C772" s="225"/>
    </row>
    <row r="773" spans="1:3" s="226" customFormat="1" x14ac:dyDescent="0.25">
      <c r="A773" s="218" t="s">
        <v>1617</v>
      </c>
      <c r="B773" s="227" t="s">
        <v>1618</v>
      </c>
      <c r="C773" s="225"/>
    </row>
    <row r="774" spans="1:3" s="226" customFormat="1" x14ac:dyDescent="0.25">
      <c r="A774" s="218" t="s">
        <v>1619</v>
      </c>
      <c r="B774" s="227" t="s">
        <v>1620</v>
      </c>
      <c r="C774" s="225"/>
    </row>
    <row r="775" spans="1:3" s="226" customFormat="1" x14ac:dyDescent="0.25">
      <c r="A775" s="218" t="s">
        <v>2128</v>
      </c>
      <c r="B775" s="227" t="s">
        <v>2129</v>
      </c>
      <c r="C775" s="225"/>
    </row>
    <row r="776" spans="1:3" s="226" customFormat="1" x14ac:dyDescent="0.25">
      <c r="A776" s="218" t="s">
        <v>289</v>
      </c>
      <c r="B776" s="227" t="s">
        <v>288</v>
      </c>
      <c r="C776" s="225"/>
    </row>
    <row r="777" spans="1:3" s="226" customFormat="1" x14ac:dyDescent="0.25">
      <c r="A777" s="218" t="s">
        <v>287</v>
      </c>
      <c r="B777" s="227" t="s">
        <v>286</v>
      </c>
      <c r="C777" s="225"/>
    </row>
    <row r="778" spans="1:3" s="226" customFormat="1" x14ac:dyDescent="0.25">
      <c r="A778" s="218" t="s">
        <v>1569</v>
      </c>
      <c r="B778" s="227" t="s">
        <v>1589</v>
      </c>
      <c r="C778" s="225"/>
    </row>
    <row r="779" spans="1:3" s="226" customFormat="1" x14ac:dyDescent="0.25">
      <c r="A779" s="218" t="s">
        <v>1570</v>
      </c>
      <c r="B779" s="227" t="s">
        <v>1590</v>
      </c>
      <c r="C779" s="225"/>
    </row>
    <row r="780" spans="1:3" s="226" customFormat="1" x14ac:dyDescent="0.25">
      <c r="A780" s="218" t="s">
        <v>2010</v>
      </c>
      <c r="B780" s="227" t="s">
        <v>2011</v>
      </c>
      <c r="C780" s="225"/>
    </row>
    <row r="781" spans="1:3" s="226" customFormat="1" x14ac:dyDescent="0.25">
      <c r="A781" s="218" t="s">
        <v>1994</v>
      </c>
      <c r="B781" s="227" t="s">
        <v>1995</v>
      </c>
      <c r="C781" s="225"/>
    </row>
    <row r="782" spans="1:3" s="226" customFormat="1" x14ac:dyDescent="0.25">
      <c r="A782" s="218" t="s">
        <v>2012</v>
      </c>
      <c r="B782" s="227" t="s">
        <v>2001</v>
      </c>
      <c r="C782" s="225"/>
    </row>
    <row r="783" spans="1:3" s="226" customFormat="1" x14ac:dyDescent="0.25">
      <c r="A783" s="218" t="s">
        <v>2005</v>
      </c>
      <c r="B783" s="227" t="s">
        <v>2006</v>
      </c>
      <c r="C783" s="225"/>
    </row>
    <row r="784" spans="1:3" s="226" customFormat="1" x14ac:dyDescent="0.25">
      <c r="A784" s="218" t="s">
        <v>1823</v>
      </c>
      <c r="B784" s="227" t="s">
        <v>1824</v>
      </c>
      <c r="C784" s="225"/>
    </row>
    <row r="785" spans="1:3" s="226" customFormat="1" x14ac:dyDescent="0.25">
      <c r="A785" s="218" t="s">
        <v>2015</v>
      </c>
      <c r="B785" s="227" t="s">
        <v>2016</v>
      </c>
      <c r="C785" s="225"/>
    </row>
    <row r="786" spans="1:3" s="226" customFormat="1" x14ac:dyDescent="0.25">
      <c r="A786" s="218" t="s">
        <v>2003</v>
      </c>
      <c r="B786" s="227" t="s">
        <v>2004</v>
      </c>
      <c r="C786" s="225"/>
    </row>
    <row r="787" spans="1:3" s="226" customFormat="1" x14ac:dyDescent="0.25">
      <c r="A787" s="218" t="s">
        <v>1740</v>
      </c>
      <c r="B787" s="227" t="s">
        <v>1741</v>
      </c>
      <c r="C787" s="225"/>
    </row>
    <row r="788" spans="1:3" s="226" customFormat="1" x14ac:dyDescent="0.25">
      <c r="A788" s="218" t="s">
        <v>1742</v>
      </c>
      <c r="B788" s="227" t="s">
        <v>1743</v>
      </c>
      <c r="C788" s="225"/>
    </row>
    <row r="789" spans="1:3" s="226" customFormat="1" x14ac:dyDescent="0.25">
      <c r="A789" s="218" t="s">
        <v>1734</v>
      </c>
      <c r="B789" s="227" t="s">
        <v>1735</v>
      </c>
      <c r="C789" s="225"/>
    </row>
    <row r="790" spans="1:3" s="226" customFormat="1" x14ac:dyDescent="0.25">
      <c r="A790" s="218" t="s">
        <v>1744</v>
      </c>
      <c r="B790" s="227" t="s">
        <v>1745</v>
      </c>
      <c r="C790" s="225"/>
    </row>
    <row r="791" spans="1:3" s="226" customFormat="1" x14ac:dyDescent="0.25">
      <c r="A791" s="218" t="s">
        <v>1783</v>
      </c>
      <c r="B791" s="227" t="s">
        <v>1784</v>
      </c>
    </row>
    <row r="792" spans="1:3" s="226" customFormat="1" x14ac:dyDescent="0.25">
      <c r="A792" s="218" t="s">
        <v>285</v>
      </c>
      <c r="B792" s="227" t="s">
        <v>284</v>
      </c>
    </row>
    <row r="793" spans="1:3" s="226" customFormat="1" x14ac:dyDescent="0.25">
      <c r="A793" s="218" t="s">
        <v>283</v>
      </c>
      <c r="B793" s="227" t="s">
        <v>282</v>
      </c>
    </row>
    <row r="794" spans="1:3" s="226" customFormat="1" x14ac:dyDescent="0.25">
      <c r="A794" s="218" t="s">
        <v>281</v>
      </c>
      <c r="B794" s="227" t="s">
        <v>280</v>
      </c>
    </row>
    <row r="795" spans="1:3" s="226" customFormat="1" x14ac:dyDescent="0.25">
      <c r="A795" s="218" t="s">
        <v>279</v>
      </c>
      <c r="B795" s="227" t="s">
        <v>278</v>
      </c>
    </row>
    <row r="796" spans="1:3" s="226" customFormat="1" x14ac:dyDescent="0.25">
      <c r="A796" s="218" t="s">
        <v>277</v>
      </c>
      <c r="B796" s="227" t="s">
        <v>276</v>
      </c>
    </row>
    <row r="797" spans="1:3" s="226" customFormat="1" x14ac:dyDescent="0.25">
      <c r="A797" s="218" t="s">
        <v>275</v>
      </c>
      <c r="B797" s="227" t="s">
        <v>274</v>
      </c>
    </row>
    <row r="798" spans="1:3" s="226" customFormat="1" x14ac:dyDescent="0.25">
      <c r="A798" s="218" t="s">
        <v>273</v>
      </c>
      <c r="B798" s="227" t="s">
        <v>272</v>
      </c>
    </row>
    <row r="799" spans="1:3" s="226" customFormat="1" x14ac:dyDescent="0.25">
      <c r="A799" s="218" t="s">
        <v>271</v>
      </c>
      <c r="B799" s="227" t="s">
        <v>270</v>
      </c>
    </row>
    <row r="800" spans="1:3" s="226" customFormat="1" x14ac:dyDescent="0.25">
      <c r="A800" s="218" t="s">
        <v>269</v>
      </c>
      <c r="B800" s="227" t="s">
        <v>268</v>
      </c>
    </row>
    <row r="801" spans="1:3" s="226" customFormat="1" x14ac:dyDescent="0.25">
      <c r="A801" s="218" t="s">
        <v>267</v>
      </c>
      <c r="B801" s="227" t="s">
        <v>266</v>
      </c>
    </row>
    <row r="802" spans="1:3" s="226" customFormat="1" x14ac:dyDescent="0.25">
      <c r="A802" s="218" t="s">
        <v>265</v>
      </c>
      <c r="B802" s="227" t="s">
        <v>264</v>
      </c>
    </row>
    <row r="803" spans="1:3" s="226" customFormat="1" x14ac:dyDescent="0.25">
      <c r="A803" s="218" t="s">
        <v>1546</v>
      </c>
      <c r="B803" s="227" t="s">
        <v>1547</v>
      </c>
    </row>
    <row r="804" spans="1:3" s="226" customFormat="1" x14ac:dyDescent="0.25">
      <c r="A804" s="218" t="s">
        <v>1548</v>
      </c>
      <c r="B804" s="227" t="s">
        <v>1549</v>
      </c>
    </row>
    <row r="805" spans="1:3" s="226" customFormat="1" x14ac:dyDescent="0.25">
      <c r="A805" s="218" t="s">
        <v>263</v>
      </c>
      <c r="B805" s="227" t="s">
        <v>262</v>
      </c>
    </row>
    <row r="806" spans="1:3" s="226" customFormat="1" x14ac:dyDescent="0.25">
      <c r="A806" s="218" t="s">
        <v>261</v>
      </c>
      <c r="B806" s="227" t="s">
        <v>260</v>
      </c>
    </row>
    <row r="807" spans="1:3" s="226" customFormat="1" x14ac:dyDescent="0.25">
      <c r="A807" s="218" t="s">
        <v>2101</v>
      </c>
      <c r="B807" s="227" t="s">
        <v>2102</v>
      </c>
    </row>
    <row r="808" spans="1:3" s="226" customFormat="1" x14ac:dyDescent="0.25">
      <c r="A808" s="218" t="s">
        <v>1880</v>
      </c>
      <c r="B808" s="227" t="s">
        <v>1887</v>
      </c>
    </row>
    <row r="809" spans="1:3" s="226" customFormat="1" x14ac:dyDescent="0.25">
      <c r="A809" s="218" t="s">
        <v>259</v>
      </c>
      <c r="B809" s="227" t="s">
        <v>258</v>
      </c>
    </row>
    <row r="810" spans="1:3" s="226" customFormat="1" x14ac:dyDescent="0.25">
      <c r="A810" s="218" t="s">
        <v>257</v>
      </c>
      <c r="B810" s="227" t="s">
        <v>256</v>
      </c>
    </row>
    <row r="811" spans="1:3" s="226" customFormat="1" x14ac:dyDescent="0.25">
      <c r="A811" s="218" t="s">
        <v>255</v>
      </c>
      <c r="B811" s="227" t="s">
        <v>254</v>
      </c>
    </row>
    <row r="812" spans="1:3" s="226" customFormat="1" x14ac:dyDescent="0.25">
      <c r="A812" s="218" t="s">
        <v>253</v>
      </c>
      <c r="B812" s="227" t="s">
        <v>252</v>
      </c>
    </row>
    <row r="813" spans="1:3" s="226" customFormat="1" x14ac:dyDescent="0.25">
      <c r="A813" s="218" t="s">
        <v>251</v>
      </c>
      <c r="B813" s="227" t="s">
        <v>250</v>
      </c>
    </row>
    <row r="814" spans="1:3" s="226" customFormat="1" x14ac:dyDescent="0.25">
      <c r="A814" s="218" t="s">
        <v>249</v>
      </c>
      <c r="B814" s="227" t="s">
        <v>248</v>
      </c>
    </row>
    <row r="815" spans="1:3" s="226" customFormat="1" x14ac:dyDescent="0.25">
      <c r="A815" s="218" t="s">
        <v>2069</v>
      </c>
      <c r="B815" s="227" t="s">
        <v>2070</v>
      </c>
    </row>
    <row r="816" spans="1:3" s="226" customFormat="1" x14ac:dyDescent="0.2">
      <c r="A816" s="231" t="s">
        <v>2210</v>
      </c>
      <c r="B816" s="232" t="s">
        <v>2282</v>
      </c>
      <c r="C816" s="225"/>
    </row>
    <row r="817" spans="1:2" s="226" customFormat="1" x14ac:dyDescent="0.25">
      <c r="A817" s="218" t="s">
        <v>247</v>
      </c>
      <c r="B817" s="227" t="s">
        <v>246</v>
      </c>
    </row>
    <row r="818" spans="1:2" s="226" customFormat="1" x14ac:dyDescent="0.25">
      <c r="A818" s="218" t="s">
        <v>1751</v>
      </c>
      <c r="B818" s="227" t="s">
        <v>1752</v>
      </c>
    </row>
    <row r="819" spans="1:2" s="226" customFormat="1" x14ac:dyDescent="0.25">
      <c r="A819" s="218" t="s">
        <v>245</v>
      </c>
      <c r="B819" s="227" t="s">
        <v>244</v>
      </c>
    </row>
    <row r="820" spans="1:2" s="226" customFormat="1" x14ac:dyDescent="0.25">
      <c r="A820" s="218" t="s">
        <v>1768</v>
      </c>
      <c r="B820" s="227" t="s">
        <v>1769</v>
      </c>
    </row>
    <row r="821" spans="1:2" s="226" customFormat="1" x14ac:dyDescent="0.25">
      <c r="A821" s="218" t="s">
        <v>1765</v>
      </c>
      <c r="B821" s="227" t="s">
        <v>1766</v>
      </c>
    </row>
    <row r="822" spans="1:2" s="226" customFormat="1" x14ac:dyDescent="0.25">
      <c r="A822" s="218" t="s">
        <v>1749</v>
      </c>
      <c r="B822" s="227" t="s">
        <v>1750</v>
      </c>
    </row>
    <row r="823" spans="1:2" s="226" customFormat="1" x14ac:dyDescent="0.25">
      <c r="A823" s="218" t="s">
        <v>1882</v>
      </c>
      <c r="B823" s="227" t="s">
        <v>1889</v>
      </c>
    </row>
    <row r="824" spans="1:2" s="226" customFormat="1" x14ac:dyDescent="0.25">
      <c r="A824" s="218" t="s">
        <v>1881</v>
      </c>
      <c r="B824" s="227" t="s">
        <v>1888</v>
      </c>
    </row>
    <row r="825" spans="1:2" s="226" customFormat="1" x14ac:dyDescent="0.25">
      <c r="A825" s="219" t="s">
        <v>1884</v>
      </c>
      <c r="B825" s="227" t="s">
        <v>1891</v>
      </c>
    </row>
    <row r="826" spans="1:2" s="226" customFormat="1" x14ac:dyDescent="0.25">
      <c r="A826" s="219" t="s">
        <v>1883</v>
      </c>
      <c r="B826" s="227" t="s">
        <v>1890</v>
      </c>
    </row>
    <row r="827" spans="1:2" s="226" customFormat="1" x14ac:dyDescent="0.25">
      <c r="A827" s="219" t="s">
        <v>1831</v>
      </c>
      <c r="B827" s="227" t="s">
        <v>1832</v>
      </c>
    </row>
    <row r="828" spans="1:2" s="226" customFormat="1" x14ac:dyDescent="0.25">
      <c r="A828" s="219" t="s">
        <v>1885</v>
      </c>
      <c r="B828" s="227" t="s">
        <v>1892</v>
      </c>
    </row>
    <row r="829" spans="1:2" s="226" customFormat="1" x14ac:dyDescent="0.25">
      <c r="A829" s="219" t="s">
        <v>243</v>
      </c>
      <c r="B829" s="227" t="s">
        <v>242</v>
      </c>
    </row>
    <row r="830" spans="1:2" s="226" customFormat="1" x14ac:dyDescent="0.25">
      <c r="A830" s="219" t="s">
        <v>241</v>
      </c>
      <c r="B830" s="227" t="s">
        <v>240</v>
      </c>
    </row>
    <row r="831" spans="1:2" s="226" customFormat="1" x14ac:dyDescent="0.25">
      <c r="A831" s="219" t="s">
        <v>239</v>
      </c>
      <c r="B831" s="227" t="s">
        <v>238</v>
      </c>
    </row>
    <row r="832" spans="1:2" s="226" customFormat="1" x14ac:dyDescent="0.25">
      <c r="A832" s="219" t="s">
        <v>1886</v>
      </c>
      <c r="B832" s="227" t="s">
        <v>1893</v>
      </c>
    </row>
    <row r="833" spans="1:2" s="226" customFormat="1" x14ac:dyDescent="0.25">
      <c r="A833" s="219" t="s">
        <v>237</v>
      </c>
      <c r="B833" s="227" t="s">
        <v>236</v>
      </c>
    </row>
    <row r="834" spans="1:2" s="226" customFormat="1" x14ac:dyDescent="0.25">
      <c r="A834" s="219" t="s">
        <v>1722</v>
      </c>
      <c r="B834" s="227" t="s">
        <v>1723</v>
      </c>
    </row>
    <row r="835" spans="1:2" s="226" customFormat="1" x14ac:dyDescent="0.25">
      <c r="A835" s="220" t="s">
        <v>235</v>
      </c>
      <c r="B835" s="227" t="s">
        <v>234</v>
      </c>
    </row>
    <row r="836" spans="1:2" s="226" customFormat="1" x14ac:dyDescent="0.25">
      <c r="A836" s="220" t="s">
        <v>233</v>
      </c>
      <c r="B836" s="227" t="s">
        <v>232</v>
      </c>
    </row>
    <row r="837" spans="1:2" s="226" customFormat="1" x14ac:dyDescent="0.25">
      <c r="A837" s="219" t="s">
        <v>231</v>
      </c>
      <c r="B837" s="227" t="s">
        <v>230</v>
      </c>
    </row>
    <row r="838" spans="1:2" s="226" customFormat="1" x14ac:dyDescent="0.2">
      <c r="A838" s="219" t="s">
        <v>229</v>
      </c>
      <c r="B838" s="228" t="s">
        <v>228</v>
      </c>
    </row>
    <row r="839" spans="1:2" s="226" customFormat="1" x14ac:dyDescent="0.25">
      <c r="A839" s="219" t="s">
        <v>227</v>
      </c>
      <c r="B839" s="227" t="s">
        <v>226</v>
      </c>
    </row>
    <row r="840" spans="1:2" s="226" customFormat="1" x14ac:dyDescent="0.25">
      <c r="A840" s="219" t="s">
        <v>225</v>
      </c>
      <c r="B840" s="227" t="s">
        <v>224</v>
      </c>
    </row>
    <row r="841" spans="1:2" s="226" customFormat="1" x14ac:dyDescent="0.25">
      <c r="A841" s="219" t="s">
        <v>223</v>
      </c>
      <c r="B841" s="227" t="s">
        <v>222</v>
      </c>
    </row>
    <row r="842" spans="1:2" s="226" customFormat="1" x14ac:dyDescent="0.25">
      <c r="A842" s="219" t="s">
        <v>221</v>
      </c>
      <c r="B842" s="227" t="s">
        <v>220</v>
      </c>
    </row>
    <row r="843" spans="1:2" s="226" customFormat="1" x14ac:dyDescent="0.25">
      <c r="A843" s="219" t="s">
        <v>2065</v>
      </c>
      <c r="B843" s="227" t="s">
        <v>2066</v>
      </c>
    </row>
    <row r="844" spans="1:2" s="226" customFormat="1" x14ac:dyDescent="0.25">
      <c r="A844" s="219" t="s">
        <v>2067</v>
      </c>
      <c r="B844" s="227" t="s">
        <v>2068</v>
      </c>
    </row>
    <row r="845" spans="1:2" s="226" customFormat="1" x14ac:dyDescent="0.25">
      <c r="A845" s="219" t="s">
        <v>219</v>
      </c>
      <c r="B845" s="227" t="s">
        <v>218</v>
      </c>
    </row>
    <row r="846" spans="1:2" s="226" customFormat="1" x14ac:dyDescent="0.25">
      <c r="A846" s="219" t="s">
        <v>217</v>
      </c>
      <c r="B846" s="227" t="s">
        <v>216</v>
      </c>
    </row>
    <row r="847" spans="1:2" s="226" customFormat="1" x14ac:dyDescent="0.25">
      <c r="A847" s="219" t="s">
        <v>215</v>
      </c>
      <c r="B847" s="227" t="s">
        <v>214</v>
      </c>
    </row>
    <row r="848" spans="1:2" s="226" customFormat="1" x14ac:dyDescent="0.25">
      <c r="A848" s="219" t="s">
        <v>213</v>
      </c>
      <c r="B848" s="227" t="s">
        <v>212</v>
      </c>
    </row>
    <row r="849" spans="1:2" s="226" customFormat="1" x14ac:dyDescent="0.25">
      <c r="A849" s="219" t="s">
        <v>211</v>
      </c>
      <c r="B849" s="227" t="s">
        <v>210</v>
      </c>
    </row>
    <row r="850" spans="1:2" s="226" customFormat="1" x14ac:dyDescent="0.25">
      <c r="A850" s="219" t="s">
        <v>209</v>
      </c>
      <c r="B850" s="227" t="s">
        <v>208</v>
      </c>
    </row>
    <row r="851" spans="1:2" s="226" customFormat="1" x14ac:dyDescent="0.25">
      <c r="A851" s="219" t="s">
        <v>207</v>
      </c>
      <c r="B851" s="227" t="s">
        <v>206</v>
      </c>
    </row>
    <row r="852" spans="1:2" s="226" customFormat="1" x14ac:dyDescent="0.25">
      <c r="A852" s="219" t="s">
        <v>205</v>
      </c>
      <c r="B852" s="227" t="s">
        <v>204</v>
      </c>
    </row>
    <row r="853" spans="1:2" s="226" customFormat="1" x14ac:dyDescent="0.25">
      <c r="A853" s="219" t="s">
        <v>203</v>
      </c>
      <c r="B853" s="227" t="s">
        <v>202</v>
      </c>
    </row>
    <row r="854" spans="1:2" s="226" customFormat="1" x14ac:dyDescent="0.25">
      <c r="A854" s="219" t="s">
        <v>201</v>
      </c>
      <c r="B854" s="227" t="s">
        <v>200</v>
      </c>
    </row>
    <row r="855" spans="1:2" s="226" customFormat="1" x14ac:dyDescent="0.25">
      <c r="A855" s="219" t="s">
        <v>1717</v>
      </c>
      <c r="B855" s="227" t="s">
        <v>1700</v>
      </c>
    </row>
    <row r="856" spans="1:2" s="226" customFormat="1" x14ac:dyDescent="0.25">
      <c r="A856" s="219" t="s">
        <v>1697</v>
      </c>
      <c r="B856" s="227" t="s">
        <v>1698</v>
      </c>
    </row>
    <row r="857" spans="1:2" s="226" customFormat="1" x14ac:dyDescent="0.25">
      <c r="A857" s="219" t="s">
        <v>1695</v>
      </c>
      <c r="B857" s="227" t="s">
        <v>1696</v>
      </c>
    </row>
    <row r="858" spans="1:2" s="226" customFormat="1" x14ac:dyDescent="0.25">
      <c r="A858" s="219" t="s">
        <v>1693</v>
      </c>
      <c r="B858" s="227" t="s">
        <v>1694</v>
      </c>
    </row>
    <row r="859" spans="1:2" s="226" customFormat="1" x14ac:dyDescent="0.25">
      <c r="A859" s="219" t="s">
        <v>1693</v>
      </c>
      <c r="B859" s="227" t="s">
        <v>1694</v>
      </c>
    </row>
    <row r="860" spans="1:2" s="226" customFormat="1" x14ac:dyDescent="0.25">
      <c r="A860" s="219" t="s">
        <v>199</v>
      </c>
      <c r="B860" s="227" t="s">
        <v>198</v>
      </c>
    </row>
    <row r="861" spans="1:2" s="226" customFormat="1" x14ac:dyDescent="0.25">
      <c r="A861" s="219" t="s">
        <v>197</v>
      </c>
      <c r="B861" s="227" t="s">
        <v>196</v>
      </c>
    </row>
    <row r="862" spans="1:2" s="226" customFormat="1" x14ac:dyDescent="0.25">
      <c r="A862" s="219" t="s">
        <v>197</v>
      </c>
      <c r="B862" s="227" t="s">
        <v>1875</v>
      </c>
    </row>
    <row r="863" spans="1:2" s="226" customFormat="1" x14ac:dyDescent="0.25">
      <c r="A863" s="219" t="s">
        <v>1992</v>
      </c>
      <c r="B863" s="227" t="s">
        <v>1993</v>
      </c>
    </row>
    <row r="864" spans="1:2" s="226" customFormat="1" x14ac:dyDescent="0.25">
      <c r="A864" s="219" t="s">
        <v>195</v>
      </c>
      <c r="B864" s="227" t="s">
        <v>193</v>
      </c>
    </row>
    <row r="865" spans="1:2" s="226" customFormat="1" x14ac:dyDescent="0.25">
      <c r="A865" s="219" t="s">
        <v>194</v>
      </c>
      <c r="B865" s="227" t="s">
        <v>193</v>
      </c>
    </row>
    <row r="866" spans="1:2" x14ac:dyDescent="0.25">
      <c r="A866" s="219" t="s">
        <v>192</v>
      </c>
      <c r="B866" s="227" t="s">
        <v>191</v>
      </c>
    </row>
    <row r="867" spans="1:2" x14ac:dyDescent="0.25">
      <c r="A867" s="219" t="s">
        <v>190</v>
      </c>
      <c r="B867" s="227" t="s">
        <v>189</v>
      </c>
    </row>
    <row r="868" spans="1:2" x14ac:dyDescent="0.25">
      <c r="A868" s="219" t="s">
        <v>188</v>
      </c>
      <c r="B868" s="227" t="s">
        <v>187</v>
      </c>
    </row>
    <row r="869" spans="1:2" x14ac:dyDescent="0.25">
      <c r="A869" s="219" t="s">
        <v>1676</v>
      </c>
      <c r="B869" s="227" t="s">
        <v>1677</v>
      </c>
    </row>
    <row r="870" spans="1:2" x14ac:dyDescent="0.25">
      <c r="A870" s="219" t="s">
        <v>186</v>
      </c>
      <c r="B870" s="227" t="s">
        <v>185</v>
      </c>
    </row>
    <row r="871" spans="1:2" x14ac:dyDescent="0.25">
      <c r="A871" s="219" t="s">
        <v>2103</v>
      </c>
      <c r="B871" s="227" t="s">
        <v>2104</v>
      </c>
    </row>
    <row r="872" spans="1:2" x14ac:dyDescent="0.25">
      <c r="A872" s="219" t="s">
        <v>2105</v>
      </c>
      <c r="B872" s="227" t="s">
        <v>2106</v>
      </c>
    </row>
    <row r="873" spans="1:2" x14ac:dyDescent="0.25">
      <c r="A873" s="219" t="s">
        <v>184</v>
      </c>
      <c r="B873" s="227" t="s">
        <v>183</v>
      </c>
    </row>
    <row r="874" spans="1:2" x14ac:dyDescent="0.25">
      <c r="A874" s="219" t="s">
        <v>1707</v>
      </c>
      <c r="B874" s="227" t="s">
        <v>1708</v>
      </c>
    </row>
    <row r="875" spans="1:2" x14ac:dyDescent="0.25">
      <c r="A875" s="219" t="s">
        <v>1707</v>
      </c>
      <c r="B875" s="227" t="s">
        <v>1708</v>
      </c>
    </row>
    <row r="876" spans="1:2" x14ac:dyDescent="0.25">
      <c r="A876" s="219" t="s">
        <v>1701</v>
      </c>
      <c r="B876" s="227" t="s">
        <v>1702</v>
      </c>
    </row>
    <row r="877" spans="1:2" x14ac:dyDescent="0.25">
      <c r="A877" s="219" t="s">
        <v>1701</v>
      </c>
      <c r="B877" s="227" t="s">
        <v>1702</v>
      </c>
    </row>
    <row r="878" spans="1:2" x14ac:dyDescent="0.25">
      <c r="A878" s="219" t="s">
        <v>1703</v>
      </c>
      <c r="B878" s="227" t="s">
        <v>1704</v>
      </c>
    </row>
    <row r="879" spans="1:2" x14ac:dyDescent="0.25">
      <c r="A879" s="219" t="s">
        <v>1703</v>
      </c>
      <c r="B879" s="227" t="s">
        <v>1704</v>
      </c>
    </row>
    <row r="880" spans="1:2" x14ac:dyDescent="0.25">
      <c r="A880" s="219" t="s">
        <v>1728</v>
      </c>
      <c r="B880" s="227" t="s">
        <v>1704</v>
      </c>
    </row>
    <row r="881" spans="1:2" x14ac:dyDescent="0.25">
      <c r="A881" s="219" t="s">
        <v>1729</v>
      </c>
      <c r="B881" s="227" t="s">
        <v>1730</v>
      </c>
    </row>
    <row r="882" spans="1:2" x14ac:dyDescent="0.25">
      <c r="A882" s="219" t="s">
        <v>1731</v>
      </c>
      <c r="B882" s="227" t="s">
        <v>1732</v>
      </c>
    </row>
    <row r="883" spans="1:2" x14ac:dyDescent="0.25">
      <c r="A883" s="219" t="s">
        <v>1746</v>
      </c>
      <c r="B883" s="227" t="s">
        <v>1733</v>
      </c>
    </row>
    <row r="884" spans="1:2" x14ac:dyDescent="0.25">
      <c r="A884" s="219" t="s">
        <v>182</v>
      </c>
      <c r="B884" s="227" t="s">
        <v>181</v>
      </c>
    </row>
    <row r="885" spans="1:2" x14ac:dyDescent="0.25">
      <c r="A885" s="219" t="s">
        <v>1699</v>
      </c>
      <c r="B885" s="227" t="s">
        <v>1700</v>
      </c>
    </row>
    <row r="886" spans="1:2" x14ac:dyDescent="0.25">
      <c r="A886" s="219" t="s">
        <v>1718</v>
      </c>
      <c r="B886" s="227" t="s">
        <v>1698</v>
      </c>
    </row>
    <row r="887" spans="1:2" x14ac:dyDescent="0.25">
      <c r="A887" s="219" t="s">
        <v>1719</v>
      </c>
      <c r="B887" s="227" t="s">
        <v>1696</v>
      </c>
    </row>
    <row r="888" spans="1:2" x14ac:dyDescent="0.25">
      <c r="A888" s="219" t="s">
        <v>180</v>
      </c>
      <c r="B888" s="227" t="s">
        <v>179</v>
      </c>
    </row>
    <row r="889" spans="1:2" x14ac:dyDescent="0.25">
      <c r="A889" s="219" t="s">
        <v>178</v>
      </c>
      <c r="B889" s="227" t="s">
        <v>177</v>
      </c>
    </row>
    <row r="890" spans="1:2" x14ac:dyDescent="0.25">
      <c r="A890" s="219" t="s">
        <v>176</v>
      </c>
      <c r="B890" s="227" t="s">
        <v>175</v>
      </c>
    </row>
    <row r="891" spans="1:2" x14ac:dyDescent="0.25">
      <c r="A891" s="219" t="s">
        <v>174</v>
      </c>
      <c r="B891" s="227" t="s">
        <v>173</v>
      </c>
    </row>
    <row r="892" spans="1:2" x14ac:dyDescent="0.25">
      <c r="A892" s="219" t="s">
        <v>172</v>
      </c>
      <c r="B892" s="227" t="s">
        <v>171</v>
      </c>
    </row>
    <row r="893" spans="1:2" x14ac:dyDescent="0.25">
      <c r="A893" s="219" t="s">
        <v>170</v>
      </c>
      <c r="B893" s="227" t="s">
        <v>169</v>
      </c>
    </row>
    <row r="894" spans="1:2" x14ac:dyDescent="0.25">
      <c r="A894" s="219" t="s">
        <v>2107</v>
      </c>
      <c r="B894" s="227" t="s">
        <v>2108</v>
      </c>
    </row>
    <row r="895" spans="1:2" x14ac:dyDescent="0.25">
      <c r="A895" s="219" t="s">
        <v>168</v>
      </c>
      <c r="B895" s="227" t="s">
        <v>167</v>
      </c>
    </row>
    <row r="896" spans="1:2" x14ac:dyDescent="0.25">
      <c r="A896" s="219" t="s">
        <v>2109</v>
      </c>
      <c r="B896" s="227" t="s">
        <v>2110</v>
      </c>
    </row>
    <row r="897" spans="1:2" x14ac:dyDescent="0.25">
      <c r="A897" s="219" t="s">
        <v>166</v>
      </c>
      <c r="B897" s="227" t="s">
        <v>165</v>
      </c>
    </row>
    <row r="898" spans="1:2" x14ac:dyDescent="0.25">
      <c r="A898" s="219" t="s">
        <v>1687</v>
      </c>
      <c r="B898" s="227" t="s">
        <v>1688</v>
      </c>
    </row>
    <row r="899" spans="1:2" x14ac:dyDescent="0.25">
      <c r="A899" s="219" t="s">
        <v>1685</v>
      </c>
      <c r="B899" s="227" t="s">
        <v>1686</v>
      </c>
    </row>
    <row r="900" spans="1:2" x14ac:dyDescent="0.25">
      <c r="A900" s="219" t="s">
        <v>1683</v>
      </c>
      <c r="B900" s="227" t="s">
        <v>1684</v>
      </c>
    </row>
    <row r="901" spans="1:2" x14ac:dyDescent="0.25">
      <c r="A901" s="219" t="s">
        <v>1709</v>
      </c>
      <c r="B901" s="227" t="s">
        <v>1710</v>
      </c>
    </row>
    <row r="902" spans="1:2" x14ac:dyDescent="0.25">
      <c r="A902" s="219" t="s">
        <v>1711</v>
      </c>
      <c r="B902" s="227" t="s">
        <v>1712</v>
      </c>
    </row>
    <row r="903" spans="1:2" x14ac:dyDescent="0.25">
      <c r="A903" s="219" t="s">
        <v>1681</v>
      </c>
      <c r="B903" s="227" t="s">
        <v>1682</v>
      </c>
    </row>
    <row r="904" spans="1:2" x14ac:dyDescent="0.25">
      <c r="A904" s="219" t="s">
        <v>1679</v>
      </c>
      <c r="B904" s="227" t="s">
        <v>1680</v>
      </c>
    </row>
    <row r="905" spans="1:2" x14ac:dyDescent="0.25">
      <c r="A905" s="219" t="s">
        <v>164</v>
      </c>
      <c r="B905" s="227" t="s">
        <v>163</v>
      </c>
    </row>
    <row r="906" spans="1:2" x14ac:dyDescent="0.25">
      <c r="A906" s="219" t="s">
        <v>162</v>
      </c>
      <c r="B906" s="227" t="s">
        <v>161</v>
      </c>
    </row>
    <row r="907" spans="1:2" s="226" customFormat="1" x14ac:dyDescent="0.25">
      <c r="A907" s="219" t="s">
        <v>160</v>
      </c>
      <c r="B907" s="227" t="s">
        <v>159</v>
      </c>
    </row>
    <row r="908" spans="1:2" s="226" customFormat="1" x14ac:dyDescent="0.25">
      <c r="A908" s="219" t="s">
        <v>158</v>
      </c>
      <c r="B908" s="227" t="s">
        <v>157</v>
      </c>
    </row>
    <row r="909" spans="1:2" s="226" customFormat="1" x14ac:dyDescent="0.25">
      <c r="A909" s="219" t="s">
        <v>2175</v>
      </c>
      <c r="B909" s="227" t="s">
        <v>2176</v>
      </c>
    </row>
    <row r="910" spans="1:2" s="226" customFormat="1" x14ac:dyDescent="0.25">
      <c r="A910" s="219" t="s">
        <v>2177</v>
      </c>
      <c r="B910" s="227" t="s">
        <v>2178</v>
      </c>
    </row>
    <row r="911" spans="1:2" s="226" customFormat="1" x14ac:dyDescent="0.25">
      <c r="A911" s="219" t="s">
        <v>2179</v>
      </c>
      <c r="B911" s="227" t="s">
        <v>2180</v>
      </c>
    </row>
    <row r="912" spans="1:2" s="226" customFormat="1" x14ac:dyDescent="0.25">
      <c r="A912" s="219" t="s">
        <v>2181</v>
      </c>
      <c r="B912" s="227" t="s">
        <v>2182</v>
      </c>
    </row>
    <row r="913" spans="1:2" s="226" customFormat="1" x14ac:dyDescent="0.25">
      <c r="A913" s="219" t="s">
        <v>2197</v>
      </c>
      <c r="B913" s="227" t="s">
        <v>2201</v>
      </c>
    </row>
    <row r="914" spans="1:2" s="226" customFormat="1" x14ac:dyDescent="0.25">
      <c r="A914" s="219" t="s">
        <v>2205</v>
      </c>
      <c r="B914" s="227" t="s">
        <v>2206</v>
      </c>
    </row>
    <row r="915" spans="1:2" x14ac:dyDescent="0.25">
      <c r="A915" s="219" t="s">
        <v>2216</v>
      </c>
      <c r="B915" s="227" t="s">
        <v>2217</v>
      </c>
    </row>
    <row r="916" spans="1:2" x14ac:dyDescent="0.25">
      <c r="A916" s="219" t="s">
        <v>2218</v>
      </c>
      <c r="B916" s="227" t="s">
        <v>2219</v>
      </c>
    </row>
    <row r="917" spans="1:2" x14ac:dyDescent="0.25">
      <c r="A917" s="219" t="s">
        <v>2220</v>
      </c>
      <c r="B917" s="227" t="s">
        <v>2221</v>
      </c>
    </row>
    <row r="918" spans="1:2" x14ac:dyDescent="0.25">
      <c r="A918" s="219" t="s">
        <v>2222</v>
      </c>
      <c r="B918" s="227" t="s">
        <v>2223</v>
      </c>
    </row>
    <row r="919" spans="1:2" x14ac:dyDescent="0.25">
      <c r="A919" s="219" t="s">
        <v>1542</v>
      </c>
      <c r="B919" s="227" t="s">
        <v>2224</v>
      </c>
    </row>
    <row r="920" spans="1:2" x14ac:dyDescent="0.25">
      <c r="A920" s="219" t="s">
        <v>2233</v>
      </c>
      <c r="B920" s="227" t="s">
        <v>2234</v>
      </c>
    </row>
    <row r="921" spans="1:2" x14ac:dyDescent="0.25">
      <c r="A921" s="219" t="s">
        <v>2235</v>
      </c>
      <c r="B921" s="227" t="s">
        <v>2236</v>
      </c>
    </row>
    <row r="922" spans="1:2" x14ac:dyDescent="0.25">
      <c r="A922" s="219" t="s">
        <v>2237</v>
      </c>
      <c r="B922" s="227" t="s">
        <v>2238</v>
      </c>
    </row>
    <row r="923" spans="1:2" x14ac:dyDescent="0.25">
      <c r="A923" s="219" t="s">
        <v>2239</v>
      </c>
      <c r="B923" s="227" t="s">
        <v>2240</v>
      </c>
    </row>
    <row r="924" spans="1:2" x14ac:dyDescent="0.25">
      <c r="A924" s="219" t="s">
        <v>2241</v>
      </c>
      <c r="B924" s="227" t="s">
        <v>2242</v>
      </c>
    </row>
    <row r="925" spans="1:2" x14ac:dyDescent="0.25">
      <c r="A925" s="219" t="s">
        <v>2243</v>
      </c>
      <c r="B925" s="227" t="s">
        <v>2244</v>
      </c>
    </row>
    <row r="926" spans="1:2" x14ac:dyDescent="0.25">
      <c r="A926" s="219" t="s">
        <v>2245</v>
      </c>
      <c r="B926" s="227" t="s">
        <v>2246</v>
      </c>
    </row>
    <row r="927" spans="1:2" x14ac:dyDescent="0.25">
      <c r="A927" s="219" t="s">
        <v>2247</v>
      </c>
      <c r="B927" s="227" t="s">
        <v>2248</v>
      </c>
    </row>
    <row r="928" spans="1:2" x14ac:dyDescent="0.25">
      <c r="A928" s="219" t="s">
        <v>2249</v>
      </c>
      <c r="B928" s="227" t="s">
        <v>2250</v>
      </c>
    </row>
    <row r="929" spans="1:2" x14ac:dyDescent="0.25">
      <c r="A929" s="219" t="s">
        <v>2251</v>
      </c>
      <c r="B929" s="227" t="s">
        <v>2252</v>
      </c>
    </row>
    <row r="930" spans="1:2" x14ac:dyDescent="0.25">
      <c r="A930" s="219" t="s">
        <v>2253</v>
      </c>
      <c r="B930" s="227" t="s">
        <v>2254</v>
      </c>
    </row>
    <row r="931" spans="1:2" x14ac:dyDescent="0.25">
      <c r="A931" s="219" t="s">
        <v>2255</v>
      </c>
      <c r="B931" s="227" t="s">
        <v>2256</v>
      </c>
    </row>
    <row r="932" spans="1:2" x14ac:dyDescent="0.25">
      <c r="A932" s="219" t="s">
        <v>2257</v>
      </c>
      <c r="B932" s="227" t="s">
        <v>2258</v>
      </c>
    </row>
    <row r="933" spans="1:2" x14ac:dyDescent="0.25">
      <c r="A933" s="219" t="s">
        <v>2268</v>
      </c>
      <c r="B933" s="227" t="s">
        <v>2269</v>
      </c>
    </row>
    <row r="934" spans="1:2" x14ac:dyDescent="0.25">
      <c r="A934" s="219" t="s">
        <v>2270</v>
      </c>
      <c r="B934" s="227" t="s">
        <v>2271</v>
      </c>
    </row>
    <row r="935" spans="1:2" x14ac:dyDescent="0.25">
      <c r="A935" s="219" t="s">
        <v>2272</v>
      </c>
      <c r="B935" s="227" t="s">
        <v>2273</v>
      </c>
    </row>
    <row r="936" spans="1:2" x14ac:dyDescent="0.25">
      <c r="A936" s="219" t="s">
        <v>2286</v>
      </c>
      <c r="B936" s="227" t="s">
        <v>2287</v>
      </c>
    </row>
    <row r="937" spans="1:2" x14ac:dyDescent="0.25">
      <c r="A937" s="219" t="s">
        <v>2288</v>
      </c>
      <c r="B937" s="227" t="s">
        <v>2289</v>
      </c>
    </row>
    <row r="938" spans="1:2" x14ac:dyDescent="0.25">
      <c r="A938" s="219" t="s">
        <v>2290</v>
      </c>
      <c r="B938" s="227" t="s">
        <v>2291</v>
      </c>
    </row>
    <row r="939" spans="1:2" x14ac:dyDescent="0.25">
      <c r="A939" s="219" t="s">
        <v>2292</v>
      </c>
      <c r="B939" s="227" t="s">
        <v>2293</v>
      </c>
    </row>
    <row r="940" spans="1:2" x14ac:dyDescent="0.25">
      <c r="A940" s="219" t="s">
        <v>2294</v>
      </c>
      <c r="B940" s="227" t="s">
        <v>2295</v>
      </c>
    </row>
    <row r="941" spans="1:2" x14ac:dyDescent="0.25">
      <c r="A941" s="219" t="s">
        <v>2296</v>
      </c>
      <c r="B941" s="227" t="s">
        <v>2297</v>
      </c>
    </row>
    <row r="942" spans="1:2" x14ac:dyDescent="0.25">
      <c r="A942" s="219" t="s">
        <v>2298</v>
      </c>
      <c r="B942" s="227" t="s">
        <v>2299</v>
      </c>
    </row>
    <row r="943" spans="1:2" x14ac:dyDescent="0.25">
      <c r="A943" s="219" t="s">
        <v>2300</v>
      </c>
      <c r="B943" s="227" t="s">
        <v>2301</v>
      </c>
    </row>
    <row r="944" spans="1:2" x14ac:dyDescent="0.25">
      <c r="A944" s="219" t="s">
        <v>2302</v>
      </c>
      <c r="B944" s="227" t="s">
        <v>2305</v>
      </c>
    </row>
    <row r="945" spans="1:2" x14ac:dyDescent="0.25">
      <c r="A945" s="219" t="s">
        <v>2303</v>
      </c>
      <c r="B945" s="227" t="s">
        <v>2304</v>
      </c>
    </row>
    <row r="946" spans="1:2" x14ac:dyDescent="0.25">
      <c r="A946" s="219" t="s">
        <v>2312</v>
      </c>
      <c r="B946" s="227" t="s">
        <v>2313</v>
      </c>
    </row>
    <row r="947" spans="1:2" x14ac:dyDescent="0.25">
      <c r="A947" s="219" t="s">
        <v>2314</v>
      </c>
      <c r="B947" s="227" t="s">
        <v>2315</v>
      </c>
    </row>
    <row r="948" spans="1:2" x14ac:dyDescent="0.25">
      <c r="A948" s="219" t="s">
        <v>2316</v>
      </c>
      <c r="B948" s="227" t="s">
        <v>2317</v>
      </c>
    </row>
    <row r="949" spans="1:2" x14ac:dyDescent="0.25">
      <c r="A949" s="219" t="s">
        <v>2318</v>
      </c>
      <c r="B949" s="227" t="s">
        <v>2319</v>
      </c>
    </row>
    <row r="950" spans="1:2" x14ac:dyDescent="0.25">
      <c r="A950" s="219" t="s">
        <v>2320</v>
      </c>
      <c r="B950" s="227" t="s">
        <v>2321</v>
      </c>
    </row>
    <row r="951" spans="1:2" x14ac:dyDescent="0.25">
      <c r="A951" s="219" t="s">
        <v>2322</v>
      </c>
      <c r="B951" s="227" t="s">
        <v>2323</v>
      </c>
    </row>
    <row r="952" spans="1:2" x14ac:dyDescent="0.25">
      <c r="A952" s="219" t="s">
        <v>2324</v>
      </c>
      <c r="B952" s="227" t="s">
        <v>2325</v>
      </c>
    </row>
    <row r="953" spans="1:2" s="226" customFormat="1" x14ac:dyDescent="0.25">
      <c r="A953" s="219" t="s">
        <v>2335</v>
      </c>
      <c r="B953" s="227" t="s">
        <v>2336</v>
      </c>
    </row>
    <row r="954" spans="1:2" s="226" customFormat="1" x14ac:dyDescent="0.25">
      <c r="A954" s="219" t="s">
        <v>2337</v>
      </c>
      <c r="B954" s="227" t="s">
        <v>2338</v>
      </c>
    </row>
    <row r="955" spans="1:2" s="226" customFormat="1" x14ac:dyDescent="0.25">
      <c r="A955" s="219" t="s">
        <v>2339</v>
      </c>
      <c r="B955" s="227" t="s">
        <v>2340</v>
      </c>
    </row>
    <row r="956" spans="1:2" s="226" customFormat="1" x14ac:dyDescent="0.25">
      <c r="A956" s="219" t="s">
        <v>2351</v>
      </c>
      <c r="B956" s="227" t="s">
        <v>2352</v>
      </c>
    </row>
    <row r="957" spans="1:2" s="226" customFormat="1" x14ac:dyDescent="0.25">
      <c r="A957" s="219" t="s">
        <v>2353</v>
      </c>
      <c r="B957" s="227" t="s">
        <v>2354</v>
      </c>
    </row>
    <row r="958" spans="1:2" s="226" customFormat="1" x14ac:dyDescent="0.25">
      <c r="A958" s="219" t="s">
        <v>2355</v>
      </c>
      <c r="B958" s="227" t="s">
        <v>2356</v>
      </c>
    </row>
    <row r="959" spans="1:2" x14ac:dyDescent="0.25">
      <c r="A959" s="219" t="s">
        <v>2357</v>
      </c>
      <c r="B959" s="227" t="s">
        <v>2358</v>
      </c>
    </row>
    <row r="960" spans="1:2" x14ac:dyDescent="0.25">
      <c r="A960" s="219" t="s">
        <v>2359</v>
      </c>
      <c r="B960" s="227" t="s">
        <v>2360</v>
      </c>
    </row>
    <row r="961" spans="1:2" x14ac:dyDescent="0.25">
      <c r="A961" s="219" t="s">
        <v>2361</v>
      </c>
      <c r="B961" s="227" t="s">
        <v>2362</v>
      </c>
    </row>
    <row r="962" spans="1:2" x14ac:dyDescent="0.25">
      <c r="A962" s="219" t="s">
        <v>2363</v>
      </c>
      <c r="B962" s="227" t="s">
        <v>2364</v>
      </c>
    </row>
    <row r="963" spans="1:2" x14ac:dyDescent="0.25">
      <c r="A963" s="219" t="s">
        <v>2365</v>
      </c>
      <c r="B963" s="227" t="s">
        <v>2366</v>
      </c>
    </row>
    <row r="964" spans="1:2" x14ac:dyDescent="0.25">
      <c r="A964" s="219" t="s">
        <v>2367</v>
      </c>
      <c r="B964" s="227" t="s">
        <v>2368</v>
      </c>
    </row>
    <row r="965" spans="1:2" x14ac:dyDescent="0.25">
      <c r="A965" s="219" t="s">
        <v>2369</v>
      </c>
      <c r="B965" s="227" t="s">
        <v>2370</v>
      </c>
    </row>
    <row r="966" spans="1:2" x14ac:dyDescent="0.25">
      <c r="A966" s="219" t="s">
        <v>2375</v>
      </c>
      <c r="B966" s="227" t="s">
        <v>2376</v>
      </c>
    </row>
    <row r="967" spans="1:2" x14ac:dyDescent="0.25">
      <c r="A967" s="219" t="s">
        <v>2377</v>
      </c>
      <c r="B967" s="227" t="s">
        <v>2378</v>
      </c>
    </row>
    <row r="968" spans="1:2" x14ac:dyDescent="0.25">
      <c r="A968" s="219" t="s">
        <v>2379</v>
      </c>
      <c r="B968" s="227" t="s">
        <v>2380</v>
      </c>
    </row>
    <row r="969" spans="1:2" x14ac:dyDescent="0.25">
      <c r="A969" s="219" t="s">
        <v>2381</v>
      </c>
      <c r="B969" s="227" t="s">
        <v>2382</v>
      </c>
    </row>
    <row r="970" spans="1:2" x14ac:dyDescent="0.25">
      <c r="A970" s="219" t="s">
        <v>2383</v>
      </c>
      <c r="B970" s="227" t="s">
        <v>2384</v>
      </c>
    </row>
    <row r="971" spans="1:2" x14ac:dyDescent="0.25">
      <c r="A971" s="219" t="s">
        <v>2385</v>
      </c>
      <c r="B971" s="227" t="s">
        <v>2386</v>
      </c>
    </row>
    <row r="972" spans="1:2" x14ac:dyDescent="0.25">
      <c r="A972" s="219" t="s">
        <v>2387</v>
      </c>
      <c r="B972" s="227" t="s">
        <v>2388</v>
      </c>
    </row>
    <row r="973" spans="1:2" x14ac:dyDescent="0.25">
      <c r="A973" s="219" t="s">
        <v>2397</v>
      </c>
      <c r="B973" s="227" t="s">
        <v>2398</v>
      </c>
    </row>
    <row r="974" spans="1:2" x14ac:dyDescent="0.25">
      <c r="A974" s="219" t="s">
        <v>2399</v>
      </c>
      <c r="B974" s="227" t="s">
        <v>2400</v>
      </c>
    </row>
    <row r="975" spans="1:2" x14ac:dyDescent="0.25">
      <c r="A975" s="219" t="s">
        <v>2401</v>
      </c>
      <c r="B975" s="227" t="s">
        <v>2402</v>
      </c>
    </row>
    <row r="976" spans="1:2" x14ac:dyDescent="0.25">
      <c r="A976" s="219" t="s">
        <v>2403</v>
      </c>
      <c r="B976" s="227" t="s">
        <v>2404</v>
      </c>
    </row>
    <row r="977" spans="1:3" x14ac:dyDescent="0.25">
      <c r="A977" s="219" t="s">
        <v>2405</v>
      </c>
      <c r="B977" s="227" t="s">
        <v>2406</v>
      </c>
    </row>
    <row r="978" spans="1:3" x14ac:dyDescent="0.25">
      <c r="A978" s="219" t="s">
        <v>2407</v>
      </c>
      <c r="B978" s="227" t="s">
        <v>2408</v>
      </c>
    </row>
    <row r="979" spans="1:3" x14ac:dyDescent="0.25">
      <c r="A979" s="219" t="s">
        <v>2409</v>
      </c>
      <c r="B979" s="227" t="s">
        <v>2410</v>
      </c>
    </row>
    <row r="980" spans="1:3" x14ac:dyDescent="0.25">
      <c r="A980" s="219" t="s">
        <v>2411</v>
      </c>
      <c r="B980" s="227" t="s">
        <v>2412</v>
      </c>
    </row>
    <row r="981" spans="1:3" x14ac:dyDescent="0.25">
      <c r="A981" s="219" t="s">
        <v>2413</v>
      </c>
      <c r="B981" s="227" t="s">
        <v>2414</v>
      </c>
    </row>
    <row r="982" spans="1:3" x14ac:dyDescent="0.25">
      <c r="A982" s="219" t="s">
        <v>2415</v>
      </c>
      <c r="B982" s="227" t="s">
        <v>2416</v>
      </c>
    </row>
    <row r="983" spans="1:3" x14ac:dyDescent="0.25">
      <c r="A983" s="219" t="s">
        <v>2417</v>
      </c>
      <c r="B983" s="227" t="s">
        <v>2418</v>
      </c>
    </row>
    <row r="984" spans="1:3" x14ac:dyDescent="0.25">
      <c r="A984" s="219" t="s">
        <v>2419</v>
      </c>
      <c r="B984" s="227" t="s">
        <v>2420</v>
      </c>
    </row>
    <row r="985" spans="1:3" x14ac:dyDescent="0.25">
      <c r="A985" s="219" t="s">
        <v>2439</v>
      </c>
      <c r="B985" s="227" t="s">
        <v>2440</v>
      </c>
    </row>
    <row r="986" spans="1:3" x14ac:dyDescent="0.25">
      <c r="A986" s="219" t="s">
        <v>2441</v>
      </c>
      <c r="B986" s="227" t="s">
        <v>2442</v>
      </c>
      <c r="C986" s="222" t="s">
        <v>1550</v>
      </c>
    </row>
    <row r="987" spans="1:3" x14ac:dyDescent="0.25">
      <c r="A987" s="219" t="s">
        <v>2443</v>
      </c>
      <c r="B987" s="227" t="s">
        <v>2444</v>
      </c>
    </row>
    <row r="988" spans="1:3" x14ac:dyDescent="0.25">
      <c r="A988" s="219" t="s">
        <v>2445</v>
      </c>
      <c r="B988" s="227" t="s">
        <v>2446</v>
      </c>
    </row>
    <row r="989" spans="1:3" x14ac:dyDescent="0.25">
      <c r="A989" s="219" t="s">
        <v>2447</v>
      </c>
      <c r="B989" s="227" t="s">
        <v>2448</v>
      </c>
    </row>
    <row r="990" spans="1:3" x14ac:dyDescent="0.25">
      <c r="A990" s="219" t="s">
        <v>2449</v>
      </c>
      <c r="B990" s="227" t="s">
        <v>2450</v>
      </c>
    </row>
    <row r="991" spans="1:3" x14ac:dyDescent="0.25">
      <c r="A991" s="219" t="s">
        <v>2451</v>
      </c>
      <c r="B991" s="227" t="s">
        <v>2452</v>
      </c>
    </row>
    <row r="992" spans="1:3" x14ac:dyDescent="0.25">
      <c r="A992" s="219" t="s">
        <v>2453</v>
      </c>
      <c r="B992" s="227" t="s">
        <v>2454</v>
      </c>
    </row>
    <row r="993" spans="1:2" x14ac:dyDescent="0.25">
      <c r="A993" s="219" t="s">
        <v>2455</v>
      </c>
      <c r="B993" s="227" t="s">
        <v>2456</v>
      </c>
    </row>
    <row r="994" spans="1:2" x14ac:dyDescent="0.25">
      <c r="A994" s="219" t="s">
        <v>2457</v>
      </c>
      <c r="B994" s="227" t="s">
        <v>2458</v>
      </c>
    </row>
    <row r="995" spans="1:2" x14ac:dyDescent="0.25">
      <c r="A995" s="219" t="s">
        <v>2459</v>
      </c>
      <c r="B995" s="227" t="s">
        <v>2460</v>
      </c>
    </row>
    <row r="996" spans="1:2" x14ac:dyDescent="0.25">
      <c r="A996" s="219" t="s">
        <v>2461</v>
      </c>
      <c r="B996" s="227" t="s">
        <v>2462</v>
      </c>
    </row>
    <row r="997" spans="1:2" x14ac:dyDescent="0.25">
      <c r="A997" s="219" t="s">
        <v>2463</v>
      </c>
      <c r="B997" s="227" t="s">
        <v>2464</v>
      </c>
    </row>
    <row r="998" spans="1:2" x14ac:dyDescent="0.25">
      <c r="A998" s="219" t="s">
        <v>2465</v>
      </c>
      <c r="B998" s="227" t="s">
        <v>2466</v>
      </c>
    </row>
    <row r="999" spans="1:2" x14ac:dyDescent="0.25">
      <c r="A999" s="219" t="s">
        <v>2467</v>
      </c>
      <c r="B999" s="227" t="s">
        <v>2468</v>
      </c>
    </row>
    <row r="1000" spans="1:2" x14ac:dyDescent="0.25">
      <c r="A1000" s="219" t="s">
        <v>2469</v>
      </c>
      <c r="B1000" s="227" t="s">
        <v>2470</v>
      </c>
    </row>
    <row r="1001" spans="1:2" x14ac:dyDescent="0.25">
      <c r="A1001" s="219" t="s">
        <v>2471</v>
      </c>
      <c r="B1001" s="227" t="s">
        <v>2472</v>
      </c>
    </row>
    <row r="1002" spans="1:2" x14ac:dyDescent="0.25">
      <c r="A1002" s="219" t="s">
        <v>2473</v>
      </c>
      <c r="B1002" s="227" t="s">
        <v>2474</v>
      </c>
    </row>
    <row r="1003" spans="1:2" x14ac:dyDescent="0.25">
      <c r="A1003" s="219" t="s">
        <v>2475</v>
      </c>
      <c r="B1003" s="227" t="s">
        <v>2476</v>
      </c>
    </row>
    <row r="1004" spans="1:2" x14ac:dyDescent="0.25">
      <c r="A1004" s="219" t="s">
        <v>2477</v>
      </c>
      <c r="B1004" s="227" t="s">
        <v>2478</v>
      </c>
    </row>
    <row r="1005" spans="1:2" x14ac:dyDescent="0.25">
      <c r="A1005" s="219" t="s">
        <v>2484</v>
      </c>
      <c r="B1005" s="227" t="s">
        <v>2485</v>
      </c>
    </row>
    <row r="1006" spans="1:2" x14ac:dyDescent="0.25">
      <c r="A1006" s="219" t="s">
        <v>2491</v>
      </c>
      <c r="B1006" s="227" t="s">
        <v>2492</v>
      </c>
    </row>
    <row r="1007" spans="1:2" x14ac:dyDescent="0.25">
      <c r="A1007" s="219" t="s">
        <v>2493</v>
      </c>
      <c r="B1007" s="227" t="s">
        <v>2494</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J441"/>
  <sheetViews>
    <sheetView showGridLines="0" zoomScale="85" zoomScaleNormal="85" workbookViewId="0">
      <pane xSplit="2" ySplit="14" topLeftCell="FY27" activePane="bottomRight" state="frozenSplit"/>
      <selection activeCell="GJ220" sqref="GJ220"/>
      <selection pane="topRight" activeCell="GJ220" sqref="GJ220"/>
      <selection pane="bottomLeft" activeCell="GJ220" sqref="GJ220"/>
      <selection pane="bottomRight" activeCell="A40" sqref="A40:XFD46"/>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2" width="14.140625" style="96" bestFit="1" customWidth="1"/>
    <col min="193" max="16384" width="11.42578125" style="97"/>
  </cols>
  <sheetData>
    <row r="1" spans="1:192"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row>
    <row r="2" spans="1:192"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row>
    <row r="3" spans="1:192"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row>
    <row r="4" spans="1:192"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row>
    <row r="5" spans="1:192"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row>
    <row r="6" spans="1:192"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row>
    <row r="7" spans="1:192"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row>
    <row r="8" spans="1:192"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row>
    <row r="9" spans="1:192"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row>
    <row r="10" spans="1:192"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row>
    <row r="11" spans="1:192"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row>
    <row r="12" spans="1:192" s="98" customFormat="1" ht="54" x14ac:dyDescent="0.25">
      <c r="A12" s="134"/>
      <c r="B12" s="126" t="s">
        <v>1818</v>
      </c>
      <c r="C12" s="127"/>
      <c r="D12" s="127"/>
      <c r="E12" s="127"/>
      <c r="F12" s="127"/>
      <c r="G12" s="127"/>
      <c r="H12" s="127"/>
      <c r="I12" s="127"/>
      <c r="J12" s="127"/>
      <c r="K12" s="127"/>
      <c r="L12" s="127"/>
      <c r="M12" s="127"/>
      <c r="N12" s="127"/>
    </row>
    <row r="13" spans="1:192"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row>
    <row r="14" spans="1:192"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row>
    <row r="15" spans="1:192" x14ac:dyDescent="0.25">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c r="GJ15" s="133">
        <v>2628073.02</v>
      </c>
    </row>
    <row r="16" spans="1:192"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c r="GJ16" s="133">
        <v>1296274.56</v>
      </c>
    </row>
    <row r="17" spans="2:192"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c r="GJ17" s="133">
        <v>4483277.9400000004</v>
      </c>
    </row>
    <row r="18" spans="2:192"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c r="GJ18" s="133">
        <v>35714.980000000003</v>
      </c>
    </row>
    <row r="19" spans="2:192"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c r="GJ19" s="133">
        <v>313829.59000000003</v>
      </c>
    </row>
    <row r="20" spans="2:192"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row>
    <row r="21" spans="2:192"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row>
    <row r="22" spans="2:192"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row>
    <row r="23" spans="2:192" x14ac:dyDescent="0.2">
      <c r="B23" s="158" t="s">
        <v>1593</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c r="GJ23" s="133">
        <v>18340684.09</v>
      </c>
    </row>
    <row r="24" spans="2:192" x14ac:dyDescent="0.2">
      <c r="B24" s="158" t="s">
        <v>1637</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c r="GJ24" s="133">
        <v>1075124.56</v>
      </c>
    </row>
    <row r="25" spans="2:192"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c r="GJ25" s="133">
        <v>211213.57</v>
      </c>
    </row>
    <row r="26" spans="2:192"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c r="GJ26" s="133">
        <v>3078179.51</v>
      </c>
    </row>
    <row r="27" spans="2:192" x14ac:dyDescent="0.2">
      <c r="B27" s="158" t="s">
        <v>1596</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c r="GJ27" s="133">
        <v>1705582.43</v>
      </c>
    </row>
    <row r="28" spans="2:192" x14ac:dyDescent="0.2">
      <c r="B28" s="158" t="s">
        <v>1597</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c r="GJ28" s="133">
        <v>219395.48</v>
      </c>
    </row>
    <row r="29" spans="2:192" x14ac:dyDescent="0.2">
      <c r="B29" s="158" t="s">
        <v>1990</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c r="GJ29" s="133">
        <v>29214.39</v>
      </c>
    </row>
    <row r="30" spans="2:192" x14ac:dyDescent="0.2">
      <c r="B30" s="158" t="s">
        <v>1622</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c r="GJ30" s="133">
        <v>-195912</v>
      </c>
    </row>
    <row r="31" spans="2:192" x14ac:dyDescent="0.2">
      <c r="B31" s="158" t="s">
        <v>1598</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c r="GJ31" s="133">
        <v>3290327.94</v>
      </c>
    </row>
    <row r="32" spans="2:192" x14ac:dyDescent="0.2">
      <c r="B32" s="158" t="s">
        <v>1599</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c r="GJ32" s="133">
        <v>3557618.67</v>
      </c>
    </row>
    <row r="33" spans="2:192" ht="15"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c r="GJ33" s="133">
        <v>17788.71</v>
      </c>
    </row>
    <row r="34" spans="2:192" ht="15"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c r="GJ34" s="119">
        <v>31329217.350000001</v>
      </c>
    </row>
    <row r="35" spans="2:192" ht="15" thickBot="1" x14ac:dyDescent="0.25">
      <c r="B35" s="159" t="s">
        <v>1540</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c r="GJ35" s="160">
        <v>3405363.75</v>
      </c>
    </row>
    <row r="36" spans="2:192" ht="15" thickBot="1" x14ac:dyDescent="0.25">
      <c r="B36" s="159" t="s">
        <v>1541</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c r="GJ36" s="160">
        <v>0</v>
      </c>
    </row>
    <row r="37" spans="2:192" ht="15"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c r="GJ37" s="160">
        <v>87896.359999999404</v>
      </c>
    </row>
    <row r="38" spans="2:192" ht="15"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c r="GJ38" s="119">
        <v>34822477.460000001</v>
      </c>
    </row>
    <row r="39" spans="2:192" x14ac:dyDescent="0.2">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row>
    <row r="40" spans="2:192"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row>
    <row r="41" spans="2:192"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row>
    <row r="42" spans="2:192"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row>
    <row r="43" spans="2:192"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row>
    <row r="44" spans="2:192"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row>
    <row r="45" spans="2:192"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row>
    <row r="46" spans="2:192"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row>
    <row r="47" spans="2:192"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row>
    <row r="48" spans="2:192"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row>
    <row r="49" spans="3:192"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row>
    <row r="50" spans="3:192"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row>
    <row r="51" spans="3:192"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row>
    <row r="52" spans="3:192"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row>
    <row r="53" spans="3:192"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row>
    <row r="54" spans="3:192"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row>
    <row r="55" spans="3:192"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row>
    <row r="56" spans="3:192"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row>
    <row r="57" spans="3:192"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row>
    <row r="58" spans="3:192"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row>
    <row r="59" spans="3:192"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row>
    <row r="60" spans="3:192"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row>
    <row r="61" spans="3:192"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row>
    <row r="62" spans="3:192"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row>
    <row r="63" spans="3:192"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row>
    <row r="64" spans="3:192"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row>
    <row r="65" spans="3:192"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row>
    <row r="66" spans="3:192"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row>
    <row r="67" spans="3:192"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row>
    <row r="68" spans="3:192"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row>
    <row r="69" spans="3:192"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row>
    <row r="70" spans="3:192"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row>
    <row r="71" spans="3:192"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row>
    <row r="72" spans="3:192"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row>
    <row r="73" spans="3:192"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row>
    <row r="74" spans="3:192"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row>
    <row r="75" spans="3:192"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row>
    <row r="76" spans="3:192"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row>
    <row r="77" spans="3:192"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row>
    <row r="78" spans="3:192"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row>
    <row r="79" spans="3:192"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row>
    <row r="80" spans="3:192"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row>
    <row r="81" spans="3:192"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row>
    <row r="82" spans="3:192"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row>
    <row r="83" spans="3:192"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row>
    <row r="84" spans="3:192"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row>
    <row r="85" spans="3:192"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row>
    <row r="86" spans="3:192"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row>
    <row r="87" spans="3:192"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row>
    <row r="88" spans="3:192"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row>
    <row r="89" spans="3:192"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row>
    <row r="90" spans="3:192"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row>
    <row r="91" spans="3:192"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row>
    <row r="92" spans="3:192"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row>
    <row r="93" spans="3:192"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row>
    <row r="94" spans="3:192"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row>
    <row r="95" spans="3:192"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row>
    <row r="96" spans="3:192"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row>
    <row r="97" spans="3:192"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row>
    <row r="98" spans="3:192"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row>
    <row r="99" spans="3:192"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row>
    <row r="100" spans="3:192"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row>
    <row r="101" spans="3:192"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row>
    <row r="102" spans="3:192"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row>
    <row r="103" spans="3:192"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row>
    <row r="104" spans="3:192"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row>
    <row r="105" spans="3:192"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row>
    <row r="106" spans="3:192"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row>
    <row r="107" spans="3:192"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row>
    <row r="108" spans="3:192"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row>
    <row r="109" spans="3:192"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row>
    <row r="110" spans="3:192"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row>
    <row r="111" spans="3:192"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row>
    <row r="112" spans="3:192"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row>
    <row r="113" spans="3:192"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row>
    <row r="114" spans="3:192"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row>
    <row r="115" spans="3:192"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row>
    <row r="116" spans="3:192"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row>
    <row r="117" spans="3:192"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row>
    <row r="118" spans="3:192"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row>
    <row r="119" spans="3:192"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row>
    <row r="120" spans="3:192"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row>
    <row r="121" spans="3:192"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row>
    <row r="122" spans="3:192"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row>
    <row r="123" spans="3:192"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row>
    <row r="124" spans="3:192"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row>
    <row r="125" spans="3:192"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row>
    <row r="126" spans="3:192"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row>
    <row r="127" spans="3:192"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row>
    <row r="128" spans="3:192"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row>
    <row r="129" spans="3:192"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row>
    <row r="130" spans="3:192"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row>
    <row r="131" spans="3:192"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row>
    <row r="132" spans="3:192"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row>
    <row r="133" spans="3:192"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row>
    <row r="134" spans="3:192"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row>
    <row r="135" spans="3:192"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row>
    <row r="136" spans="3:192"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row>
    <row r="137" spans="3:192"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row>
    <row r="138" spans="3:192"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row>
    <row r="139" spans="3:192"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row>
    <row r="140" spans="3:192"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row>
    <row r="141" spans="3:192"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row>
    <row r="142" spans="3:192"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row>
    <row r="143" spans="3:192"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row>
    <row r="144" spans="3:192"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row>
    <row r="145" spans="3:192"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row>
    <row r="146" spans="3:192"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row>
    <row r="147" spans="3:192"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row>
    <row r="148" spans="3:192"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row>
    <row r="149" spans="3:192"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row>
    <row r="150" spans="3:192"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row>
    <row r="151" spans="3:192"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row>
    <row r="152" spans="3:192"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row>
    <row r="153" spans="3:192"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row>
    <row r="154" spans="3:192"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row>
    <row r="155" spans="3:192"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row>
    <row r="156" spans="3:192"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row>
    <row r="157" spans="3:192"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row>
    <row r="158" spans="3:192"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row>
    <row r="159" spans="3:192"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row>
    <row r="160" spans="3:192"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row>
    <row r="161" spans="3:192"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row>
    <row r="162" spans="3:192"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row>
    <row r="163" spans="3:192"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row>
    <row r="164" spans="3:192"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row>
    <row r="165" spans="3:192"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row>
    <row r="166" spans="3:192"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row>
    <row r="167" spans="3:192"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row>
    <row r="168" spans="3:192"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row>
    <row r="169" spans="3:192"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row>
    <row r="170" spans="3:192"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row>
    <row r="171" spans="3:192"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row>
    <row r="172" spans="3:192"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row>
    <row r="173" spans="3:192"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row>
    <row r="174" spans="3:192"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row>
    <row r="175" spans="3:192"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row>
    <row r="176" spans="3:192"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row>
    <row r="177" spans="3:192"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row>
    <row r="178" spans="3:192"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row>
    <row r="179" spans="3:192"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row>
    <row r="180" spans="3:192"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row>
    <row r="181" spans="3:192"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row>
    <row r="182" spans="3:192"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row>
    <row r="183" spans="3:192"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row>
    <row r="184" spans="3:192"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row>
    <row r="185" spans="3:192"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row>
    <row r="186" spans="3:192"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row>
    <row r="187" spans="3:192"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row>
    <row r="188" spans="3:192"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row>
    <row r="189" spans="3:192"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row>
    <row r="190" spans="3:192"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row>
    <row r="191" spans="3:192"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row>
    <row r="192" spans="3:192"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row>
    <row r="193" spans="3:192"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row>
    <row r="194" spans="3:192"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row>
    <row r="195" spans="3:192"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row>
    <row r="196" spans="3:192"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row>
    <row r="197" spans="3:192"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row>
    <row r="198" spans="3:192"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row>
    <row r="199" spans="3:192"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row>
    <row r="200" spans="3:192"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row>
    <row r="201" spans="3:192"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row>
    <row r="202" spans="3:192"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row>
    <row r="203" spans="3:192"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row>
    <row r="204" spans="3:192"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row>
    <row r="205" spans="3:192"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row>
    <row r="206" spans="3:192"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row>
    <row r="207" spans="3:192"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row>
    <row r="208" spans="3:192"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row>
    <row r="209" spans="3:192"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row>
    <row r="210" spans="3:192"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row>
    <row r="211" spans="3:192"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row>
    <row r="212" spans="3:192"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row>
    <row r="213" spans="3:192"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row>
    <row r="214" spans="3:192"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row>
    <row r="215" spans="3:192"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row>
    <row r="216" spans="3:192"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row>
    <row r="217" spans="3:192"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row>
    <row r="218" spans="3:192"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row>
    <row r="219" spans="3:192"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row>
    <row r="220" spans="3:192"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row>
    <row r="221" spans="3:192"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row>
    <row r="222" spans="3:192"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row>
    <row r="223" spans="3:192"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row>
    <row r="224" spans="3:192"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row>
    <row r="225" spans="3:192"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row>
    <row r="226" spans="3:192"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row>
    <row r="227" spans="3:192"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row>
    <row r="228" spans="3:192"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row>
    <row r="229" spans="3:192"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row>
    <row r="230" spans="3:192"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row>
    <row r="231" spans="3:192"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row>
    <row r="232" spans="3:192"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row>
    <row r="233" spans="3:192"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row>
    <row r="234" spans="3:192"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row>
    <row r="235" spans="3:192"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row>
    <row r="236" spans="3:192"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row>
    <row r="237" spans="3:192"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row>
    <row r="238" spans="3:192"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row>
    <row r="239" spans="3:192"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row>
    <row r="240" spans="3:192"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row>
    <row r="241" spans="3:192"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row>
    <row r="242" spans="3:192"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row>
    <row r="243" spans="3:192"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row>
    <row r="244" spans="3:192"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row>
    <row r="245" spans="3:192"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row>
    <row r="246" spans="3:192"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row>
    <row r="247" spans="3:192"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row>
    <row r="248" spans="3:192"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row>
    <row r="249" spans="3:192"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row>
    <row r="250" spans="3:192"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row>
    <row r="251" spans="3:192"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row>
    <row r="252" spans="3:192"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row>
    <row r="253" spans="3:192"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row>
    <row r="254" spans="3:192"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row>
    <row r="255" spans="3:192"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row>
    <row r="256" spans="3:192"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row>
    <row r="257" spans="3:192"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row>
    <row r="258" spans="3:192"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row>
    <row r="259" spans="3:192"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row>
    <row r="260" spans="3:192"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row>
    <row r="261" spans="3:192"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row>
    <row r="262" spans="3:192"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row>
    <row r="263" spans="3:192"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row>
    <row r="264" spans="3:192"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row>
    <row r="265" spans="3:192"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row>
    <row r="266" spans="3:192"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row>
    <row r="267" spans="3:192"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row>
    <row r="268" spans="3:192"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row>
    <row r="269" spans="3:192"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row>
    <row r="270" spans="3:192"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row>
    <row r="271" spans="3:192"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row>
    <row r="272" spans="3:192"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row>
    <row r="273" spans="3:192"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row>
    <row r="274" spans="3:192"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row>
    <row r="275" spans="3:192"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row>
    <row r="276" spans="3:192"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row>
    <row r="277" spans="3:192"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row>
    <row r="278" spans="3:192"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row>
    <row r="279" spans="3:192"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row>
    <row r="280" spans="3:192"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row>
    <row r="281" spans="3:192"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row>
    <row r="282" spans="3:192"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row>
    <row r="283" spans="3:192"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row>
    <row r="284" spans="3:192"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row>
    <row r="285" spans="3:192"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row>
    <row r="286" spans="3:192"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row>
    <row r="287" spans="3:192"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row>
    <row r="288" spans="3:192"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row>
    <row r="289" spans="3:192"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row>
    <row r="290" spans="3:192"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row>
    <row r="291" spans="3:192"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row>
    <row r="292" spans="3:192"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row>
    <row r="293" spans="3:192"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row>
    <row r="294" spans="3:192"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row>
    <row r="295" spans="3:192"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row>
    <row r="296" spans="3:192"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row>
    <row r="297" spans="3:192"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row>
    <row r="298" spans="3:192"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row>
    <row r="299" spans="3:192"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row>
    <row r="300" spans="3:192"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row>
    <row r="301" spans="3:192"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row>
    <row r="302" spans="3:192"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row>
    <row r="303" spans="3:192"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row>
    <row r="304" spans="3:192"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row>
    <row r="305" spans="3:192"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row>
    <row r="306" spans="3:192"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row>
    <row r="307" spans="3:192"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row>
    <row r="308" spans="3:192"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row>
    <row r="309" spans="3:192"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row>
    <row r="310" spans="3:192"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row>
    <row r="311" spans="3:192"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row>
    <row r="312" spans="3:192"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row>
    <row r="313" spans="3:192"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row>
    <row r="314" spans="3:192"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row>
    <row r="315" spans="3:192"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row>
    <row r="316" spans="3:192"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row>
    <row r="317" spans="3:192"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row>
    <row r="318" spans="3:192"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row>
    <row r="319" spans="3:192"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row>
    <row r="320" spans="3:192"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row>
    <row r="321" spans="3:192"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row>
    <row r="322" spans="3:192"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row>
    <row r="323" spans="3:192"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row>
    <row r="324" spans="3:192"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row>
    <row r="325" spans="3:192"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row>
    <row r="326" spans="3:192"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row>
    <row r="327" spans="3:192"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row>
    <row r="328" spans="3:192"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row>
    <row r="329" spans="3:192"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row>
    <row r="330" spans="3:192"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row>
    <row r="331" spans="3:192"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row>
    <row r="332" spans="3:192"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row>
    <row r="333" spans="3:192"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row>
    <row r="334" spans="3:192"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row>
    <row r="335" spans="3:192"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row>
    <row r="336" spans="3:192"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row>
    <row r="337" spans="3:192"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row>
    <row r="338" spans="3:192"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row>
    <row r="339" spans="3:192"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row>
    <row r="340" spans="3:192"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row>
    <row r="341" spans="3:192"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row>
    <row r="342" spans="3:192"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row>
    <row r="343" spans="3:192"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row>
    <row r="344" spans="3:192"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row>
    <row r="345" spans="3:192"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row>
    <row r="346" spans="3:192"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row>
    <row r="347" spans="3:192"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row>
    <row r="348" spans="3:192"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row>
    <row r="349" spans="3:192"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row>
    <row r="350" spans="3:192"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row>
    <row r="351" spans="3:192"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row>
    <row r="352" spans="3:192"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row>
    <row r="353" spans="3:192"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row>
    <row r="354" spans="3:192"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row>
    <row r="355" spans="3:192"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row>
    <row r="356" spans="3:192"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row>
    <row r="357" spans="3:192"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row>
    <row r="358" spans="3:192"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row>
    <row r="359" spans="3:192"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row>
    <row r="360" spans="3:192"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row>
    <row r="361" spans="3:192"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row>
    <row r="362" spans="3:192"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row>
    <row r="363" spans="3:192"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row>
    <row r="364" spans="3:192"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row>
    <row r="365" spans="3:192"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row>
    <row r="366" spans="3:192"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row>
    <row r="367" spans="3:192"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row>
    <row r="368" spans="3:192"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row>
    <row r="369" spans="3:192"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row>
    <row r="370" spans="3:192"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row>
    <row r="371" spans="3:192"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row>
    <row r="372" spans="3:192"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row>
    <row r="373" spans="3:192"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row>
    <row r="374" spans="3:192"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row>
    <row r="375" spans="3:192"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row>
    <row r="376" spans="3:192"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row>
    <row r="377" spans="3:192"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row>
    <row r="378" spans="3:192"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row>
    <row r="379" spans="3:192"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row>
    <row r="380" spans="3:192"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row>
    <row r="381" spans="3:192"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row>
    <row r="382" spans="3:192"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row>
    <row r="383" spans="3:192"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row>
    <row r="384" spans="3:192"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row>
    <row r="385" spans="3:192"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row>
    <row r="386" spans="3:192"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row>
    <row r="387" spans="3:192"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row>
    <row r="388" spans="3:192"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row>
    <row r="389" spans="3:192"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row>
    <row r="390" spans="3:192"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row>
    <row r="391" spans="3:192"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row>
    <row r="392" spans="3:192"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row>
    <row r="393" spans="3:192"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row>
    <row r="394" spans="3:192"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row>
    <row r="395" spans="3:192"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row>
    <row r="396" spans="3:192"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row>
    <row r="397" spans="3:192"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row>
    <row r="398" spans="3:192"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row>
    <row r="399" spans="3:192"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row>
    <row r="400" spans="3:192"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row>
    <row r="401" spans="3:192"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row>
    <row r="402" spans="3:192"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row>
    <row r="403" spans="3:192"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row>
    <row r="404" spans="3:192"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row>
    <row r="405" spans="3:192"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row>
    <row r="406" spans="3:192"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row>
    <row r="407" spans="3:192"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row>
    <row r="408" spans="3:192"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row>
    <row r="409" spans="3:192"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row>
    <row r="410" spans="3:192"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row>
    <row r="411" spans="3:192"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row>
    <row r="412" spans="3:192"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row>
    <row r="413" spans="3:192"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row>
    <row r="414" spans="3:192"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row>
    <row r="415" spans="3:192"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row>
    <row r="416" spans="3:192"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row>
    <row r="417" spans="3:192"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row>
    <row r="418" spans="3:192"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row>
    <row r="419" spans="3:192"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row>
    <row r="420" spans="3:192"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row>
    <row r="421" spans="3:192"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row>
    <row r="422" spans="3:192"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row>
    <row r="423" spans="3:192"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row>
    <row r="424" spans="3:192"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row>
    <row r="425" spans="3:192"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row>
    <row r="426" spans="3:192"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row>
    <row r="427" spans="3:192"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row>
    <row r="428" spans="3:192"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row>
    <row r="429" spans="3:192"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row>
    <row r="430" spans="3:192"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row>
    <row r="431" spans="3:192"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row>
    <row r="432" spans="3:192"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row>
    <row r="433" spans="3:192"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row>
    <row r="434" spans="3:192"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row>
    <row r="435" spans="3:192"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row>
    <row r="436" spans="3:192"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row>
    <row r="437" spans="3:192"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row>
    <row r="438" spans="3:192"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row>
    <row r="439" spans="3:192"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row>
    <row r="440" spans="3:192"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row>
    <row r="441" spans="3:192" x14ac:dyDescent="0.2">
      <c r="D441" s="162"/>
      <c r="P441"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J433"/>
  <sheetViews>
    <sheetView showGridLines="0" zoomScale="80" zoomScaleNormal="80" workbookViewId="0">
      <pane xSplit="2" ySplit="14" topLeftCell="FV30" activePane="bottomRight" state="frozenSplit"/>
      <selection activeCell="GE12" sqref="GE12"/>
      <selection pane="topRight" activeCell="GE12" sqref="GE12"/>
      <selection pane="bottomLeft" activeCell="GE12" sqref="GE12"/>
      <selection pane="bottomRight" activeCell="A40" sqref="A40:XFD49"/>
    </sheetView>
  </sheetViews>
  <sheetFormatPr baseColWidth="10" defaultColWidth="11.42578125" defaultRowHeight="14.25" x14ac:dyDescent="0.2"/>
  <cols>
    <col min="1" max="1" width="1.5703125" style="238" customWidth="1"/>
    <col min="2" max="2" width="60.7109375" style="95" customWidth="1"/>
    <col min="3" max="192" width="15.28515625" style="96" bestFit="1" customWidth="1"/>
    <col min="193" max="16384" width="11.42578125" style="97"/>
  </cols>
  <sheetData>
    <row r="1" spans="1:192"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row>
    <row r="2" spans="1:192"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row>
    <row r="3" spans="1:192"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row>
    <row r="4" spans="1:192"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row>
    <row r="5" spans="1:192"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row>
    <row r="6" spans="1:192"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row>
    <row r="7" spans="1:192"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row>
    <row r="8" spans="1:192"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row>
    <row r="9" spans="1:192"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row>
    <row r="10" spans="1:192"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row>
    <row r="11" spans="1:192"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row>
    <row r="12" spans="1:192" s="98" customFormat="1" ht="54" x14ac:dyDescent="0.25">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row>
    <row r="13" spans="1:192"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row>
    <row r="14" spans="1:192" s="106" customFormat="1" ht="24.75" customHeight="1" thickBot="1" x14ac:dyDescent="0.25">
      <c r="A14" s="239"/>
      <c r="B14" s="104" t="s">
        <v>2347</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row>
    <row r="15" spans="1:192" x14ac:dyDescent="0.25">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c r="GJ15" s="133">
        <v>8125393.9199999999</v>
      </c>
    </row>
    <row r="16" spans="1:192"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c r="GJ16" s="133">
        <v>1981851.76</v>
      </c>
    </row>
    <row r="17" spans="2:192"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c r="GJ17" s="133">
        <v>23495839.420000002</v>
      </c>
    </row>
    <row r="18" spans="2:192"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c r="GJ18" s="133">
        <v>230805.95</v>
      </c>
    </row>
    <row r="19" spans="2:192"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c r="GJ19" s="133">
        <v>1064064.46</v>
      </c>
    </row>
    <row r="20" spans="2:192"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row>
    <row r="21" spans="2:192"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row>
    <row r="22" spans="2:192"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row>
    <row r="23" spans="2:192" x14ac:dyDescent="0.2">
      <c r="B23" s="158" t="s">
        <v>1593</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c r="GJ23" s="133">
        <v>22387083.32</v>
      </c>
    </row>
    <row r="24" spans="2:192" x14ac:dyDescent="0.2">
      <c r="B24" s="158" t="s">
        <v>1637</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c r="GJ24" s="133">
        <v>1035590.46</v>
      </c>
    </row>
    <row r="25" spans="2:192" x14ac:dyDescent="0.2">
      <c r="B25" s="158" t="s">
        <v>1594</v>
      </c>
      <c r="C25" s="290" t="s">
        <v>1595</v>
      </c>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90"/>
      <c r="AF25" s="290"/>
      <c r="AG25" s="290"/>
      <c r="AH25" s="290"/>
      <c r="AI25" s="290"/>
      <c r="AJ25" s="290"/>
      <c r="AK25" s="290"/>
      <c r="AL25" s="290"/>
      <c r="AM25" s="290"/>
      <c r="AN25" s="290"/>
      <c r="AO25" s="290"/>
      <c r="AP25" s="290"/>
      <c r="AQ25" s="290"/>
      <c r="AR25" s="290"/>
      <c r="AS25" s="290"/>
      <c r="AT25" s="290"/>
      <c r="AU25" s="290"/>
      <c r="AV25" s="290"/>
      <c r="AW25" s="290"/>
      <c r="AX25" s="290"/>
      <c r="AY25" s="290"/>
      <c r="AZ25" s="290"/>
      <c r="BA25" s="290"/>
      <c r="BB25" s="290"/>
      <c r="BC25" s="290"/>
      <c r="BD25" s="290"/>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c r="GJ25" s="133">
        <v>198855.54</v>
      </c>
    </row>
    <row r="26" spans="2:192"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c r="GJ26" s="133">
        <v>2434885.84</v>
      </c>
    </row>
    <row r="27" spans="2:192" x14ac:dyDescent="0.2">
      <c r="B27" s="158" t="s">
        <v>1596</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c r="GJ27" s="133">
        <v>2063002.25</v>
      </c>
    </row>
    <row r="28" spans="2:192" x14ac:dyDescent="0.2">
      <c r="B28" s="158" t="s">
        <v>1597</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c r="GJ28" s="133">
        <v>364849.54</v>
      </c>
    </row>
    <row r="29" spans="2:192" x14ac:dyDescent="0.2">
      <c r="B29" s="158" t="s">
        <v>1990</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c r="GJ29" s="133">
        <v>49122.5</v>
      </c>
    </row>
    <row r="30" spans="2:192" x14ac:dyDescent="0.2">
      <c r="B30" s="158" t="s">
        <v>1622</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c r="GJ30" s="133">
        <v>-271800</v>
      </c>
    </row>
    <row r="31" spans="2:192" x14ac:dyDescent="0.2">
      <c r="B31" s="158" t="s">
        <v>1598</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c r="GJ31" s="133">
        <v>3854198.84</v>
      </c>
    </row>
    <row r="32" spans="2:192" x14ac:dyDescent="0.2">
      <c r="B32" s="158" t="s">
        <v>1599</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c r="GJ32" s="133">
        <v>2974123.43</v>
      </c>
    </row>
    <row r="33" spans="2:192" ht="15"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c r="GJ33" s="133">
        <v>35600</v>
      </c>
    </row>
    <row r="34" spans="2:192" ht="15"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c r="GJ34" s="119">
        <v>35125511.719999999</v>
      </c>
    </row>
    <row r="35" spans="2:192" ht="15" thickBot="1" x14ac:dyDescent="0.25">
      <c r="B35" s="159" t="s">
        <v>1540</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c r="GJ35" s="160">
        <v>3176402.8</v>
      </c>
    </row>
    <row r="36" spans="2:192" ht="15" thickBot="1" x14ac:dyDescent="0.25">
      <c r="B36" s="159" t="s">
        <v>1541</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c r="GJ36" s="160">
        <v>12.44</v>
      </c>
    </row>
    <row r="37" spans="2:192" ht="15"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c r="GJ37" s="160">
        <v>216790.24000000436</v>
      </c>
    </row>
    <row r="38" spans="2:192" ht="15"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c r="GJ38" s="119">
        <v>38518717.200000003</v>
      </c>
    </row>
    <row r="39" spans="2:192" x14ac:dyDescent="0.2">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row>
    <row r="40" spans="2:192"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row>
    <row r="41" spans="2:192"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row>
    <row r="42" spans="2:192"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row>
    <row r="43" spans="2:192"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row>
    <row r="44" spans="2:192"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row>
    <row r="45" spans="2:192"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row>
    <row r="46" spans="2:192"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row>
    <row r="47" spans="2:192"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row>
    <row r="48" spans="2:192"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row>
    <row r="49" spans="3:192"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row>
    <row r="50" spans="3:192"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row>
    <row r="51" spans="3:192"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row>
    <row r="52" spans="3:192"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row>
    <row r="53" spans="3:192"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row>
    <row r="54" spans="3:192"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row>
    <row r="55" spans="3:192"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row>
    <row r="56" spans="3:192"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row>
    <row r="57" spans="3:192"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row>
    <row r="58" spans="3:192"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row>
    <row r="59" spans="3:192"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row>
    <row r="60" spans="3:192"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row>
    <row r="61" spans="3:192"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row>
    <row r="62" spans="3:192"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row>
    <row r="63" spans="3:192"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row>
    <row r="64" spans="3:192"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row>
    <row r="65" spans="3:192"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row>
    <row r="66" spans="3:192"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row>
    <row r="67" spans="3:192"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row>
    <row r="68" spans="3:192"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row>
    <row r="69" spans="3:192"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row>
    <row r="70" spans="3:192"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row>
    <row r="71" spans="3:192"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row>
    <row r="72" spans="3:192"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row>
    <row r="73" spans="3:192"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row>
    <row r="74" spans="3:192"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row>
    <row r="75" spans="3:192"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row>
    <row r="76" spans="3:192"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row>
    <row r="77" spans="3:192"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row>
    <row r="78" spans="3:192"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row>
    <row r="79" spans="3:192"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row>
    <row r="80" spans="3:192"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row>
    <row r="81" spans="3:192"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row>
    <row r="82" spans="3:192"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row>
    <row r="83" spans="3:192"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row>
    <row r="84" spans="3:192"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row>
    <row r="85" spans="3:192"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row>
    <row r="86" spans="3:192"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row>
    <row r="87" spans="3:192"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row>
    <row r="88" spans="3:192"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row>
    <row r="89" spans="3:192"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row>
    <row r="90" spans="3:192"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row>
    <row r="91" spans="3:192"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row>
    <row r="92" spans="3:192"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row>
    <row r="93" spans="3:192"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row>
    <row r="94" spans="3:192"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row>
    <row r="95" spans="3:192"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row>
    <row r="96" spans="3:192"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row>
    <row r="97" spans="3:192"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row>
    <row r="98" spans="3:192"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row>
    <row r="99" spans="3:192"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row>
    <row r="100" spans="3:192"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row>
    <row r="101" spans="3:192"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row>
    <row r="102" spans="3:192"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row>
    <row r="103" spans="3:192"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row>
    <row r="104" spans="3:192"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row>
    <row r="105" spans="3:192"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row>
    <row r="106" spans="3:192"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row>
    <row r="107" spans="3:192"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row>
    <row r="108" spans="3:192"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row>
    <row r="109" spans="3:192"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row>
    <row r="110" spans="3:192"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row>
    <row r="111" spans="3:192"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row>
    <row r="112" spans="3:192"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row>
    <row r="113" spans="3:192"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row>
    <row r="114" spans="3:192"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row>
    <row r="115" spans="3:192"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row>
    <row r="116" spans="3:192"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row>
    <row r="117" spans="3:192"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row>
    <row r="118" spans="3:192"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row>
    <row r="119" spans="3:192"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row>
    <row r="120" spans="3:192"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row>
    <row r="121" spans="3:192"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row>
    <row r="122" spans="3:192"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row>
    <row r="123" spans="3:192"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row>
    <row r="124" spans="3:192"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row>
    <row r="125" spans="3:192"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row>
    <row r="126" spans="3:192"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row>
    <row r="127" spans="3:192"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row>
    <row r="128" spans="3:192"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row>
    <row r="129" spans="3:192"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row>
    <row r="130" spans="3:192"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row>
    <row r="131" spans="3:192"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row>
    <row r="132" spans="3:192"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row>
    <row r="133" spans="3:192"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row>
    <row r="134" spans="3:192"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row>
    <row r="135" spans="3:192"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row>
    <row r="136" spans="3:192"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row>
    <row r="137" spans="3:192"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row>
    <row r="138" spans="3:192"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row>
    <row r="139" spans="3:192"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row>
    <row r="140" spans="3:192"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row>
    <row r="141" spans="3:192"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row>
    <row r="142" spans="3:192"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row>
    <row r="143" spans="3:192"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row>
    <row r="144" spans="3:192"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row>
    <row r="145" spans="3:192"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row>
    <row r="146" spans="3:192"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row>
    <row r="147" spans="3:192"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row>
    <row r="148" spans="3:192"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row>
    <row r="149" spans="3:192"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row>
    <row r="150" spans="3:192"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row>
    <row r="151" spans="3:192"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row>
    <row r="152" spans="3:192"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row>
    <row r="153" spans="3:192"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row>
    <row r="154" spans="3:192"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row>
    <row r="155" spans="3:192"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row>
    <row r="156" spans="3:192"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row>
    <row r="157" spans="3:192"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row>
    <row r="158" spans="3:192"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row>
    <row r="159" spans="3:192"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row>
    <row r="160" spans="3:192"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row>
    <row r="161" spans="3:192"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row>
    <row r="162" spans="3:192"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row>
    <row r="163" spans="3:192"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row>
    <row r="164" spans="3:192"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row>
    <row r="165" spans="3:192"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row>
    <row r="166" spans="3:192"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row>
    <row r="167" spans="3:192"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row>
    <row r="168" spans="3:192"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row>
    <row r="169" spans="3:192"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row>
    <row r="170" spans="3:192"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row>
    <row r="171" spans="3:192"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row>
    <row r="172" spans="3:192"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row>
    <row r="173" spans="3:192"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row>
    <row r="174" spans="3:192"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row>
    <row r="175" spans="3:192"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row>
    <row r="176" spans="3:192"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row>
    <row r="177" spans="3:192"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row>
    <row r="178" spans="3:192"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row>
    <row r="179" spans="3:192"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row>
    <row r="180" spans="3:192"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row>
    <row r="181" spans="3:192"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row>
    <row r="182" spans="3:192"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row>
    <row r="183" spans="3:192"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row>
    <row r="184" spans="3:192"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row>
    <row r="185" spans="3:192"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row>
    <row r="186" spans="3:192"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row>
    <row r="187" spans="3:192"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row>
    <row r="188" spans="3:192"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row>
    <row r="189" spans="3:192"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row>
    <row r="190" spans="3:192"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row>
    <row r="191" spans="3:192"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row>
    <row r="192" spans="3:192"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row>
    <row r="193" spans="3:192"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row>
    <row r="194" spans="3:192"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row>
    <row r="195" spans="3:192"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row>
    <row r="196" spans="3:192"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row>
    <row r="197" spans="3:192"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row>
    <row r="198" spans="3:192"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row>
    <row r="199" spans="3:192"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row>
    <row r="200" spans="3:192"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row>
    <row r="201" spans="3:192"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row>
    <row r="202" spans="3:192"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row>
    <row r="203" spans="3:192"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row>
    <row r="204" spans="3:192"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row>
    <row r="205" spans="3:192"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row>
    <row r="206" spans="3:192"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row>
    <row r="207" spans="3:192"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row>
    <row r="208" spans="3:192"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row>
    <row r="209" spans="3:192"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row>
    <row r="210" spans="3:192"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row>
    <row r="211" spans="3:192"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row>
    <row r="212" spans="3:192"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row>
    <row r="213" spans="3:192"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row>
    <row r="214" spans="3:192"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row>
    <row r="215" spans="3:192"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row>
    <row r="216" spans="3:192"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row>
    <row r="217" spans="3:192"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row>
    <row r="218" spans="3:192"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row>
    <row r="219" spans="3:192"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row>
    <row r="220" spans="3:192"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row>
    <row r="221" spans="3:192"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row>
    <row r="222" spans="3:192"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row>
    <row r="223" spans="3:192"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row>
    <row r="224" spans="3:192"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row>
    <row r="225" spans="3:192"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row>
    <row r="226" spans="3:192"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row>
    <row r="227" spans="3:192"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row>
    <row r="228" spans="3:192"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row>
    <row r="229" spans="3:192"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row>
    <row r="230" spans="3:192"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row>
    <row r="231" spans="3:192"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row>
    <row r="232" spans="3:192"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row>
    <row r="233" spans="3:192"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row>
    <row r="234" spans="3:192"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row>
    <row r="235" spans="3:192"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row>
    <row r="236" spans="3:192"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row>
    <row r="237" spans="3:192"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row>
    <row r="238" spans="3:192"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row>
    <row r="239" spans="3:192"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row>
    <row r="240" spans="3:192"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row>
    <row r="241" spans="3:192"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row>
    <row r="242" spans="3:192"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row>
    <row r="243" spans="3:192"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row>
    <row r="244" spans="3:192"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row>
    <row r="245" spans="3:192"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row>
    <row r="246" spans="3:192"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row>
    <row r="247" spans="3:192"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row>
    <row r="248" spans="3:192"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row>
    <row r="249" spans="3:192"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row>
    <row r="250" spans="3:192"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row>
    <row r="251" spans="3:192"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row>
    <row r="252" spans="3:192"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row>
    <row r="253" spans="3:192"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row>
    <row r="254" spans="3:192"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row>
    <row r="255" spans="3:192"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row>
    <row r="256" spans="3:192"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row>
    <row r="257" spans="3:192"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row>
    <row r="258" spans="3:192"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row>
    <row r="259" spans="3:192"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row>
    <row r="260" spans="3:192"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row>
    <row r="261" spans="3:192"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row>
    <row r="262" spans="3:192"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row>
    <row r="263" spans="3:192"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row>
    <row r="264" spans="3:192"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row>
    <row r="265" spans="3:192"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row>
    <row r="266" spans="3:192"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row>
    <row r="267" spans="3:192"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row>
    <row r="268" spans="3:192"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row>
    <row r="269" spans="3:192"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row>
    <row r="270" spans="3:192"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row>
    <row r="271" spans="3:192"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row>
    <row r="272" spans="3:192"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row>
    <row r="273" spans="3:192"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row>
    <row r="274" spans="3:192"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row>
    <row r="275" spans="3:192"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row>
    <row r="276" spans="3:192"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row>
    <row r="277" spans="3:192"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row>
    <row r="278" spans="3:192"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row>
    <row r="279" spans="3:192"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row>
    <row r="280" spans="3:192"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row>
    <row r="281" spans="3:192"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row>
    <row r="282" spans="3:192"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row>
    <row r="283" spans="3:192"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row>
    <row r="284" spans="3:192"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row>
    <row r="285" spans="3:192"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row>
    <row r="286" spans="3:192"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row>
    <row r="287" spans="3:192"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row>
    <row r="288" spans="3:192"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row>
    <row r="289" spans="3:192"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row>
    <row r="290" spans="3:192"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row>
    <row r="291" spans="3:192"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row>
    <row r="292" spans="3:192"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row>
    <row r="293" spans="3:192"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row>
    <row r="294" spans="3:192"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row>
    <row r="295" spans="3:192"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row>
    <row r="296" spans="3:192"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row>
    <row r="297" spans="3:192"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row>
    <row r="298" spans="3:192"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row>
    <row r="299" spans="3:192"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row>
    <row r="300" spans="3:192"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row>
    <row r="301" spans="3:192"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row>
    <row r="302" spans="3:192"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row>
    <row r="303" spans="3:192"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row>
    <row r="304" spans="3:192"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row>
    <row r="305" spans="3:192"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row>
    <row r="306" spans="3:192"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row>
    <row r="307" spans="3:192"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row>
    <row r="308" spans="3:192"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row>
    <row r="309" spans="3:192"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row>
    <row r="310" spans="3:192"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row>
    <row r="311" spans="3:192"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row>
    <row r="312" spans="3:192"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row>
    <row r="313" spans="3:192"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row>
    <row r="314" spans="3:192"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row>
    <row r="315" spans="3:192"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row>
    <row r="316" spans="3:192"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row>
    <row r="317" spans="3:192"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row>
    <row r="318" spans="3:192"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row>
    <row r="319" spans="3:192"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row>
    <row r="320" spans="3:192"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row>
    <row r="321" spans="3:192"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row>
    <row r="322" spans="3:192"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row>
    <row r="323" spans="3:192"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row>
    <row r="324" spans="3:192"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row>
    <row r="325" spans="3:192"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row>
    <row r="326" spans="3:192"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row>
    <row r="327" spans="3:192"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row>
    <row r="328" spans="3:192"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row>
    <row r="329" spans="3:192"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row>
    <row r="330" spans="3:192"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row>
    <row r="331" spans="3:192"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row>
    <row r="332" spans="3:192"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row>
    <row r="333" spans="3:192"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row>
    <row r="334" spans="3:192"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row>
    <row r="335" spans="3:192"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row>
    <row r="336" spans="3:192"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row>
    <row r="337" spans="3:192"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row>
    <row r="338" spans="3:192"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row>
    <row r="339" spans="3:192"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row>
    <row r="340" spans="3:192"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row>
    <row r="341" spans="3:192"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row>
    <row r="342" spans="3:192"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row>
    <row r="343" spans="3:192"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row>
    <row r="344" spans="3:192"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row>
    <row r="345" spans="3:192"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row>
    <row r="346" spans="3:192"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row>
    <row r="347" spans="3:192"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row>
    <row r="348" spans="3:192"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row>
    <row r="349" spans="3:192"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row>
    <row r="350" spans="3:192"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row>
    <row r="351" spans="3:192"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row>
    <row r="352" spans="3:192"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row>
    <row r="353" spans="3:192"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row>
    <row r="354" spans="3:192"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row>
    <row r="355" spans="3:192"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row>
    <row r="356" spans="3:192"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row>
    <row r="357" spans="3:192"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row>
    <row r="358" spans="3:192"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row>
    <row r="359" spans="3:192"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row>
    <row r="360" spans="3:192"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row>
    <row r="361" spans="3:192"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row>
    <row r="362" spans="3:192"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row>
    <row r="363" spans="3:192"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row>
    <row r="364" spans="3:192"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row>
    <row r="365" spans="3:192"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row>
    <row r="366" spans="3:192"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row>
    <row r="367" spans="3:192"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row>
    <row r="368" spans="3:192"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row>
    <row r="369" spans="3:192"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row>
    <row r="370" spans="3:192"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row>
    <row r="371" spans="3:192"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row>
    <row r="372" spans="3:192"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row>
    <row r="373" spans="3:192"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row>
    <row r="374" spans="3:192"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row>
    <row r="375" spans="3:192"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row>
    <row r="376" spans="3:192"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row>
    <row r="377" spans="3:192"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row>
    <row r="378" spans="3:192"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row>
    <row r="379" spans="3:192"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row>
    <row r="380" spans="3:192"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row>
    <row r="381" spans="3:192"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row>
    <row r="382" spans="3:192"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row>
    <row r="383" spans="3:192"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row>
    <row r="384" spans="3:192"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row>
    <row r="385" spans="3:192"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row>
    <row r="386" spans="3:192"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row>
    <row r="387" spans="3:192"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row>
    <row r="388" spans="3:192"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row>
    <row r="389" spans="3:192"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row>
    <row r="390" spans="3:192"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row>
    <row r="391" spans="3:192"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row>
    <row r="392" spans="3:192"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row>
    <row r="393" spans="3:192"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row>
    <row r="394" spans="3:192"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row>
    <row r="395" spans="3:192"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row>
    <row r="396" spans="3:192"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row>
    <row r="397" spans="3:192"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row>
    <row r="398" spans="3:192"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row>
    <row r="399" spans="3:192"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row>
    <row r="400" spans="3:192"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row>
    <row r="401" spans="3:192"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row>
    <row r="402" spans="3:192"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row>
    <row r="403" spans="3:192"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row>
    <row r="404" spans="3:192"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row>
    <row r="405" spans="3:192"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row>
    <row r="406" spans="3:192"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row>
    <row r="407" spans="3:192"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row>
    <row r="408" spans="3:192"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row>
    <row r="409" spans="3:192"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row>
    <row r="410" spans="3:192"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row>
    <row r="411" spans="3:192"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row>
    <row r="412" spans="3:192"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row>
    <row r="413" spans="3:192"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row>
    <row r="414" spans="3:192"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row>
    <row r="415" spans="3:192"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row>
    <row r="416" spans="3:192"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row>
    <row r="417" spans="3:192"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row>
    <row r="418" spans="3:192"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row>
    <row r="419" spans="3:192"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row>
    <row r="420" spans="3:192"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row>
    <row r="421" spans="3:192"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row>
    <row r="422" spans="3:192"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row>
    <row r="423" spans="3:192"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row>
    <row r="424" spans="3:192"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row>
    <row r="425" spans="3:192"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row>
    <row r="426" spans="3:192"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row>
    <row r="427" spans="3:192"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row>
    <row r="428" spans="3:192"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row>
    <row r="429" spans="3:192"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row>
    <row r="430" spans="3:192"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row>
    <row r="431" spans="3:192"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row>
    <row r="432" spans="3:192"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row>
    <row r="433" spans="4:16" x14ac:dyDescent="0.2">
      <c r="D433" s="162"/>
      <c r="P433"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J626"/>
  <sheetViews>
    <sheetView showGridLines="0" zoomScale="80" zoomScaleNormal="80" workbookViewId="0">
      <pane xSplit="2" ySplit="14" topLeftCell="C211" activePane="bottomRight" state="frozenSplit"/>
      <selection activeCell="GE12" sqref="GE12"/>
      <selection pane="topRight" activeCell="GE12" sqref="GE12"/>
      <selection pane="bottomLeft" activeCell="GE12" sqref="GE12"/>
      <selection pane="bottomRight" activeCell="A225" sqref="A225:XFD310"/>
    </sheetView>
  </sheetViews>
  <sheetFormatPr baseColWidth="10" defaultColWidth="11.42578125" defaultRowHeight="14.25" x14ac:dyDescent="0.2"/>
  <cols>
    <col min="1" max="1" width="1.28515625" style="238" customWidth="1"/>
    <col min="2" max="2" width="60.7109375" style="95" customWidth="1"/>
    <col min="3" max="133" width="15.28515625" style="96" bestFit="1" customWidth="1"/>
    <col min="134" max="192" width="14.140625" style="96" bestFit="1" customWidth="1"/>
    <col min="193" max="16384" width="11.42578125" style="97"/>
  </cols>
  <sheetData>
    <row r="1" spans="1:192"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row>
    <row r="2" spans="1:192"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row>
    <row r="3" spans="1:192"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row>
    <row r="4" spans="1:192"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row>
    <row r="5" spans="1:192"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row>
    <row r="6" spans="1:192"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row>
    <row r="7" spans="1:192"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row>
    <row r="8" spans="1:192"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row>
    <row r="9" spans="1:192"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row>
    <row r="10" spans="1:192"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1550</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row>
    <row r="11" spans="1:192"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row>
    <row r="12" spans="1:192" s="98" customFormat="1" ht="54" x14ac:dyDescent="0.25">
      <c r="A12" s="134"/>
      <c r="B12" s="126" t="s">
        <v>1818</v>
      </c>
      <c r="C12" s="127"/>
      <c r="D12" s="127"/>
      <c r="E12" s="127"/>
      <c r="F12" s="127"/>
      <c r="G12" s="127"/>
      <c r="H12" s="127"/>
      <c r="I12" s="127"/>
      <c r="J12" s="127"/>
      <c r="K12" s="127"/>
      <c r="L12" s="127"/>
      <c r="M12" s="127"/>
      <c r="N12" s="127"/>
    </row>
    <row r="13" spans="1:192"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row>
    <row r="14" spans="1:192"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row>
    <row r="15" spans="1:192" s="132" customFormat="1" x14ac:dyDescent="0.25">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row>
    <row r="16" spans="1:192" s="132" customFormat="1" x14ac:dyDescent="0.25">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c r="GJ16" s="133">
        <v>7092387.8099999996</v>
      </c>
    </row>
    <row r="17" spans="1:192" s="132" customFormat="1" x14ac:dyDescent="0.25">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c r="GJ17" s="133">
        <v>2818991.79</v>
      </c>
    </row>
    <row r="18" spans="1:192" s="132" customFormat="1" x14ac:dyDescent="0.25">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c r="GJ18" s="133">
        <v>359245.13</v>
      </c>
    </row>
    <row r="19" spans="1:192" s="132" customFormat="1" x14ac:dyDescent="0.25">
      <c r="A19" s="134"/>
      <c r="B19" s="135" t="s">
        <v>2139</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c r="GJ19" s="133">
        <v>47217.73</v>
      </c>
    </row>
    <row r="20" spans="1:192" s="132" customFormat="1" x14ac:dyDescent="0.25">
      <c r="A20" s="134"/>
      <c r="B20" s="135" t="s">
        <v>1621</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c r="GJ20" s="133">
        <v>1187.8</v>
      </c>
    </row>
    <row r="21" spans="1:192" s="132" customFormat="1" x14ac:dyDescent="0.25">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c r="GJ21" s="133">
        <v>413455.11</v>
      </c>
    </row>
    <row r="22" spans="1:192" s="132" customFormat="1" x14ac:dyDescent="0.25">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c r="GJ22" s="136">
        <v>11559.01</v>
      </c>
    </row>
    <row r="23" spans="1:192" s="132" customFormat="1" x14ac:dyDescent="0.25">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c r="GJ23" s="133">
        <v>4061.83</v>
      </c>
    </row>
    <row r="24" spans="1:192" s="132" customFormat="1" x14ac:dyDescent="0.25">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c r="GJ24" s="133">
        <v>84371.91</v>
      </c>
    </row>
    <row r="25" spans="1:192" s="137" customFormat="1" x14ac:dyDescent="0.25">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c r="GJ25" s="136">
        <v>0</v>
      </c>
    </row>
    <row r="26" spans="1:192" s="132" customFormat="1" collapsed="1" x14ac:dyDescent="0.2">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c r="GJ26" s="136">
        <v>105779.84999999963</v>
      </c>
    </row>
    <row r="27" spans="1:192" s="132" customFormat="1" x14ac:dyDescent="0.25">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c r="GJ27" s="133">
        <v>-516422</v>
      </c>
    </row>
    <row r="28" spans="1:192" s="132" customFormat="1" x14ac:dyDescent="0.25">
      <c r="A28" s="134"/>
      <c r="B28" s="135" t="s">
        <v>1622</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c r="GJ28" s="133">
        <v>-10536</v>
      </c>
    </row>
    <row r="29" spans="1:192" s="132" customFormat="1" x14ac:dyDescent="0.25">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c r="GJ29" s="139">
        <v>10411299.970000001</v>
      </c>
    </row>
    <row r="30" spans="1:192"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row>
    <row r="31" spans="1:192" s="132" customFormat="1" x14ac:dyDescent="0.25">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c r="GJ31" s="133">
        <v>3253615.9</v>
      </c>
    </row>
    <row r="32" spans="1:192" s="132" customFormat="1" x14ac:dyDescent="0.25">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c r="GJ32" s="133">
        <v>6721.02</v>
      </c>
    </row>
    <row r="33" spans="1:192" s="132" customFormat="1" x14ac:dyDescent="0.25">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c r="GJ33" s="133">
        <v>2150025.4300000002</v>
      </c>
    </row>
    <row r="34" spans="1:192" s="132" customFormat="1" x14ac:dyDescent="0.25">
      <c r="A34" s="134"/>
      <c r="B34" s="135" t="s">
        <v>2139</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c r="GJ34" s="133">
        <v>5610793.9000000004</v>
      </c>
    </row>
    <row r="35" spans="1:192" s="132" customFormat="1" x14ac:dyDescent="0.25">
      <c r="A35" s="134"/>
      <c r="B35" s="115" t="s">
        <v>1621</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c r="GJ35" s="133">
        <v>32282.3</v>
      </c>
    </row>
    <row r="36" spans="1:192" s="132" customFormat="1" x14ac:dyDescent="0.25">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c r="GJ36" s="133">
        <v>7635308.7000000002</v>
      </c>
    </row>
    <row r="37" spans="1:192" s="132" customFormat="1" x14ac:dyDescent="0.25">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c r="GJ37" s="133">
        <v>100421.92</v>
      </c>
    </row>
    <row r="38" spans="1:192" s="132" customFormat="1" x14ac:dyDescent="0.25">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c r="GJ38" s="133">
        <v>3225926.3000000003</v>
      </c>
    </row>
    <row r="39" spans="1:192" s="132" customFormat="1" x14ac:dyDescent="0.25">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c r="GJ39" s="133">
        <v>11605.05</v>
      </c>
    </row>
    <row r="40" spans="1:192" s="132" customFormat="1" x14ac:dyDescent="0.25">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c r="GJ40" s="133">
        <v>642385.29</v>
      </c>
    </row>
    <row r="41" spans="1:192" s="132" customFormat="1" x14ac:dyDescent="0.25">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c r="GJ41" s="133">
        <v>1462092.68</v>
      </c>
    </row>
    <row r="42" spans="1:192" s="132" customFormat="1" x14ac:dyDescent="0.25">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c r="GJ42" s="133">
        <v>6000</v>
      </c>
    </row>
    <row r="43" spans="1:192" s="137" customFormat="1" x14ac:dyDescent="0.25">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c r="GJ43" s="136">
        <v>0</v>
      </c>
    </row>
    <row r="44" spans="1:192" s="132" customFormat="1" collapsed="1" x14ac:dyDescent="0.2">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c r="GJ44" s="136">
        <v>220467.38999999687</v>
      </c>
    </row>
    <row r="45" spans="1:192" s="132" customFormat="1" x14ac:dyDescent="0.25">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c r="GJ45" s="133">
        <v>-408794</v>
      </c>
    </row>
    <row r="46" spans="1:192" s="132" customFormat="1" x14ac:dyDescent="0.25">
      <c r="A46" s="134"/>
      <c r="B46" s="135" t="s">
        <v>1622</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c r="GJ46" s="133">
        <v>-39408</v>
      </c>
    </row>
    <row r="47" spans="1:192" s="132" customFormat="1" x14ac:dyDescent="0.25">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c r="GJ47" s="139">
        <v>23909443.879999999</v>
      </c>
    </row>
    <row r="48" spans="1:192"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row>
    <row r="49" spans="1:192" s="132" customFormat="1" x14ac:dyDescent="0.25">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c r="GJ49" s="133">
        <v>62923.59</v>
      </c>
    </row>
    <row r="50" spans="1:192" s="132" customFormat="1" x14ac:dyDescent="0.25">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c r="GJ50" s="133">
        <v>9326.98</v>
      </c>
    </row>
    <row r="51" spans="1:192"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c r="GJ51" s="133">
        <v>21550.66</v>
      </c>
    </row>
    <row r="52" spans="1:192" s="132" customFormat="1" x14ac:dyDescent="0.25">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c r="GJ52" s="133">
        <v>1510.47</v>
      </c>
    </row>
    <row r="53" spans="1:192"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c r="GJ53" s="133">
        <v>8407.2099999999991</v>
      </c>
    </row>
    <row r="54" spans="1:192" s="132" customFormat="1" x14ac:dyDescent="0.25">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c r="GJ54" s="133">
        <v>72357.45</v>
      </c>
    </row>
    <row r="55" spans="1:192" s="132" customFormat="1" x14ac:dyDescent="0.2">
      <c r="A55" s="134"/>
      <c r="B55" s="143" t="s">
        <v>1896</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c r="GJ55" s="133">
        <v>1940.43</v>
      </c>
    </row>
    <row r="56" spans="1:192" s="132" customFormat="1" collapsed="1" x14ac:dyDescent="0.25">
      <c r="A56" s="134"/>
      <c r="B56" s="135" t="s">
        <v>1813</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c r="GJ56" s="133">
        <v>14986.340000000026</v>
      </c>
    </row>
    <row r="57" spans="1:192" s="132" customFormat="1" x14ac:dyDescent="0.25">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c r="GJ57" s="139">
        <v>193003.13</v>
      </c>
    </row>
    <row r="58" spans="1:192"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row>
    <row r="59" spans="1:192" s="132" customFormat="1" x14ac:dyDescent="0.25">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c r="GJ59" s="133">
        <v>247370.27</v>
      </c>
    </row>
    <row r="60" spans="1:192" s="132" customFormat="1" x14ac:dyDescent="0.25">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c r="GJ60" s="133">
        <v>129.02000000000001</v>
      </c>
    </row>
    <row r="61" spans="1:192" s="132" customFormat="1" x14ac:dyDescent="0.25">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c r="GJ61" s="133">
        <v>382435.32</v>
      </c>
    </row>
    <row r="62" spans="1:192" s="132" customFormat="1" x14ac:dyDescent="0.25">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c r="GJ62" s="133">
        <v>312731.75</v>
      </c>
    </row>
    <row r="63" spans="1:192" s="132" customFormat="1" x14ac:dyDescent="0.25">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c r="GJ63" s="133">
        <v>65150.25</v>
      </c>
    </row>
    <row r="64" spans="1:192" s="132" customFormat="1" x14ac:dyDescent="0.25">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c r="GJ64" s="133">
        <v>44889.1</v>
      </c>
    </row>
    <row r="65" spans="1:192" s="132" customFormat="1" x14ac:dyDescent="0.25">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c r="GJ65" s="133">
        <v>2093067.48</v>
      </c>
    </row>
    <row r="66" spans="1:192" s="132" customFormat="1" x14ac:dyDescent="0.25">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c r="GJ66" s="133">
        <v>1985772.0799999998</v>
      </c>
    </row>
    <row r="67" spans="1:192" s="132" customFormat="1" x14ac:dyDescent="0.25">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c r="GJ67" s="133">
        <v>454882.75</v>
      </c>
    </row>
    <row r="68" spans="1:192" s="132" customFormat="1" collapsed="1" x14ac:dyDescent="0.25">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c r="GJ68" s="133">
        <v>72353.800000000745</v>
      </c>
    </row>
    <row r="69" spans="1:192" s="132" customFormat="1" x14ac:dyDescent="0.25">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c r="GJ69" s="139">
        <v>5658781.8200000003</v>
      </c>
    </row>
    <row r="70" spans="1:192"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row>
    <row r="71" spans="1:192" s="132" customFormat="1" x14ac:dyDescent="0.25">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c r="GJ71" s="133">
        <v>368589.14</v>
      </c>
    </row>
    <row r="72" spans="1:192" s="132" customFormat="1" x14ac:dyDescent="0.25">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c r="GJ72" s="133">
        <v>44662.79</v>
      </c>
    </row>
    <row r="73" spans="1:192" s="132" customFormat="1" x14ac:dyDescent="0.25">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c r="GJ73" s="133">
        <v>18155.59</v>
      </c>
    </row>
    <row r="74" spans="1:192" s="132" customFormat="1" x14ac:dyDescent="0.25">
      <c r="A74" s="134"/>
      <c r="B74" s="135" t="s">
        <v>2139</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c r="GJ74" s="133">
        <v>61048.69</v>
      </c>
    </row>
    <row r="75" spans="1:192" s="132" customFormat="1" x14ac:dyDescent="0.25">
      <c r="A75" s="134"/>
      <c r="B75" s="115" t="s">
        <v>1621</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c r="GJ75" s="133">
        <v>576</v>
      </c>
    </row>
    <row r="76" spans="1:192" s="132" customFormat="1" x14ac:dyDescent="0.25">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c r="GJ76" s="133">
        <v>199970.86</v>
      </c>
    </row>
    <row r="77" spans="1:192" s="132" customFormat="1" x14ac:dyDescent="0.25">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c r="GJ77" s="133">
        <v>13971.23</v>
      </c>
    </row>
    <row r="78" spans="1:192" s="132" customFormat="1" x14ac:dyDescent="0.25">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c r="GJ78" s="133">
        <v>53059.14</v>
      </c>
    </row>
    <row r="79" spans="1:192" s="132" customFormat="1" x14ac:dyDescent="0.25">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c r="GJ79" s="133">
        <v>13039.45</v>
      </c>
    </row>
    <row r="80" spans="1:192" s="132" customFormat="1" x14ac:dyDescent="0.25">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c r="GJ80" s="133">
        <v>565.66</v>
      </c>
    </row>
    <row r="81" spans="1:192" s="132" customFormat="1" x14ac:dyDescent="0.25">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c r="GJ81" s="133">
        <v>1530.78</v>
      </c>
    </row>
    <row r="82" spans="1:192" s="132" customFormat="1" x14ac:dyDescent="0.25">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c r="GJ82" s="133">
        <v>85150.17</v>
      </c>
    </row>
    <row r="83" spans="1:192" s="132" customFormat="1" x14ac:dyDescent="0.25">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c r="GJ83" s="133">
        <v>96411.27</v>
      </c>
    </row>
    <row r="84" spans="1:192" s="132" customFormat="1" x14ac:dyDescent="0.25">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c r="GJ84" s="133">
        <v>6778.95</v>
      </c>
    </row>
    <row r="85" spans="1:192"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c r="GJ85" s="133">
        <v>3398</v>
      </c>
    </row>
    <row r="86" spans="1:192" s="137" customFormat="1" x14ac:dyDescent="0.25">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c r="GJ86" s="136">
        <v>0</v>
      </c>
    </row>
    <row r="87" spans="1:192" s="132" customFormat="1" collapsed="1" x14ac:dyDescent="0.2">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c r="GJ87" s="136">
        <v>105732.52999999991</v>
      </c>
    </row>
    <row r="88" spans="1:192" s="132" customFormat="1" x14ac:dyDescent="0.25">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c r="GJ88" s="133">
        <v>-25786</v>
      </c>
    </row>
    <row r="89" spans="1:192" s="132" customFormat="1" x14ac:dyDescent="0.25">
      <c r="A89" s="134"/>
      <c r="B89" s="135" t="s">
        <v>1622</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c r="GJ89" s="133">
        <v>-576</v>
      </c>
    </row>
    <row r="90" spans="1:192" s="132" customFormat="1" x14ac:dyDescent="0.25">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c r="GJ90" s="139">
        <v>1046278.25</v>
      </c>
    </row>
    <row r="91" spans="1:192"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row>
    <row r="92" spans="1:192"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row>
    <row r="93" spans="1:192" s="132" customFormat="1" x14ac:dyDescent="0.25">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c r="GJ93" s="133">
        <v>11024886.710000001</v>
      </c>
    </row>
    <row r="94" spans="1:192" s="132" customFormat="1" x14ac:dyDescent="0.25">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c r="GJ94" s="133">
        <v>2879831.6</v>
      </c>
    </row>
    <row r="95" spans="1:192" s="132" customFormat="1" x14ac:dyDescent="0.25">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c r="GJ95" s="133">
        <v>2548976.81</v>
      </c>
    </row>
    <row r="96" spans="1:192" s="132" customFormat="1" x14ac:dyDescent="0.25">
      <c r="A96" s="134"/>
      <c r="B96" s="135" t="s">
        <v>2139</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c r="GJ96" s="133">
        <v>6103006.1100000003</v>
      </c>
    </row>
    <row r="97" spans="1:192" s="132" customFormat="1" x14ac:dyDescent="0.25">
      <c r="A97" s="134"/>
      <c r="B97" s="115" t="s">
        <v>1621</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c r="GJ97" s="133">
        <v>34046.1</v>
      </c>
    </row>
    <row r="98" spans="1:192" s="132" customFormat="1" x14ac:dyDescent="0.25">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c r="GJ98" s="133">
        <v>8322292.1299999999</v>
      </c>
    </row>
    <row r="99" spans="1:192" s="132" customFormat="1" x14ac:dyDescent="0.25">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c r="GJ99" s="133">
        <v>125952.15999999999</v>
      </c>
    </row>
    <row r="100" spans="1:192" s="132" customFormat="1" x14ac:dyDescent="0.25">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c r="GJ100" s="133">
        <v>3595779.02</v>
      </c>
    </row>
    <row r="101" spans="1:192" s="132" customFormat="1" x14ac:dyDescent="0.25">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c r="GJ101" s="133">
        <v>109016.41</v>
      </c>
    </row>
    <row r="102" spans="1:192" s="132" customFormat="1" x14ac:dyDescent="0.25">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c r="GJ102" s="133">
        <v>643364.67000000004</v>
      </c>
    </row>
    <row r="103" spans="1:192" s="132" customFormat="1" x14ac:dyDescent="0.25">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c r="GJ103" s="133">
        <v>1462092.68</v>
      </c>
    </row>
    <row r="104" spans="1:192" s="132" customFormat="1" x14ac:dyDescent="0.25">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c r="GJ104" s="133">
        <v>6000</v>
      </c>
    </row>
    <row r="105" spans="1:192" s="132" customFormat="1" x14ac:dyDescent="0.25">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c r="GJ105" s="133">
        <v>72923.11</v>
      </c>
    </row>
    <row r="106" spans="1:192" s="132" customFormat="1" x14ac:dyDescent="0.25">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c r="GJ106" s="133">
        <v>46539.88</v>
      </c>
    </row>
    <row r="107" spans="1:192" s="132" customFormat="1" x14ac:dyDescent="0.25">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c r="GJ107" s="133">
        <v>2178832.73</v>
      </c>
    </row>
    <row r="108" spans="1:192" s="132" customFormat="1" x14ac:dyDescent="0.25">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c r="GJ108" s="133">
        <v>2085163.4500000002</v>
      </c>
    </row>
    <row r="109" spans="1:192" s="132" customFormat="1" x14ac:dyDescent="0.25">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c r="GJ109" s="133">
        <v>461661.7</v>
      </c>
    </row>
    <row r="110" spans="1:192"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c r="GJ110" s="133">
        <v>75799.8</v>
      </c>
    </row>
    <row r="111" spans="1:192" s="137" customFormat="1" x14ac:dyDescent="0.25">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c r="GJ111" s="136">
        <v>0</v>
      </c>
    </row>
    <row r="112" spans="1:192" s="132" customFormat="1" collapsed="1" x14ac:dyDescent="0.2">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c r="GJ112" s="136">
        <v>444211.98000000417</v>
      </c>
    </row>
    <row r="113" spans="1:192" s="132" customFormat="1" x14ac:dyDescent="0.25">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c r="GJ113" s="133">
        <v>-951002</v>
      </c>
    </row>
    <row r="114" spans="1:192" s="132" customFormat="1" ht="15" thickBot="1" x14ac:dyDescent="0.3">
      <c r="A114" s="134"/>
      <c r="B114" s="135" t="s">
        <v>1622</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c r="GJ114" s="133">
        <v>-50568</v>
      </c>
    </row>
    <row r="115" spans="1:192" s="132" customFormat="1" ht="15" thickBot="1" x14ac:dyDescent="0.3">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c r="GJ115" s="119">
        <v>41218807.050000004</v>
      </c>
    </row>
    <row r="116" spans="1:192"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row>
    <row r="117" spans="1:192"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row>
    <row r="118" spans="1:192" s="132" customFormat="1" x14ac:dyDescent="0.25">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c r="GJ118" s="133">
        <v>15265.8</v>
      </c>
    </row>
    <row r="119" spans="1:192" s="132" customFormat="1" x14ac:dyDescent="0.25">
      <c r="A119" s="134"/>
      <c r="B119" s="115" t="s">
        <v>1623</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c r="GJ119" s="133">
        <v>8444257.3000000007</v>
      </c>
    </row>
    <row r="120" spans="1:192" s="137" customFormat="1" x14ac:dyDescent="0.25">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c r="GJ120" s="136">
        <v>533</v>
      </c>
    </row>
    <row r="121" spans="1:192" s="132" customFormat="1" x14ac:dyDescent="0.25">
      <c r="A121" s="134"/>
      <c r="B121" s="115" t="s">
        <v>1624</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c r="GJ121" s="133">
        <v>9602590.1699999999</v>
      </c>
    </row>
    <row r="122" spans="1:192" s="132" customFormat="1" collapsed="1" x14ac:dyDescent="0.25">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c r="GJ122" s="136">
        <v>18535523.499999996</v>
      </c>
    </row>
    <row r="123" spans="1:192" s="132" customFormat="1" x14ac:dyDescent="0.25">
      <c r="A123" s="134"/>
      <c r="B123" s="115" t="s">
        <v>2140</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c r="GJ123" s="133">
        <v>-96471.12</v>
      </c>
    </row>
    <row r="124" spans="1:192" s="132" customFormat="1" x14ac:dyDescent="0.25">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c r="GJ124" s="139">
        <v>36501698.649999999</v>
      </c>
    </row>
    <row r="125" spans="1:192"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row>
    <row r="126" spans="1:192" s="132" customFormat="1" x14ac:dyDescent="0.25">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c r="GJ126" s="133">
        <v>-188.42</v>
      </c>
    </row>
    <row r="127" spans="1:192" s="132" customFormat="1" x14ac:dyDescent="0.25">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c r="GJ127" s="133">
        <v>414791.39</v>
      </c>
    </row>
    <row r="128" spans="1:192" s="132" customFormat="1" x14ac:dyDescent="0.25">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c r="GJ128" s="133">
        <v>12533.47</v>
      </c>
    </row>
    <row r="129" spans="1:192" s="132" customFormat="1" x14ac:dyDescent="0.25">
      <c r="A129" s="134"/>
      <c r="B129" s="115" t="s">
        <v>1625</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c r="GJ129" s="133">
        <v>11030843.729999999</v>
      </c>
    </row>
    <row r="130" spans="1:192" s="132" customFormat="1" x14ac:dyDescent="0.25">
      <c r="A130" s="134"/>
      <c r="B130" s="115" t="s">
        <v>1626</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c r="GJ130" s="133">
        <v>-83317.13</v>
      </c>
    </row>
    <row r="131" spans="1:192" s="132" customFormat="1" x14ac:dyDescent="0.25">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c r="GJ131" s="139">
        <v>11374663.039999999</v>
      </c>
    </row>
    <row r="132" spans="1:192"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row>
    <row r="133" spans="1:192" s="132" customFormat="1" x14ac:dyDescent="0.25">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c r="GJ133" s="133">
        <v>552.53</v>
      </c>
    </row>
    <row r="134" spans="1:192" s="132" customFormat="1" x14ac:dyDescent="0.25">
      <c r="A134" s="134"/>
      <c r="B134" s="115" t="s">
        <v>1625</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c r="GJ134" s="133">
        <v>1252.99</v>
      </c>
    </row>
    <row r="135" spans="1:192" s="132" customFormat="1" x14ac:dyDescent="0.25">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c r="GJ135" s="139">
        <v>1805.52</v>
      </c>
    </row>
    <row r="136" spans="1:192"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row>
    <row r="137" spans="1:192" s="132" customFormat="1" x14ac:dyDescent="0.25">
      <c r="A137" s="134"/>
      <c r="B137" s="115" t="s">
        <v>2055</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c r="GJ137" s="133">
        <v>1023376.78</v>
      </c>
    </row>
    <row r="138" spans="1:192" s="132" customFormat="1" x14ac:dyDescent="0.25">
      <c r="A138" s="134"/>
      <c r="B138" s="115" t="s">
        <v>1625</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c r="GJ138" s="133">
        <v>26583.800000000036</v>
      </c>
    </row>
    <row r="139" spans="1:192" s="132" customFormat="1" x14ac:dyDescent="0.25">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c r="GJ139" s="133">
        <v>-1237.26</v>
      </c>
    </row>
    <row r="140" spans="1:192" s="132" customFormat="1" x14ac:dyDescent="0.25">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c r="GJ140" s="139">
        <v>1048723.32</v>
      </c>
    </row>
    <row r="141" spans="1:192"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row>
    <row r="142" spans="1:192" s="132" customFormat="1" x14ac:dyDescent="0.25">
      <c r="A142" s="134"/>
      <c r="B142" s="135" t="s">
        <v>1725</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c r="GJ142" s="133">
        <v>306434.09000000003</v>
      </c>
    </row>
    <row r="143" spans="1:192" s="132" customFormat="1" collapsed="1" x14ac:dyDescent="0.25">
      <c r="A143" s="134"/>
      <c r="B143" s="115" t="s">
        <v>1625</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c r="GJ143" s="133">
        <v>315.50999999998385</v>
      </c>
    </row>
    <row r="144" spans="1:192" s="132" customFormat="1" x14ac:dyDescent="0.25">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c r="GJ144" s="133">
        <v>-6610.09</v>
      </c>
    </row>
    <row r="145" spans="1:192" s="132" customFormat="1" x14ac:dyDescent="0.25">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c r="GJ145" s="139">
        <v>300139.51</v>
      </c>
    </row>
    <row r="146" spans="1:192" s="132" customFormat="1" x14ac:dyDescent="0.25">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row>
    <row r="147" spans="1:192" s="132" customFormat="1" x14ac:dyDescent="0.25">
      <c r="A147" s="134"/>
      <c r="B147" s="135" t="s">
        <v>2171</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c r="GJ147" s="133">
        <v>270779.65999999997</v>
      </c>
    </row>
    <row r="148" spans="1:192" s="132" customFormat="1" x14ac:dyDescent="0.25">
      <c r="A148" s="134"/>
      <c r="B148" s="135" t="s">
        <v>2170</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c r="GJ148" s="133">
        <v>11752.100000000046</v>
      </c>
    </row>
    <row r="149" spans="1:192" s="132" customFormat="1" x14ac:dyDescent="0.25">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c r="GJ149" s="133">
        <v>-660.8</v>
      </c>
    </row>
    <row r="150" spans="1:192" s="132" customFormat="1" ht="15" thickBot="1" x14ac:dyDescent="0.3">
      <c r="A150" s="134"/>
      <c r="B150" s="110" t="s">
        <v>2311</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c r="GJ150" s="139">
        <v>281870.96000000002</v>
      </c>
    </row>
    <row r="151" spans="1:192" s="132" customFormat="1" ht="15" thickBot="1" x14ac:dyDescent="0.3">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c r="GJ151" s="119">
        <v>49508901</v>
      </c>
    </row>
    <row r="152" spans="1:192"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row>
    <row r="153" spans="1:192" s="132" customFormat="1" x14ac:dyDescent="0.25">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c r="GJ153" s="133">
        <v>128.30000000000001</v>
      </c>
    </row>
    <row r="154" spans="1:192" s="132" customFormat="1" x14ac:dyDescent="0.25">
      <c r="A154" s="134"/>
      <c r="B154" s="115" t="s">
        <v>1623</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c r="GJ154" s="133">
        <v>191037.4</v>
      </c>
    </row>
    <row r="155" spans="1:192" s="132" customFormat="1" x14ac:dyDescent="0.25">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c r="GJ155" s="133">
        <v>0</v>
      </c>
    </row>
    <row r="156" spans="1:192" s="132" customFormat="1" x14ac:dyDescent="0.25">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c r="GJ156" s="133">
        <v>943.78</v>
      </c>
    </row>
    <row r="157" spans="1:192" s="132" customFormat="1" x14ac:dyDescent="0.25">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c r="GJ157" s="133">
        <v>0</v>
      </c>
    </row>
    <row r="158" spans="1:192"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row>
    <row r="159" spans="1:192" s="132" customFormat="1" x14ac:dyDescent="0.25">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c r="GJ159" s="133">
        <v>2489.2600000000002</v>
      </c>
    </row>
    <row r="160" spans="1:192" s="132" customFormat="1" x14ac:dyDescent="0.25">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c r="GJ160" s="133">
        <v>15175.17</v>
      </c>
    </row>
    <row r="161" spans="1:192" s="137" customFormat="1" x14ac:dyDescent="0.25">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c r="GJ161" s="136">
        <v>0</v>
      </c>
    </row>
    <row r="162" spans="1:192" s="132" customFormat="1" collapsed="1" x14ac:dyDescent="0.25">
      <c r="A162" s="134"/>
      <c r="B162" s="115" t="s">
        <v>1625</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c r="GJ162" s="133">
        <v>888746.01</v>
      </c>
    </row>
    <row r="163" spans="1:192" s="132" customFormat="1" x14ac:dyDescent="0.25">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c r="GJ163" s="133">
        <v>-3279.73</v>
      </c>
    </row>
    <row r="164" spans="1:192" s="154" customFormat="1" ht="15.75" thickBot="1" x14ac:dyDescent="0.3">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c r="GJ164" s="139">
        <v>1095240.19</v>
      </c>
    </row>
    <row r="165" spans="1:192" s="132" customFormat="1" ht="15" thickBot="1" x14ac:dyDescent="0.3">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c r="GJ165" s="119">
        <v>50604141.189999998</v>
      </c>
    </row>
    <row r="166" spans="1:192"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row>
    <row r="167" spans="1:192" s="132" customFormat="1" x14ac:dyDescent="0.25">
      <c r="A167" s="134"/>
      <c r="B167" s="135" t="s">
        <v>2142</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c r="GJ167" s="133">
        <v>5864725</v>
      </c>
    </row>
    <row r="168" spans="1:192" s="132" customFormat="1" x14ac:dyDescent="0.25">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c r="GJ168" s="133">
        <v>77278.98</v>
      </c>
    </row>
    <row r="169" spans="1:192" s="132" customFormat="1" x14ac:dyDescent="0.25">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c r="GJ169" s="133">
        <v>1780.65</v>
      </c>
    </row>
    <row r="170" spans="1:192" s="132" customFormat="1" x14ac:dyDescent="0.25">
      <c r="A170" s="134"/>
      <c r="B170" s="115" t="s">
        <v>1631</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c r="GJ170" s="133">
        <v>1463.64</v>
      </c>
    </row>
    <row r="171" spans="1:192" s="132" customFormat="1" x14ac:dyDescent="0.25">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c r="GJ171" s="133">
        <v>40872.549999999814</v>
      </c>
    </row>
    <row r="172" spans="1:192" s="132" customFormat="1" x14ac:dyDescent="0.25">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c r="GJ172" s="133">
        <v>-689472</v>
      </c>
    </row>
    <row r="173" spans="1:192" s="132" customFormat="1" x14ac:dyDescent="0.25">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c r="GJ173" s="139">
        <v>5296648.82</v>
      </c>
    </row>
    <row r="174" spans="1:192"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row>
    <row r="175" spans="1:192" s="132" customFormat="1" x14ac:dyDescent="0.25">
      <c r="A175" s="134"/>
      <c r="B175" s="135" t="s">
        <v>2142</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c r="GJ175" s="133">
        <v>7341.35</v>
      </c>
    </row>
    <row r="176" spans="1:192" s="132" customFormat="1" x14ac:dyDescent="0.25">
      <c r="A176" s="134"/>
      <c r="B176" s="115" t="s">
        <v>1629</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c r="GJ176" s="133">
        <v>2.27</v>
      </c>
    </row>
    <row r="177" spans="1:192" s="132" customFormat="1" x14ac:dyDescent="0.25">
      <c r="A177" s="134"/>
      <c r="B177" s="115" t="s">
        <v>1625</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c r="GJ177" s="133">
        <v>0</v>
      </c>
    </row>
    <row r="178" spans="1:192" s="132" customFormat="1" x14ac:dyDescent="0.25">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c r="GJ178" s="133">
        <v>-34</v>
      </c>
    </row>
    <row r="179" spans="1:192" s="132" customFormat="1" ht="15" thickBot="1" x14ac:dyDescent="0.3">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c r="GJ179" s="139">
        <v>7309.62</v>
      </c>
    </row>
    <row r="180" spans="1:192" s="132" customFormat="1" ht="15" thickBot="1" x14ac:dyDescent="0.3">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c r="GJ180" s="119">
        <v>5303958.4400000004</v>
      </c>
    </row>
    <row r="181" spans="1:192"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row>
    <row r="182" spans="1:192" s="132" customFormat="1" x14ac:dyDescent="0.25">
      <c r="A182" s="134"/>
      <c r="B182" s="115" t="s">
        <v>1897</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c r="GJ182" s="133">
        <v>3691840.91</v>
      </c>
    </row>
    <row r="183" spans="1:192" s="132" customFormat="1" x14ac:dyDescent="0.25">
      <c r="A183" s="134"/>
      <c r="B183" s="115" t="s">
        <v>1928</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c r="GJ183" s="133">
        <v>887044.23</v>
      </c>
    </row>
    <row r="184" spans="1:192" x14ac:dyDescent="0.25">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c r="GJ184" s="133">
        <v>2714336.91</v>
      </c>
    </row>
    <row r="185" spans="1:192" s="132" customFormat="1" x14ac:dyDescent="0.25">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row>
    <row r="186" spans="1:192" s="132" customFormat="1" x14ac:dyDescent="0.25">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c r="GJ186" s="133">
        <v>7495711.3099999996</v>
      </c>
    </row>
    <row r="187" spans="1:192" s="132" customFormat="1" x14ac:dyDescent="0.25">
      <c r="A187" s="134"/>
      <c r="B187" s="115" t="s">
        <v>1633</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c r="GJ187" s="133">
        <v>91998.91</v>
      </c>
    </row>
    <row r="188" spans="1:192" s="132" customFormat="1" x14ac:dyDescent="0.25">
      <c r="A188" s="134"/>
      <c r="B188" s="115" t="s">
        <v>1833</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c r="GJ188" s="133">
        <v>121198.55000000075</v>
      </c>
    </row>
    <row r="189" spans="1:192" ht="15" thickBot="1" x14ac:dyDescent="0.3">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c r="GJ189" s="133">
        <v>-37605.57</v>
      </c>
    </row>
    <row r="190" spans="1:192" ht="15" thickBot="1" x14ac:dyDescent="0.3">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c r="GJ190" s="119">
        <v>14965075.25</v>
      </c>
    </row>
    <row r="191" spans="1:192"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row>
    <row r="192" spans="1:192" x14ac:dyDescent="0.25">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c r="GJ192" s="133">
        <v>6399960.2300000004</v>
      </c>
    </row>
    <row r="193" spans="1:192" ht="15" thickBot="1" x14ac:dyDescent="0.3">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c r="GJ193" s="133">
        <v>3477665.3</v>
      </c>
    </row>
    <row r="194" spans="1:192" ht="15" thickBot="1" x14ac:dyDescent="0.3">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c r="GJ194" s="119">
        <v>9877625.5299999993</v>
      </c>
    </row>
    <row r="195" spans="1:192"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row>
    <row r="196" spans="1:192" x14ac:dyDescent="0.25">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c r="GJ196" s="133">
        <v>0</v>
      </c>
    </row>
    <row r="197" spans="1:192" x14ac:dyDescent="0.25">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c r="GJ197" s="133">
        <v>616349.86</v>
      </c>
    </row>
    <row r="198" spans="1:192" ht="15" thickBot="1" x14ac:dyDescent="0.3">
      <c r="A198" s="134"/>
      <c r="B198" s="115" t="s">
        <v>1634</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c r="GJ198" s="133">
        <v>30023.49</v>
      </c>
    </row>
    <row r="199" spans="1:192" ht="15" thickBot="1" x14ac:dyDescent="0.3">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c r="GJ199" s="119">
        <v>646373.35</v>
      </c>
    </row>
    <row r="200" spans="1:192"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row>
    <row r="201" spans="1:192" s="132" customFormat="1" ht="15" customHeight="1" x14ac:dyDescent="0.25">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c r="GJ201" s="133">
        <v>104932.06</v>
      </c>
    </row>
    <row r="202" spans="1:192" s="132" customFormat="1" x14ac:dyDescent="0.25">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c r="GJ202" s="133">
        <v>885017.98</v>
      </c>
    </row>
    <row r="203" spans="1:192" s="132" customFormat="1" x14ac:dyDescent="0.25">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c r="GJ203" s="133">
        <v>11088210.6</v>
      </c>
    </row>
    <row r="204" spans="1:192" s="132" customFormat="1" x14ac:dyDescent="0.25">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c r="GJ204" s="133">
        <v>66.3</v>
      </c>
    </row>
    <row r="205" spans="1:192" s="132" customFormat="1" x14ac:dyDescent="0.25">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c r="GJ205" s="133">
        <v>481.73</v>
      </c>
    </row>
    <row r="206" spans="1:192" s="132" customFormat="1" x14ac:dyDescent="0.25">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c r="GJ206" s="133">
        <v>56460112.829999998</v>
      </c>
    </row>
    <row r="207" spans="1:192" s="132" customFormat="1" x14ac:dyDescent="0.25">
      <c r="A207" s="134"/>
      <c r="B207" s="135" t="s">
        <v>1895</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c r="GJ207" s="133">
        <v>1427.84</v>
      </c>
    </row>
    <row r="208" spans="1:192" s="132" customFormat="1" x14ac:dyDescent="0.25">
      <c r="A208" s="134"/>
      <c r="B208" s="135" t="s">
        <v>2162</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c r="GJ208" s="133">
        <v>322776.62</v>
      </c>
    </row>
    <row r="209" spans="1:192" x14ac:dyDescent="0.25">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c r="GJ209" s="133">
        <v>1202027.5900000001</v>
      </c>
    </row>
    <row r="210" spans="1:192" s="164" customFormat="1" x14ac:dyDescent="0.25">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c r="GJ210" s="136">
        <v>95494.5</v>
      </c>
    </row>
    <row r="211" spans="1:192" s="132" customFormat="1" x14ac:dyDescent="0.25">
      <c r="A211" s="134"/>
      <c r="B211" s="115" t="s">
        <v>2136</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c r="GJ211" s="133">
        <v>78604.429999999993</v>
      </c>
    </row>
    <row r="212" spans="1:192" s="132" customFormat="1" ht="15" thickBot="1" x14ac:dyDescent="0.3">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c r="GJ212" s="133">
        <v>-967286.87</v>
      </c>
    </row>
    <row r="213" spans="1:192" s="132" customFormat="1" ht="15" thickBot="1" x14ac:dyDescent="0.3">
      <c r="A213" s="134"/>
      <c r="B213" s="104" t="s">
        <v>2341</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c r="GJ213" s="119">
        <v>69271865.610000014</v>
      </c>
    </row>
    <row r="214" spans="1:192" s="132" customFormat="1" ht="15" thickBot="1" x14ac:dyDescent="0.3">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c r="GJ214" s="133">
        <v>3116865.71</v>
      </c>
    </row>
    <row r="215" spans="1:192" s="132" customFormat="1" ht="15" thickBot="1" x14ac:dyDescent="0.3">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c r="GJ215" s="119">
        <v>72388731.319999993</v>
      </c>
    </row>
    <row r="216" spans="1:192"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row>
    <row r="217" spans="1:192" s="132" customFormat="1" x14ac:dyDescent="0.25">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c r="GJ217" s="133">
        <v>17679377.25</v>
      </c>
    </row>
    <row r="218" spans="1:192" s="132" customFormat="1" x14ac:dyDescent="0.25">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c r="GJ218" s="133">
        <v>81262.33</v>
      </c>
    </row>
    <row r="219" spans="1:192" s="132" customFormat="1" x14ac:dyDescent="0.25">
      <c r="A219" s="134"/>
      <c r="B219" s="115" t="s">
        <v>1635</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c r="GJ219" s="133">
        <v>4267807.5599999996</v>
      </c>
    </row>
    <row r="220" spans="1:192" s="132" customFormat="1" x14ac:dyDescent="0.25">
      <c r="A220" s="134"/>
      <c r="B220" s="115" t="s">
        <v>1636</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c r="GJ220" s="133">
        <v>2136.16</v>
      </c>
    </row>
    <row r="221" spans="1:192" s="132" customFormat="1" ht="15" collapsed="1" thickBot="1" x14ac:dyDescent="0.3">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c r="GJ221" s="133">
        <v>212083.89000000432</v>
      </c>
    </row>
    <row r="222" spans="1:192" s="132" customFormat="1" ht="15" thickBot="1" x14ac:dyDescent="0.3">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c r="GJ222" s="119">
        <v>22242667.190000001</v>
      </c>
    </row>
    <row r="223" spans="1:192" ht="15" thickBot="1" x14ac:dyDescent="0.3">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c r="GJ223" s="119">
        <v>217247379.31999999</v>
      </c>
    </row>
    <row r="224" spans="1:192" x14ac:dyDescent="0.2">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row>
    <row r="225" spans="3:192"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row>
    <row r="226" spans="3:192"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row>
    <row r="227" spans="3:192"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row>
    <row r="228" spans="3:192"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row>
    <row r="229" spans="3:192"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row>
    <row r="230" spans="3:192"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row>
    <row r="231" spans="3:192"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row>
    <row r="232" spans="3:192"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row>
    <row r="233" spans="3:192"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row>
    <row r="234" spans="3:192"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row>
    <row r="235" spans="3:192"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row>
    <row r="236" spans="3:192"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row>
    <row r="237" spans="3:192"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row>
    <row r="238" spans="3:192"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row>
    <row r="239" spans="3:192"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row>
    <row r="240" spans="3:192"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row>
    <row r="241" spans="3:192"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row>
    <row r="242" spans="3:192"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row>
    <row r="243" spans="3:192"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row>
    <row r="244" spans="3:192"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row>
    <row r="245" spans="3:192"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row>
    <row r="246" spans="3:192"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row>
    <row r="247" spans="3:192"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row>
    <row r="248" spans="3:192"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row>
    <row r="249" spans="3:192"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row>
    <row r="250" spans="3:192"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row>
    <row r="251" spans="3:192"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row>
    <row r="252" spans="3:192"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row>
    <row r="253" spans="3:192"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row>
    <row r="254" spans="3:192"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row>
    <row r="255" spans="3:192"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row>
    <row r="256" spans="3:192"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row>
    <row r="257" spans="3:192"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row>
    <row r="258" spans="3:192"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row>
    <row r="259" spans="3:192"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row>
    <row r="260" spans="3:192"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row>
    <row r="261" spans="3:192"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row>
    <row r="262" spans="3:192"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row>
    <row r="263" spans="3:192"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row>
    <row r="264" spans="3:192"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row>
    <row r="265" spans="3:192"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row>
    <row r="266" spans="3:192"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row>
    <row r="267" spans="3:192"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row>
    <row r="268" spans="3:192"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row>
    <row r="269" spans="3:192"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row>
    <row r="270" spans="3:192"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row>
    <row r="271" spans="3:192"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row>
    <row r="272" spans="3:192"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row>
    <row r="273" spans="3:192"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row>
    <row r="274" spans="3:192"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row>
    <row r="275" spans="3:192"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row>
    <row r="276" spans="3:192"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row>
    <row r="277" spans="3:192"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row>
    <row r="278" spans="3:192"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row>
    <row r="279" spans="3:192"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row>
    <row r="280" spans="3:192"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row>
    <row r="281" spans="3:192"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row>
    <row r="282" spans="3:192"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row>
    <row r="283" spans="3:192"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row>
    <row r="284" spans="3:192"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row>
    <row r="285" spans="3:192"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row>
    <row r="286" spans="3:192"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row>
    <row r="287" spans="3:192"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row>
    <row r="288" spans="3:192"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row>
    <row r="289" spans="3:192"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row>
    <row r="290" spans="3:192"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row>
    <row r="291" spans="3:192"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row>
    <row r="292" spans="3:192"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row>
    <row r="293" spans="3:192"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row>
    <row r="294" spans="3:192"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row>
    <row r="295" spans="3:192"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row>
    <row r="296" spans="3:192"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row>
    <row r="297" spans="3:192"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row>
    <row r="298" spans="3:192"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row>
    <row r="299" spans="3:192"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row>
    <row r="300" spans="3:192"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row>
    <row r="301" spans="3:192"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row>
    <row r="302" spans="3:192"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row>
    <row r="303" spans="3:192"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row>
    <row r="304" spans="3:192"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row>
    <row r="305" spans="3:192"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row>
    <row r="306" spans="3:192"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row>
    <row r="307" spans="3:192"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row>
    <row r="308" spans="3:192"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row>
    <row r="309" spans="3:192"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row>
    <row r="310" spans="3:192"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row>
    <row r="311" spans="3:192"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row>
    <row r="312" spans="3:192"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row>
    <row r="313" spans="3:192"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row>
    <row r="314" spans="3:192"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row>
    <row r="315" spans="3:192"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row>
    <row r="316" spans="3:192"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row>
    <row r="317" spans="3:192"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row>
    <row r="318" spans="3:192"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row>
    <row r="319" spans="3:192"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row>
    <row r="320" spans="3:192"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row>
    <row r="321" spans="3:192"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row>
    <row r="322" spans="3:192"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row>
    <row r="323" spans="3:192"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row>
    <row r="324" spans="3:192"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row>
    <row r="325" spans="3:192"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row>
    <row r="326" spans="3:192"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row>
    <row r="327" spans="3:192"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row>
    <row r="328" spans="3:192"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row>
    <row r="329" spans="3:192"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row>
    <row r="330" spans="3:192"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row>
    <row r="331" spans="3:192"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row>
    <row r="332" spans="3:192"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row>
    <row r="333" spans="3:192"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row>
    <row r="334" spans="3:192"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row>
    <row r="335" spans="3:192"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row>
    <row r="336" spans="3:192"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row>
    <row r="337" spans="3:192"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row>
    <row r="338" spans="3:192"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row>
    <row r="339" spans="3:192"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row>
    <row r="340" spans="3:192"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row>
    <row r="341" spans="3:192"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row>
    <row r="342" spans="3:192"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row>
    <row r="343" spans="3:192"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row>
    <row r="344" spans="3:192"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row>
    <row r="345" spans="3:192"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row>
    <row r="346" spans="3:192"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row>
    <row r="347" spans="3:192"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row>
    <row r="348" spans="3:192"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row>
    <row r="349" spans="3:192"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row>
    <row r="350" spans="3:192"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row>
    <row r="351" spans="3:192"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row>
    <row r="352" spans="3:192"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row>
    <row r="353" spans="3:192"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row>
    <row r="354" spans="3:192"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row>
    <row r="355" spans="3:192"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row>
    <row r="356" spans="3:192"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row>
    <row r="357" spans="3:192"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row>
    <row r="358" spans="3:192"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row>
    <row r="359" spans="3:192"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row>
    <row r="360" spans="3:192"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row>
    <row r="361" spans="3:192"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row>
    <row r="362" spans="3:192"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row>
    <row r="363" spans="3:192"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row>
    <row r="364" spans="3:192"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row>
    <row r="365" spans="3:192"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row>
    <row r="366" spans="3:192"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row>
    <row r="367" spans="3:192"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row>
    <row r="368" spans="3:192"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row>
    <row r="369" spans="3:192"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row>
    <row r="370" spans="3:192"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row>
    <row r="371" spans="3:192"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row>
    <row r="372" spans="3:192"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row>
    <row r="373" spans="3:192"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row>
    <row r="374" spans="3:192"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row>
    <row r="375" spans="3:192"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row>
    <row r="376" spans="3:192"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row>
    <row r="377" spans="3:192"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row>
    <row r="378" spans="3:192"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row>
    <row r="379" spans="3:192"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row>
    <row r="380" spans="3:192"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row>
    <row r="381" spans="3:192"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row>
    <row r="382" spans="3:192"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row>
    <row r="383" spans="3:192"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row>
    <row r="384" spans="3:192"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row>
    <row r="385" spans="3:192"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row>
    <row r="386" spans="3:192"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row>
    <row r="387" spans="3:192"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row>
    <row r="388" spans="3:192"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row>
    <row r="389" spans="3:192"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row>
    <row r="390" spans="3:192"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row>
    <row r="391" spans="3:192"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row>
    <row r="392" spans="3:192"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row>
    <row r="393" spans="3:192"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row>
    <row r="394" spans="3:192"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row>
    <row r="395" spans="3:192"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row>
    <row r="396" spans="3:192"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row>
    <row r="397" spans="3:192"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row>
    <row r="398" spans="3:192"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row>
    <row r="399" spans="3:192"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row>
    <row r="400" spans="3:192"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row>
    <row r="401" spans="3:192"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row>
    <row r="402" spans="3:192"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row>
    <row r="403" spans="3:192"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row>
    <row r="404" spans="3:192"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row>
    <row r="405" spans="3:192"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row>
    <row r="406" spans="3:192"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row>
    <row r="407" spans="3:192"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row>
    <row r="408" spans="3:192"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row>
    <row r="409" spans="3:192"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row>
    <row r="410" spans="3:192"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row>
    <row r="411" spans="3:192"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row>
    <row r="412" spans="3:192"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row>
    <row r="413" spans="3:192"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row>
    <row r="414" spans="3:192"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row>
    <row r="415" spans="3:192"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row>
    <row r="416" spans="3:192"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row>
    <row r="417" spans="3:192"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row>
    <row r="418" spans="3:192"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row>
    <row r="419" spans="3:192"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row>
    <row r="420" spans="3:192"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row>
    <row r="421" spans="3:192"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row>
    <row r="422" spans="3:192"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row>
    <row r="423" spans="3:192"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row>
    <row r="424" spans="3:192"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row>
    <row r="425" spans="3:192"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row>
    <row r="426" spans="3:192"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row>
    <row r="427" spans="3:192"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row>
    <row r="428" spans="3:192"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row>
    <row r="429" spans="3:192"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row>
    <row r="430" spans="3:192"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row>
    <row r="431" spans="3:192"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row>
    <row r="432" spans="3:192"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row>
    <row r="433" spans="3:192"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row>
    <row r="434" spans="3:192"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row>
    <row r="435" spans="3:192"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row>
    <row r="436" spans="3:192"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row>
    <row r="437" spans="3:192"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row>
    <row r="438" spans="3:192"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row>
    <row r="439" spans="3:192"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row>
    <row r="440" spans="3:192"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row>
    <row r="441" spans="3:192"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row>
    <row r="442" spans="3:192"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row>
    <row r="443" spans="3:192"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row>
    <row r="444" spans="3:192"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row>
    <row r="445" spans="3:192"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row>
    <row r="446" spans="3:192"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row>
    <row r="447" spans="3:192"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row>
    <row r="448" spans="3:192"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row>
    <row r="449" spans="3:192"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row>
    <row r="450" spans="3:192"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row>
    <row r="451" spans="3:192"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row>
    <row r="452" spans="3:192"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row>
    <row r="453" spans="3:192"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row>
    <row r="454" spans="3:192"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row>
    <row r="455" spans="3:192"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row>
    <row r="456" spans="3:192"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row>
    <row r="457" spans="3:192"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row>
    <row r="458" spans="3:192"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row>
    <row r="459" spans="3:192"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row>
    <row r="460" spans="3:192"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row>
    <row r="461" spans="3:192"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row>
    <row r="462" spans="3:192"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row>
    <row r="463" spans="3:192"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row>
    <row r="464" spans="3:192"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row>
    <row r="465" spans="3:192"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row>
    <row r="466" spans="3:192"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row>
    <row r="467" spans="3:192"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row>
    <row r="468" spans="3:192"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row>
    <row r="469" spans="3:192"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row>
    <row r="470" spans="3:192"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row>
    <row r="471" spans="3:192"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row>
    <row r="472" spans="3:192"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row>
    <row r="473" spans="3:192"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row>
    <row r="474" spans="3:192"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row>
    <row r="475" spans="3:192"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row>
    <row r="476" spans="3:192"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row>
    <row r="477" spans="3:192"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row>
    <row r="478" spans="3:192"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row>
    <row r="479" spans="3:192"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row>
    <row r="480" spans="3:192"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row>
    <row r="481" spans="3:192"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row>
    <row r="482" spans="3:192"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row>
    <row r="483" spans="3:192"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row>
    <row r="484" spans="3:192"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row>
    <row r="485" spans="3:192"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row>
    <row r="486" spans="3:192"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row>
    <row r="487" spans="3:192"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row>
    <row r="488" spans="3:192"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row>
    <row r="489" spans="3:192"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row>
    <row r="490" spans="3:192"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row>
    <row r="491" spans="3:192"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row>
    <row r="492" spans="3:192"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row>
    <row r="493" spans="3:192"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row>
    <row r="494" spans="3:192"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row>
    <row r="495" spans="3:192"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row>
    <row r="496" spans="3:192"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row>
    <row r="497" spans="3:192"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row>
    <row r="498" spans="3:192"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row>
    <row r="499" spans="3:192"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row>
    <row r="500" spans="3:192"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row>
    <row r="501" spans="3:192"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row>
    <row r="502" spans="3:192"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row>
    <row r="503" spans="3:192"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row>
    <row r="504" spans="3:192"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row>
    <row r="505" spans="3:192"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row>
    <row r="506" spans="3:192"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row>
    <row r="507" spans="3:192"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row>
    <row r="508" spans="3:192"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row>
    <row r="509" spans="3:192"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row>
    <row r="510" spans="3:192"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row>
    <row r="511" spans="3:192"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row>
    <row r="512" spans="3:192"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row>
    <row r="513" spans="3:192"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row>
    <row r="514" spans="3:192"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row>
    <row r="515" spans="3:192"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row>
    <row r="516" spans="3:192"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row>
    <row r="517" spans="3:192"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row>
    <row r="518" spans="3:192"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row>
    <row r="519" spans="3:192"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row>
    <row r="520" spans="3:192"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row>
    <row r="521" spans="3:192"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row>
    <row r="522" spans="3:192"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row>
    <row r="523" spans="3:192"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row>
    <row r="524" spans="3:192"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row>
    <row r="525" spans="3:192"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row>
    <row r="526" spans="3:192"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row>
    <row r="527" spans="3:192"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row>
    <row r="528" spans="3:192"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row>
    <row r="529" spans="3:192"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row>
    <row r="530" spans="3:192"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row>
    <row r="531" spans="3:192"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row>
    <row r="532" spans="3:192"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row>
    <row r="533" spans="3:192"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row>
    <row r="534" spans="3:192"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row>
    <row r="535" spans="3:192"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row>
    <row r="536" spans="3:192"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row>
    <row r="537" spans="3:192"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row>
    <row r="538" spans="3:192"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row>
    <row r="539" spans="3:192"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row>
    <row r="540" spans="3:192"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row>
    <row r="541" spans="3:192"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row>
    <row r="542" spans="3:192"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row>
    <row r="543" spans="3:192"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row>
    <row r="544" spans="3:192"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row>
    <row r="545" spans="3:192"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row>
    <row r="546" spans="3:192"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row>
    <row r="547" spans="3:192"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row>
    <row r="548" spans="3:192"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row>
    <row r="549" spans="3:192"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row>
    <row r="550" spans="3:192"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row>
    <row r="551" spans="3:192"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row>
    <row r="552" spans="3:192"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row>
    <row r="553" spans="3:192"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row>
    <row r="554" spans="3:192"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row>
    <row r="555" spans="3:192"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row>
    <row r="556" spans="3:192"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row>
    <row r="557" spans="3:192"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row>
    <row r="558" spans="3:192"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row>
    <row r="559" spans="3:192"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row>
    <row r="560" spans="3:192"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row>
    <row r="561" spans="3:192"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row>
    <row r="562" spans="3:192"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row>
    <row r="563" spans="3:192"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row>
    <row r="564" spans="3:192"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row>
    <row r="565" spans="3:192"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row>
    <row r="566" spans="3:192"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row>
    <row r="567" spans="3:192"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row>
    <row r="568" spans="3:192"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row>
    <row r="569" spans="3:192"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row>
    <row r="570" spans="3:192"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row>
    <row r="571" spans="3:192"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row>
    <row r="572" spans="3:192"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row>
    <row r="573" spans="3:192"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row>
    <row r="574" spans="3:192"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row>
    <row r="575" spans="3:192"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row>
    <row r="576" spans="3:192"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row>
    <row r="577" spans="3:192"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row>
    <row r="578" spans="3:192"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row>
    <row r="579" spans="3:192"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row>
    <row r="580" spans="3:192"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row>
    <row r="581" spans="3:192"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row>
    <row r="582" spans="3:192"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row>
    <row r="583" spans="3:192"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row>
    <row r="584" spans="3:192"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row>
    <row r="585" spans="3:192"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row>
    <row r="586" spans="3:192"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row>
    <row r="587" spans="3:192"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row>
    <row r="588" spans="3:192"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row>
    <row r="589" spans="3:192"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row>
    <row r="590" spans="3:192"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row>
    <row r="591" spans="3:192"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row>
    <row r="592" spans="3:192"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row>
    <row r="593" spans="3:192"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row>
    <row r="594" spans="3:192"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row>
    <row r="595" spans="3:192"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row>
    <row r="596" spans="3:192"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row>
    <row r="597" spans="3:192"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row>
    <row r="598" spans="3:192"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row>
    <row r="599" spans="3:192"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row>
    <row r="600" spans="3:192"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row>
    <row r="601" spans="3:192"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row>
    <row r="602" spans="3:192"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row>
    <row r="603" spans="3:192"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row>
    <row r="604" spans="3:192"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row>
    <row r="605" spans="3:192"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row>
    <row r="606" spans="3:192"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row>
    <row r="607" spans="3:192"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row>
    <row r="608" spans="3:192"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row>
    <row r="609" spans="3:192"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row>
    <row r="610" spans="3:192"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row>
    <row r="611" spans="3:192"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row>
    <row r="612" spans="3:192"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row>
    <row r="613" spans="3:192"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row>
    <row r="614" spans="3:192"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row>
    <row r="615" spans="3:192"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row>
    <row r="616" spans="3:192"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row>
    <row r="617" spans="3:192"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row>
    <row r="618" spans="3:192"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row>
    <row r="619" spans="3:192"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row>
    <row r="620" spans="3:192"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row>
    <row r="621" spans="3:192"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row>
    <row r="622" spans="3:192"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row>
    <row r="623" spans="3:192"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row>
    <row r="624" spans="3:192"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row>
    <row r="625" spans="3:192"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row>
    <row r="626" spans="3:192" x14ac:dyDescent="0.2">
      <c r="D626" s="162"/>
      <c r="P626"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J622"/>
  <sheetViews>
    <sheetView showGridLines="0" zoomScale="80" zoomScaleNormal="80" workbookViewId="0">
      <pane xSplit="2" ySplit="14" topLeftCell="C211" activePane="bottomRight" state="frozenSplit"/>
      <selection activeCell="GE12" sqref="GE12"/>
      <selection pane="topRight" activeCell="GE12" sqref="GE12"/>
      <selection pane="bottomLeft" activeCell="GE12" sqref="GE12"/>
      <selection pane="bottomRight" activeCell="F235" sqref="F235"/>
    </sheetView>
  </sheetViews>
  <sheetFormatPr baseColWidth="10" defaultColWidth="11.42578125" defaultRowHeight="14.25" x14ac:dyDescent="0.2"/>
  <cols>
    <col min="1" max="1" width="1.5703125" style="238" customWidth="1"/>
    <col min="2" max="2" width="60.7109375" style="95" customWidth="1"/>
    <col min="3" max="192" width="15.28515625" style="96" bestFit="1" customWidth="1"/>
    <col min="193" max="16384" width="11.42578125" style="97"/>
  </cols>
  <sheetData>
    <row r="1" spans="1:192"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row>
    <row r="2" spans="1:192"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row>
    <row r="3" spans="1:192"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row>
    <row r="4" spans="1:192"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row>
    <row r="5" spans="1:192"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row>
    <row r="6" spans="1:192"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row>
    <row r="7" spans="1:192"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row>
    <row r="8" spans="1:192"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row>
    <row r="9" spans="1:192"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row>
    <row r="10" spans="1:192"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7"/>
      <c r="EC10" s="237"/>
      <c r="ED10" s="237"/>
      <c r="EE10" s="237"/>
      <c r="EF10" s="237"/>
      <c r="EG10" s="237"/>
      <c r="EH10" s="237"/>
      <c r="EI10" s="237"/>
      <c r="EJ10" s="237"/>
      <c r="EK10" s="237"/>
      <c r="EL10" s="237"/>
      <c r="EM10" s="237"/>
      <c r="EN10" s="237"/>
      <c r="EO10" s="237"/>
      <c r="EP10" s="237"/>
      <c r="EQ10" s="237"/>
      <c r="ER10" s="237"/>
      <c r="ES10" s="237"/>
      <c r="ET10" s="237"/>
      <c r="EU10" s="237"/>
      <c r="EV10" s="237"/>
      <c r="EW10" s="237"/>
      <c r="EX10" s="237"/>
      <c r="EY10" s="237"/>
      <c r="EZ10" s="237"/>
      <c r="FA10" s="237"/>
      <c r="FB10" s="237"/>
      <c r="FC10" s="237"/>
      <c r="FD10" s="237"/>
      <c r="FE10" s="237"/>
      <c r="FF10" s="237"/>
      <c r="FG10" s="237"/>
      <c r="FH10" s="237"/>
      <c r="FI10" s="237"/>
      <c r="FJ10" s="237"/>
      <c r="FK10" s="237"/>
      <c r="FL10" s="237"/>
      <c r="FM10" s="237"/>
      <c r="FN10" s="237"/>
      <c r="FO10" s="237"/>
      <c r="FP10" s="237"/>
      <c r="FQ10" s="237"/>
      <c r="FR10" s="237"/>
      <c r="FS10" s="237"/>
      <c r="FT10" s="237"/>
      <c r="FU10" s="237"/>
      <c r="FV10" s="237"/>
      <c r="FW10" s="237"/>
      <c r="FX10" s="237"/>
      <c r="FY10" s="237"/>
      <c r="FZ10" s="237"/>
      <c r="GA10" s="237"/>
      <c r="GB10" s="237"/>
      <c r="GC10" s="237"/>
      <c r="GD10" s="237"/>
      <c r="GE10" s="237"/>
      <c r="GF10" s="237"/>
      <c r="GG10" s="237"/>
      <c r="GH10" s="237"/>
      <c r="GI10" s="237"/>
      <c r="GJ10" s="237"/>
    </row>
    <row r="11" spans="1:192"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row>
    <row r="12" spans="1:192" s="98" customFormat="1" ht="54" x14ac:dyDescent="0.25">
      <c r="A12" s="134"/>
      <c r="B12" s="126" t="s">
        <v>1825</v>
      </c>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row>
    <row r="13" spans="1:192"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row>
    <row r="14" spans="1:192" s="106" customFormat="1" ht="24.75" customHeight="1" thickBot="1" x14ac:dyDescent="0.25">
      <c r="A14" s="239"/>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row>
    <row r="15" spans="1:192" s="132" customFormat="1" x14ac:dyDescent="0.25">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row>
    <row r="16" spans="1:192" s="132" customFormat="1" x14ac:dyDescent="0.25">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c r="GJ16" s="133">
        <v>12339205.119999999</v>
      </c>
    </row>
    <row r="17" spans="1:192" s="132" customFormat="1" x14ac:dyDescent="0.25">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c r="GJ17" s="133">
        <v>1140995.2</v>
      </c>
    </row>
    <row r="18" spans="1:192" s="132" customFormat="1" x14ac:dyDescent="0.25">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c r="GJ18" s="133">
        <v>467426.67</v>
      </c>
    </row>
    <row r="19" spans="1:192" s="132" customFormat="1" x14ac:dyDescent="0.25">
      <c r="A19" s="134"/>
      <c r="B19" s="135" t="s">
        <v>2139</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c r="GJ19" s="133">
        <v>72437.5</v>
      </c>
    </row>
    <row r="20" spans="1:192" s="132" customFormat="1" x14ac:dyDescent="0.25">
      <c r="A20" s="134"/>
      <c r="B20" s="135" t="s">
        <v>1621</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c r="GJ20" s="133">
        <v>1453.4</v>
      </c>
    </row>
    <row r="21" spans="1:192" s="132" customFormat="1" x14ac:dyDescent="0.25">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c r="GJ21" s="133">
        <v>646212.47</v>
      </c>
    </row>
    <row r="22" spans="1:192" s="132" customFormat="1" x14ac:dyDescent="0.25">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c r="GJ22" s="136">
        <v>19557.620000000003</v>
      </c>
    </row>
    <row r="23" spans="1:192" s="132" customFormat="1" x14ac:dyDescent="0.25">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c r="GJ23" s="133">
        <v>9726.85</v>
      </c>
    </row>
    <row r="24" spans="1:192" s="132" customFormat="1" ht="15" customHeight="1" x14ac:dyDescent="0.25">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c r="GJ24" s="133">
        <v>94458.63</v>
      </c>
    </row>
    <row r="25" spans="1:192" s="137" customFormat="1" x14ac:dyDescent="0.25">
      <c r="A25" s="134"/>
      <c r="B25" s="135" t="s">
        <v>1871</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c r="GJ25" s="136">
        <v>25</v>
      </c>
    </row>
    <row r="26" spans="1:192" s="137" customFormat="1" collapsed="1" x14ac:dyDescent="0.2">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c r="GJ26" s="136">
        <v>213047.54000000097</v>
      </c>
    </row>
    <row r="27" spans="1:192" s="132" customFormat="1" x14ac:dyDescent="0.25">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c r="GJ27" s="133">
        <v>-714918</v>
      </c>
    </row>
    <row r="28" spans="1:192" s="132" customFormat="1" x14ac:dyDescent="0.25">
      <c r="A28" s="134"/>
      <c r="B28" s="135" t="s">
        <v>1622</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c r="GJ28" s="133">
        <v>-17496</v>
      </c>
    </row>
    <row r="29" spans="1:192" s="132" customFormat="1" x14ac:dyDescent="0.25">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c r="GJ29" s="139">
        <v>14272132</v>
      </c>
    </row>
    <row r="30" spans="1:192"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row>
    <row r="31" spans="1:192" s="132" customFormat="1" x14ac:dyDescent="0.25">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c r="GJ31" s="133">
        <v>5620267.6399999997</v>
      </c>
    </row>
    <row r="32" spans="1:192" s="132" customFormat="1" x14ac:dyDescent="0.25">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c r="GJ32" s="133">
        <v>6073.84</v>
      </c>
    </row>
    <row r="33" spans="1:192" s="132" customFormat="1" x14ac:dyDescent="0.25">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c r="GJ33" s="133">
        <v>2992727</v>
      </c>
    </row>
    <row r="34" spans="1:192" s="132" customFormat="1" x14ac:dyDescent="0.25">
      <c r="A34" s="134"/>
      <c r="B34" s="135" t="s">
        <v>2139</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c r="GJ34" s="133">
        <v>7135620.1100000003</v>
      </c>
    </row>
    <row r="35" spans="1:192" s="132" customFormat="1" x14ac:dyDescent="0.25">
      <c r="A35" s="134"/>
      <c r="B35" s="115" t="s">
        <v>1621</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c r="GJ35" s="133">
        <v>50265.599999999999</v>
      </c>
    </row>
    <row r="36" spans="1:192" s="132" customFormat="1" x14ac:dyDescent="0.25">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c r="GJ36" s="133">
        <v>9416389.4399999995</v>
      </c>
    </row>
    <row r="37" spans="1:192" s="132" customFormat="1" x14ac:dyDescent="0.25">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c r="GJ37" s="133">
        <v>132149.32999999999</v>
      </c>
    </row>
    <row r="38" spans="1:192" s="132" customFormat="1" x14ac:dyDescent="0.25">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c r="GJ38" s="133">
        <v>4836691.1900000004</v>
      </c>
    </row>
    <row r="39" spans="1:192" s="132" customFormat="1" x14ac:dyDescent="0.25">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c r="GJ39" s="133">
        <v>14800.42</v>
      </c>
    </row>
    <row r="40" spans="1:192" s="132" customFormat="1" x14ac:dyDescent="0.25">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c r="GJ40" s="133">
        <v>961867.02</v>
      </c>
    </row>
    <row r="41" spans="1:192" s="132" customFormat="1" x14ac:dyDescent="0.25">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c r="GJ41" s="133">
        <v>2275834.7000000002</v>
      </c>
    </row>
    <row r="42" spans="1:192" s="132" customFormat="1" x14ac:dyDescent="0.25">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c r="GJ42" s="133">
        <v>11500</v>
      </c>
    </row>
    <row r="43" spans="1:192" s="137" customFormat="1" x14ac:dyDescent="0.25">
      <c r="A43" s="134"/>
      <c r="B43" s="135" t="s">
        <v>1871</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c r="GJ43" s="136">
        <v>0</v>
      </c>
    </row>
    <row r="44" spans="1:192" s="137" customFormat="1" collapsed="1" x14ac:dyDescent="0.2">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c r="GJ44" s="136">
        <v>377272.56000000238</v>
      </c>
    </row>
    <row r="45" spans="1:192" s="132" customFormat="1" x14ac:dyDescent="0.25">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c r="GJ45" s="133">
        <v>-601340</v>
      </c>
    </row>
    <row r="46" spans="1:192" s="132" customFormat="1" x14ac:dyDescent="0.25">
      <c r="A46" s="134"/>
      <c r="B46" s="135" t="s">
        <v>1622</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c r="GJ46" s="133">
        <v>-59280</v>
      </c>
    </row>
    <row r="47" spans="1:192" s="132" customFormat="1" x14ac:dyDescent="0.25">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c r="GJ47" s="139">
        <v>33170838.850000001</v>
      </c>
    </row>
    <row r="48" spans="1:192"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row>
    <row r="49" spans="1:192" s="132" customFormat="1" x14ac:dyDescent="0.25">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c r="GJ49" s="133">
        <v>277681.71000000002</v>
      </c>
    </row>
    <row r="50" spans="1:192" s="132" customFormat="1" x14ac:dyDescent="0.25">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c r="GJ50" s="133">
        <v>40706.28</v>
      </c>
    </row>
    <row r="51" spans="1:192"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c r="GJ51" s="133">
        <v>145263.53</v>
      </c>
    </row>
    <row r="52" spans="1:192" s="132" customFormat="1" x14ac:dyDescent="0.25">
      <c r="A52" s="134"/>
      <c r="B52" s="135" t="s">
        <v>2139</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c r="GJ52" s="133">
        <v>8973.69</v>
      </c>
    </row>
    <row r="53" spans="1:192"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c r="GJ53" s="133">
        <v>43042.76</v>
      </c>
    </row>
    <row r="54" spans="1:192" s="132" customFormat="1" x14ac:dyDescent="0.25">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c r="GJ54" s="133">
        <v>446226.18</v>
      </c>
    </row>
    <row r="55" spans="1:192" s="132" customFormat="1" x14ac:dyDescent="0.2">
      <c r="A55" s="134"/>
      <c r="B55" s="143" t="s">
        <v>1896</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c r="GJ55" s="133">
        <v>15020.1</v>
      </c>
    </row>
    <row r="56" spans="1:192" s="137" customFormat="1" collapsed="1" x14ac:dyDescent="0.25">
      <c r="A56" s="134"/>
      <c r="B56" s="135" t="s">
        <v>1813</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c r="GJ56" s="136">
        <v>81321.899999999907</v>
      </c>
    </row>
    <row r="57" spans="1:192" s="132" customFormat="1" x14ac:dyDescent="0.25">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c r="GJ57" s="139">
        <v>1058236.1499999999</v>
      </c>
    </row>
    <row r="58" spans="1:192"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row>
    <row r="59" spans="1:192" s="132" customFormat="1" x14ac:dyDescent="0.25">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c r="GJ59" s="133">
        <v>417536.87</v>
      </c>
    </row>
    <row r="60" spans="1:192" s="132" customFormat="1" x14ac:dyDescent="0.25">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c r="GJ60" s="133">
        <v>209.7</v>
      </c>
    </row>
    <row r="61" spans="1:192" s="132" customFormat="1" x14ac:dyDescent="0.25">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c r="GJ61" s="133">
        <v>598948.25</v>
      </c>
    </row>
    <row r="62" spans="1:192" s="132" customFormat="1" x14ac:dyDescent="0.25">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c r="GJ62" s="133">
        <v>582716.96</v>
      </c>
    </row>
    <row r="63" spans="1:192" s="132" customFormat="1" x14ac:dyDescent="0.25">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c r="GJ63" s="133">
        <v>170768.53</v>
      </c>
    </row>
    <row r="64" spans="1:192" s="132" customFormat="1" x14ac:dyDescent="0.25">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c r="GJ64" s="133">
        <v>79014.17</v>
      </c>
    </row>
    <row r="65" spans="1:192" s="132" customFormat="1" x14ac:dyDescent="0.25">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c r="GJ65" s="133">
        <v>3743277.02</v>
      </c>
    </row>
    <row r="66" spans="1:192" s="132" customFormat="1" x14ac:dyDescent="0.25">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c r="GJ66" s="133">
        <v>2377666.86</v>
      </c>
    </row>
    <row r="67" spans="1:192" s="132" customFormat="1" x14ac:dyDescent="0.25">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c r="GJ67" s="133">
        <v>1244564.68</v>
      </c>
    </row>
    <row r="68" spans="1:192" s="137" customFormat="1" collapsed="1" x14ac:dyDescent="0.25">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c r="GJ68" s="136">
        <v>231509.28000000119</v>
      </c>
    </row>
    <row r="69" spans="1:192" s="132" customFormat="1" x14ac:dyDescent="0.25">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c r="GJ69" s="139">
        <v>9446212.3200000003</v>
      </c>
    </row>
    <row r="70" spans="1:192"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row>
    <row r="71" spans="1:192" s="132" customFormat="1" x14ac:dyDescent="0.25">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c r="GJ71" s="133">
        <v>716745.37</v>
      </c>
    </row>
    <row r="72" spans="1:192" s="132" customFormat="1" x14ac:dyDescent="0.25">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c r="GJ72" s="133">
        <v>16180.26</v>
      </c>
    </row>
    <row r="73" spans="1:192" s="132" customFormat="1" x14ac:dyDescent="0.25">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c r="GJ73" s="133">
        <v>38641.839999999997</v>
      </c>
    </row>
    <row r="74" spans="1:192" s="132" customFormat="1" x14ac:dyDescent="0.25">
      <c r="A74" s="134"/>
      <c r="B74" s="135" t="s">
        <v>2139</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c r="GJ74" s="133">
        <v>112385.42</v>
      </c>
    </row>
    <row r="75" spans="1:192" s="132" customFormat="1" x14ac:dyDescent="0.25">
      <c r="A75" s="134"/>
      <c r="B75" s="115" t="s">
        <v>1621</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c r="GJ75" s="133">
        <v>604</v>
      </c>
    </row>
    <row r="76" spans="1:192" s="132" customFormat="1" x14ac:dyDescent="0.25">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c r="GJ76" s="133">
        <v>427089.4</v>
      </c>
    </row>
    <row r="77" spans="1:192" s="132" customFormat="1" x14ac:dyDescent="0.25">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c r="GJ77" s="133">
        <v>9669.9699999999993</v>
      </c>
    </row>
    <row r="78" spans="1:192" s="132" customFormat="1" x14ac:dyDescent="0.25">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c r="GJ78" s="133">
        <v>112647.93</v>
      </c>
    </row>
    <row r="79" spans="1:192" s="132" customFormat="1" x14ac:dyDescent="0.25">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c r="GJ79" s="133">
        <v>15180.27</v>
      </c>
    </row>
    <row r="80" spans="1:192" s="132" customFormat="1" x14ac:dyDescent="0.25">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c r="GJ80" s="133">
        <v>10056.82</v>
      </c>
    </row>
    <row r="81" spans="1:192" s="132" customFormat="1" x14ac:dyDescent="0.25">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c r="GJ81" s="133">
        <v>7655.1</v>
      </c>
    </row>
    <row r="82" spans="1:192" s="132" customFormat="1" x14ac:dyDescent="0.25">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c r="GJ82" s="133">
        <v>376381.8</v>
      </c>
    </row>
    <row r="83" spans="1:192" s="132" customFormat="1" x14ac:dyDescent="0.25">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c r="GJ83" s="133">
        <v>304631.92</v>
      </c>
    </row>
    <row r="84" spans="1:192" s="132" customFormat="1" x14ac:dyDescent="0.25">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c r="GJ84" s="133">
        <v>63128.3</v>
      </c>
    </row>
    <row r="85" spans="1:192"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c r="GJ85" s="133">
        <v>19693</v>
      </c>
    </row>
    <row r="86" spans="1:192" s="137" customFormat="1" x14ac:dyDescent="0.25">
      <c r="A86" s="134"/>
      <c r="B86" s="135" t="s">
        <v>1871</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c r="GJ86" s="136">
        <v>0</v>
      </c>
    </row>
    <row r="87" spans="1:192" s="137" customFormat="1" collapsed="1" x14ac:dyDescent="0.2">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c r="GJ87" s="136">
        <v>313212.74000000022</v>
      </c>
    </row>
    <row r="88" spans="1:192" s="132" customFormat="1" x14ac:dyDescent="0.25">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c r="GJ88" s="133">
        <v>-60568</v>
      </c>
    </row>
    <row r="89" spans="1:192" s="132" customFormat="1" x14ac:dyDescent="0.25">
      <c r="A89" s="134"/>
      <c r="B89" s="135" t="s">
        <v>1622</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c r="GJ89" s="133">
        <v>-1968</v>
      </c>
    </row>
    <row r="90" spans="1:192" s="132" customFormat="1" x14ac:dyDescent="0.25">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c r="GJ90" s="139">
        <v>2481368.14</v>
      </c>
    </row>
    <row r="91" spans="1:192"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row>
    <row r="92" spans="1:192"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row>
    <row r="93" spans="1:192" s="132" customFormat="1" x14ac:dyDescent="0.25">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c r="GJ93" s="133">
        <v>19371436.710000001</v>
      </c>
    </row>
    <row r="94" spans="1:192" s="132" customFormat="1" x14ac:dyDescent="0.25">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c r="GJ94" s="133">
        <v>1204165.28</v>
      </c>
    </row>
    <row r="95" spans="1:192" s="132" customFormat="1" x14ac:dyDescent="0.25">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c r="GJ95" s="133">
        <v>3644059.04</v>
      </c>
    </row>
    <row r="96" spans="1:192" s="132" customFormat="1" x14ac:dyDescent="0.25">
      <c r="A96" s="134"/>
      <c r="B96" s="135" t="s">
        <v>2139</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c r="GJ96" s="133">
        <v>7928364.9699999997</v>
      </c>
    </row>
    <row r="97" spans="1:192" s="132" customFormat="1" x14ac:dyDescent="0.25">
      <c r="A97" s="134"/>
      <c r="B97" s="115" t="s">
        <v>1621</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c r="GJ97" s="133">
        <v>52323</v>
      </c>
    </row>
    <row r="98" spans="1:192" s="132" customFormat="1" x14ac:dyDescent="0.25">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c r="GJ98" s="133">
        <v>10703502.6</v>
      </c>
    </row>
    <row r="99" spans="1:192" s="132" customFormat="1" x14ac:dyDescent="0.25">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c r="GJ99" s="133">
        <v>161376.91999999998</v>
      </c>
    </row>
    <row r="100" spans="1:192" s="132" customFormat="1" x14ac:dyDescent="0.25">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c r="GJ100" s="133">
        <v>5541782.9299999997</v>
      </c>
    </row>
    <row r="101" spans="1:192" s="132" customFormat="1" x14ac:dyDescent="0.25">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c r="GJ101" s="133">
        <v>124439.32</v>
      </c>
    </row>
    <row r="102" spans="1:192" s="132" customFormat="1" x14ac:dyDescent="0.25">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c r="GJ102" s="133">
        <v>962866.71</v>
      </c>
    </row>
    <row r="103" spans="1:192" s="132" customFormat="1" x14ac:dyDescent="0.25">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c r="GJ103" s="133">
        <v>2275834.7000000002</v>
      </c>
    </row>
    <row r="104" spans="1:192" s="132" customFormat="1" x14ac:dyDescent="0.25">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c r="GJ104" s="133">
        <v>11500</v>
      </c>
    </row>
    <row r="105" spans="1:192" s="132" customFormat="1" x14ac:dyDescent="0.25">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c r="GJ105" s="133">
        <v>456283</v>
      </c>
    </row>
    <row r="106" spans="1:192" s="132" customFormat="1" x14ac:dyDescent="0.25">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c r="GJ106" s="133">
        <v>87114.67</v>
      </c>
    </row>
    <row r="107" spans="1:192" s="132" customFormat="1" x14ac:dyDescent="0.25">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c r="GJ107" s="133">
        <v>4121321.4800000004</v>
      </c>
    </row>
    <row r="108" spans="1:192" s="132" customFormat="1" x14ac:dyDescent="0.25">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c r="GJ108" s="133">
        <v>2687613.4799999995</v>
      </c>
    </row>
    <row r="109" spans="1:192" s="132" customFormat="1" x14ac:dyDescent="0.25">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c r="GJ109" s="133">
        <v>1307692.98</v>
      </c>
    </row>
    <row r="110" spans="1:192"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c r="GJ110" s="133">
        <v>251410.28</v>
      </c>
    </row>
    <row r="111" spans="1:192" s="137" customFormat="1" x14ac:dyDescent="0.25">
      <c r="A111" s="134"/>
      <c r="B111" s="135" t="s">
        <v>1871</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c r="GJ111" s="136">
        <v>25</v>
      </c>
    </row>
    <row r="112" spans="1:192" s="137" customFormat="1" collapsed="1" x14ac:dyDescent="0.2">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c r="GJ112" s="136">
        <v>991388.38999999315</v>
      </c>
    </row>
    <row r="113" spans="1:192" s="132" customFormat="1" x14ac:dyDescent="0.25">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c r="GJ113" s="133">
        <v>-1376826</v>
      </c>
    </row>
    <row r="114" spans="1:192" s="132" customFormat="1" ht="15" thickBot="1" x14ac:dyDescent="0.3">
      <c r="A114" s="134"/>
      <c r="B114" s="135" t="s">
        <v>1622</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c r="GJ114" s="133">
        <v>-78888</v>
      </c>
    </row>
    <row r="115" spans="1:192" s="132" customFormat="1" ht="15" thickBot="1" x14ac:dyDescent="0.3">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c r="GJ115" s="119">
        <v>60428787.460000001</v>
      </c>
    </row>
    <row r="116" spans="1:192"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row>
    <row r="117" spans="1:192"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row>
    <row r="118" spans="1:192" s="132" customFormat="1" x14ac:dyDescent="0.25">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c r="GJ118" s="133">
        <v>15223.17</v>
      </c>
    </row>
    <row r="119" spans="1:192" s="132" customFormat="1" x14ac:dyDescent="0.25">
      <c r="A119" s="134"/>
      <c r="B119" s="115" t="s">
        <v>1623</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c r="GJ119" s="133">
        <v>7829554.6399999997</v>
      </c>
    </row>
    <row r="120" spans="1:192" s="137" customFormat="1" x14ac:dyDescent="0.25">
      <c r="A120" s="134"/>
      <c r="B120" s="135" t="s">
        <v>1871</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c r="GJ120" s="136">
        <v>276.05</v>
      </c>
    </row>
    <row r="121" spans="1:192" s="132" customFormat="1" x14ac:dyDescent="0.25">
      <c r="A121" s="134"/>
      <c r="B121" s="115" t="s">
        <v>1624</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c r="GJ121" s="133">
        <v>4828224.37</v>
      </c>
    </row>
    <row r="122" spans="1:192" s="137" customFormat="1" collapsed="1" x14ac:dyDescent="0.25">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c r="GJ122" s="136">
        <v>9160406.9199999999</v>
      </c>
    </row>
    <row r="123" spans="1:192" s="132" customFormat="1" x14ac:dyDescent="0.25">
      <c r="A123" s="134"/>
      <c r="B123" s="115" t="s">
        <v>2140</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c r="GJ123" s="133">
        <v>-149456.74</v>
      </c>
    </row>
    <row r="124" spans="1:192" s="132" customFormat="1" x14ac:dyDescent="0.25">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c r="GJ124" s="139">
        <v>21684228.41</v>
      </c>
    </row>
    <row r="125" spans="1:192"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row>
    <row r="126" spans="1:192" s="132" customFormat="1" x14ac:dyDescent="0.25">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c r="GJ126" s="133">
        <v>2268.9</v>
      </c>
    </row>
    <row r="127" spans="1:192" s="132" customFormat="1" x14ac:dyDescent="0.25">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c r="GJ127" s="133">
        <v>593887</v>
      </c>
    </row>
    <row r="128" spans="1:192" s="132" customFormat="1" x14ac:dyDescent="0.25">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c r="GJ128" s="133">
        <v>14981.26</v>
      </c>
    </row>
    <row r="129" spans="1:192" s="137" customFormat="1" x14ac:dyDescent="0.25">
      <c r="A129" s="134"/>
      <c r="B129" s="135" t="s">
        <v>1625</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c r="GJ129" s="136">
        <v>10482746.449999999</v>
      </c>
    </row>
    <row r="130" spans="1:192" s="132" customFormat="1" x14ac:dyDescent="0.25">
      <c r="A130" s="134"/>
      <c r="B130" s="115" t="s">
        <v>1626</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c r="GJ130" s="133">
        <v>-186786.18</v>
      </c>
    </row>
    <row r="131" spans="1:192" s="132" customFormat="1" x14ac:dyDescent="0.25">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c r="GJ131" s="139">
        <v>10907097.43</v>
      </c>
    </row>
    <row r="132" spans="1:192"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row>
    <row r="133" spans="1:192" s="132" customFormat="1" x14ac:dyDescent="0.25">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c r="GJ133" s="133">
        <v>20.18</v>
      </c>
    </row>
    <row r="134" spans="1:192" s="132" customFormat="1" x14ac:dyDescent="0.25">
      <c r="A134" s="134"/>
      <c r="B134" s="115" t="s">
        <v>1625</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c r="GJ134" s="133">
        <v>3768.2200000000003</v>
      </c>
    </row>
    <row r="135" spans="1:192" s="132" customFormat="1" x14ac:dyDescent="0.25">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c r="GJ135" s="139">
        <v>3788.4</v>
      </c>
    </row>
    <row r="136" spans="1:192"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row>
    <row r="137" spans="1:192" s="132" customFormat="1" x14ac:dyDescent="0.25">
      <c r="A137" s="134"/>
      <c r="B137" s="115" t="s">
        <v>2055</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c r="GJ137" s="133">
        <v>1859028.77</v>
      </c>
    </row>
    <row r="138" spans="1:192" s="132" customFormat="1" x14ac:dyDescent="0.25">
      <c r="A138" s="134"/>
      <c r="B138" s="115" t="s">
        <v>1625</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c r="GJ138" s="133">
        <v>22127.029999999962</v>
      </c>
    </row>
    <row r="139" spans="1:192" s="132" customFormat="1" x14ac:dyDescent="0.25">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c r="GJ139" s="133">
        <v>-2394.5700000000002</v>
      </c>
    </row>
    <row r="140" spans="1:192" s="132" customFormat="1" x14ac:dyDescent="0.25">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c r="GJ140" s="139">
        <v>1878761.23</v>
      </c>
    </row>
    <row r="141" spans="1:192"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row>
    <row r="142" spans="1:192" s="132" customFormat="1" x14ac:dyDescent="0.25">
      <c r="A142" s="134"/>
      <c r="B142" s="135" t="s">
        <v>1725</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c r="GJ142" s="133">
        <v>550544.56999999995</v>
      </c>
    </row>
    <row r="143" spans="1:192" s="132" customFormat="1" collapsed="1" x14ac:dyDescent="0.25">
      <c r="A143" s="134"/>
      <c r="B143" s="115" t="s">
        <v>1625</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c r="GJ143" s="133">
        <v>164.96000000005552</v>
      </c>
    </row>
    <row r="144" spans="1:192" s="132" customFormat="1" x14ac:dyDescent="0.25">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c r="GJ144" s="133">
        <v>-12637.9</v>
      </c>
    </row>
    <row r="145" spans="1:192" s="132" customFormat="1" x14ac:dyDescent="0.25">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c r="GJ145" s="139">
        <v>538071.63</v>
      </c>
    </row>
    <row r="146" spans="1:192" s="132" customFormat="1" x14ac:dyDescent="0.25">
      <c r="A146" s="134"/>
      <c r="B146" s="130" t="s">
        <v>2310</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row>
    <row r="147" spans="1:192" s="132" customFormat="1" x14ac:dyDescent="0.25">
      <c r="A147" s="134"/>
      <c r="B147" s="135" t="s">
        <v>2171</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c r="GJ147" s="133">
        <v>495461.64</v>
      </c>
    </row>
    <row r="148" spans="1:192" s="132" customFormat="1" x14ac:dyDescent="0.25">
      <c r="A148" s="134"/>
      <c r="B148" s="135" t="s">
        <v>2170</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c r="GJ148" s="133">
        <v>5255.4599999999764</v>
      </c>
    </row>
    <row r="149" spans="1:192" s="132" customFormat="1" x14ac:dyDescent="0.25">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c r="GJ149" s="133">
        <v>-1314.86</v>
      </c>
    </row>
    <row r="150" spans="1:192" s="132" customFormat="1" ht="15" thickBot="1" x14ac:dyDescent="0.3">
      <c r="A150" s="134"/>
      <c r="B150" s="110" t="s">
        <v>2311</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c r="GJ150" s="139">
        <v>499402.23999999999</v>
      </c>
    </row>
    <row r="151" spans="1:192" s="132" customFormat="1" ht="15" thickBot="1" x14ac:dyDescent="0.3">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c r="GJ151" s="119">
        <v>35511349.340000004</v>
      </c>
    </row>
    <row r="152" spans="1:192"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row>
    <row r="153" spans="1:192" s="132" customFormat="1" x14ac:dyDescent="0.25">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c r="GJ153" s="133">
        <v>63.6</v>
      </c>
    </row>
    <row r="154" spans="1:192" s="132" customFormat="1" x14ac:dyDescent="0.25">
      <c r="A154" s="134"/>
      <c r="B154" s="115" t="s">
        <v>1623</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c r="GJ154" s="133">
        <v>129807.4</v>
      </c>
    </row>
    <row r="155" spans="1:192" s="132" customFormat="1" x14ac:dyDescent="0.25">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c r="GJ155" s="133">
        <v>0</v>
      </c>
    </row>
    <row r="156" spans="1:192" s="132" customFormat="1" x14ac:dyDescent="0.25">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c r="GJ156" s="133">
        <v>938.09</v>
      </c>
    </row>
    <row r="157" spans="1:192" s="132" customFormat="1" x14ac:dyDescent="0.25">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c r="GJ157" s="133">
        <v>0</v>
      </c>
    </row>
    <row r="158" spans="1:192"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row>
    <row r="159" spans="1:192" s="132" customFormat="1" x14ac:dyDescent="0.25">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c r="GJ159" s="133">
        <v>4486</v>
      </c>
    </row>
    <row r="160" spans="1:192" s="132" customFormat="1" x14ac:dyDescent="0.25">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c r="GJ160" s="133">
        <v>60043.61</v>
      </c>
    </row>
    <row r="161" spans="1:192" s="137" customFormat="1" x14ac:dyDescent="0.25">
      <c r="A161" s="134"/>
      <c r="B161" s="135" t="s">
        <v>1871</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c r="GJ161" s="136">
        <v>28.3</v>
      </c>
    </row>
    <row r="162" spans="1:192" s="132" customFormat="1" collapsed="1" x14ac:dyDescent="0.25">
      <c r="A162" s="134"/>
      <c r="B162" s="115" t="s">
        <v>1625</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c r="GJ162" s="133">
        <v>280997.26</v>
      </c>
    </row>
    <row r="163" spans="1:192" s="132" customFormat="1" x14ac:dyDescent="0.25">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c r="GJ163" s="133">
        <v>-4860.3099999999995</v>
      </c>
    </row>
    <row r="164" spans="1:192" s="154" customFormat="1" ht="15.75" thickBot="1" x14ac:dyDescent="0.3">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c r="GJ164" s="139">
        <v>471503.95</v>
      </c>
    </row>
    <row r="165" spans="1:192" s="132" customFormat="1" ht="15" thickBot="1" x14ac:dyDescent="0.3">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c r="GJ165" s="119">
        <v>35982853.290000007</v>
      </c>
    </row>
    <row r="166" spans="1:192"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row>
    <row r="167" spans="1:192" s="132" customFormat="1" x14ac:dyDescent="0.25">
      <c r="A167" s="134"/>
      <c r="B167" s="135" t="s">
        <v>2141</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c r="GJ167" s="133">
        <v>7843384.8499999996</v>
      </c>
    </row>
    <row r="168" spans="1:192" s="132" customFormat="1" x14ac:dyDescent="0.25">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c r="GJ168" s="133">
        <v>163734.99</v>
      </c>
    </row>
    <row r="169" spans="1:192" s="132" customFormat="1" x14ac:dyDescent="0.25">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c r="GJ169" s="133">
        <v>4633.68</v>
      </c>
    </row>
    <row r="170" spans="1:192" s="132" customFormat="1" x14ac:dyDescent="0.25">
      <c r="A170" s="134"/>
      <c r="B170" s="115" t="s">
        <v>1631</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c r="GJ170" s="133">
        <v>1578.01</v>
      </c>
    </row>
    <row r="171" spans="1:192" s="132" customFormat="1" x14ac:dyDescent="0.25">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c r="GJ171" s="133">
        <v>47441.220000000671</v>
      </c>
    </row>
    <row r="172" spans="1:192" s="132" customFormat="1" x14ac:dyDescent="0.25">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c r="GJ172" s="133">
        <v>-861042</v>
      </c>
    </row>
    <row r="173" spans="1:192" s="132" customFormat="1" x14ac:dyDescent="0.25">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c r="GJ173" s="139">
        <v>7199730.75</v>
      </c>
    </row>
    <row r="174" spans="1:192"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row>
    <row r="175" spans="1:192" s="132" customFormat="1" x14ac:dyDescent="0.25">
      <c r="A175" s="134"/>
      <c r="B175" s="135" t="s">
        <v>2141</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c r="GJ175" s="133">
        <v>13181.89</v>
      </c>
    </row>
    <row r="176" spans="1:192" s="132" customFormat="1" x14ac:dyDescent="0.25">
      <c r="A176" s="134"/>
      <c r="B176" s="115" t="s">
        <v>1629</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c r="GJ176" s="133">
        <v>45.17</v>
      </c>
    </row>
    <row r="177" spans="1:192" s="132" customFormat="1" x14ac:dyDescent="0.25">
      <c r="A177" s="134"/>
      <c r="B177" s="115" t="s">
        <v>1625</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c r="GJ177" s="133">
        <v>34.069999999999709</v>
      </c>
    </row>
    <row r="178" spans="1:192" s="132" customFormat="1" x14ac:dyDescent="0.25">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c r="GJ178" s="133">
        <v>-182</v>
      </c>
    </row>
    <row r="179" spans="1:192" s="132" customFormat="1" ht="15" thickBot="1" x14ac:dyDescent="0.3">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c r="GJ179" s="139">
        <v>13079.13</v>
      </c>
    </row>
    <row r="180" spans="1:192" s="132" customFormat="1" ht="15" thickBot="1" x14ac:dyDescent="0.3">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c r="GJ180" s="119">
        <v>7212809.8799999999</v>
      </c>
    </row>
    <row r="181" spans="1:192"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row>
    <row r="182" spans="1:192" s="132" customFormat="1" x14ac:dyDescent="0.25">
      <c r="A182" s="134"/>
      <c r="B182" s="115" t="s">
        <v>1897</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c r="GJ182" s="133">
        <v>3559429.51</v>
      </c>
    </row>
    <row r="183" spans="1:192" s="132" customFormat="1" x14ac:dyDescent="0.25">
      <c r="A183" s="134"/>
      <c r="B183" s="115" t="s">
        <v>1928</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c r="GJ183" s="133">
        <v>716652.67</v>
      </c>
    </row>
    <row r="184" spans="1:192" x14ac:dyDescent="0.25">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c r="GJ184" s="133">
        <v>2948273.87</v>
      </c>
    </row>
    <row r="185" spans="1:192" s="132" customFormat="1" x14ac:dyDescent="0.25">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row>
    <row r="186" spans="1:192" s="132" customFormat="1" x14ac:dyDescent="0.25">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c r="GJ186" s="133">
        <v>7793138.2400000002</v>
      </c>
    </row>
    <row r="187" spans="1:192" s="132" customFormat="1" x14ac:dyDescent="0.25">
      <c r="A187" s="134"/>
      <c r="B187" s="115" t="s">
        <v>1633</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c r="GJ187" s="133">
        <v>135379.65</v>
      </c>
    </row>
    <row r="188" spans="1:192" s="132" customFormat="1" x14ac:dyDescent="0.25">
      <c r="A188" s="134"/>
      <c r="B188" s="115" t="s">
        <v>1833</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c r="GJ188" s="133">
        <v>182787.58999999985</v>
      </c>
    </row>
    <row r="189" spans="1:192" ht="15" thickBot="1" x14ac:dyDescent="0.3">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c r="GJ189" s="133">
        <v>-37151.78</v>
      </c>
    </row>
    <row r="190" spans="1:192" ht="15" thickBot="1" x14ac:dyDescent="0.3">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c r="GJ190" s="119">
        <v>15299059.75</v>
      </c>
    </row>
    <row r="191" spans="1:192"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row>
    <row r="192" spans="1:192" x14ac:dyDescent="0.25">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c r="GJ192" s="133">
        <v>33550249.18</v>
      </c>
    </row>
    <row r="193" spans="1:192" ht="15" thickBot="1" x14ac:dyDescent="0.3">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c r="GJ193" s="133">
        <v>19960382.620000001</v>
      </c>
    </row>
    <row r="194" spans="1:192" ht="15" thickBot="1" x14ac:dyDescent="0.3">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c r="GJ194" s="119">
        <v>53510631.799999997</v>
      </c>
    </row>
    <row r="195" spans="1:192"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row>
    <row r="196" spans="1:192" x14ac:dyDescent="0.25">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c r="GJ196" s="133">
        <v>232.1</v>
      </c>
    </row>
    <row r="197" spans="1:192" x14ac:dyDescent="0.25">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c r="GJ197" s="133">
        <v>867671.84</v>
      </c>
    </row>
    <row r="198" spans="1:192" ht="15" thickBot="1" x14ac:dyDescent="0.3">
      <c r="A198" s="134"/>
      <c r="B198" s="115" t="s">
        <v>1634</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c r="GJ198" s="133">
        <v>39758.660000000003</v>
      </c>
    </row>
    <row r="199" spans="1:192" ht="15" thickBot="1" x14ac:dyDescent="0.3">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c r="GJ199" s="119">
        <v>907662.6</v>
      </c>
    </row>
    <row r="200" spans="1:192"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row>
    <row r="201" spans="1:192" s="132" customFormat="1" ht="15" customHeight="1" x14ac:dyDescent="0.25">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c r="GJ201" s="133">
        <v>156522.65</v>
      </c>
    </row>
    <row r="202" spans="1:192" s="132" customFormat="1" x14ac:dyDescent="0.25">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c r="GJ202" s="133">
        <v>1348431.55</v>
      </c>
    </row>
    <row r="203" spans="1:192" s="132" customFormat="1" x14ac:dyDescent="0.25">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c r="GJ203" s="133">
        <v>13553334.380000001</v>
      </c>
    </row>
    <row r="204" spans="1:192" s="132" customFormat="1" x14ac:dyDescent="0.25">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c r="GJ204" s="133">
        <v>217.3</v>
      </c>
    </row>
    <row r="205" spans="1:192" s="132" customFormat="1" x14ac:dyDescent="0.25">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c r="GJ205" s="133">
        <v>4840.6099999999997</v>
      </c>
    </row>
    <row r="206" spans="1:192" s="132" customFormat="1" x14ac:dyDescent="0.25">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c r="GJ206" s="133">
        <v>53393732.07</v>
      </c>
    </row>
    <row r="207" spans="1:192" s="132" customFormat="1" x14ac:dyDescent="0.25">
      <c r="A207" s="134"/>
      <c r="B207" s="135" t="s">
        <v>1895</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c r="GJ207" s="133">
        <v>12529.29</v>
      </c>
    </row>
    <row r="208" spans="1:192" s="132" customFormat="1" x14ac:dyDescent="0.25">
      <c r="A208" s="134"/>
      <c r="B208" s="135" t="s">
        <v>2163</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c r="GJ208" s="133">
        <v>554688.4</v>
      </c>
    </row>
    <row r="209" spans="1:192" x14ac:dyDescent="0.25">
      <c r="A209" s="134"/>
      <c r="B209" s="135" t="s">
        <v>2164</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c r="GJ209" s="133">
        <v>1117534.96</v>
      </c>
    </row>
    <row r="210" spans="1:192" s="137" customFormat="1" x14ac:dyDescent="0.25">
      <c r="A210" s="134"/>
      <c r="B210" s="135" t="s">
        <v>1871</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c r="GJ210" s="136">
        <v>146986.51999999999</v>
      </c>
    </row>
    <row r="211" spans="1:192" s="132" customFormat="1" x14ac:dyDescent="0.25">
      <c r="A211" s="134"/>
      <c r="B211" s="115" t="s">
        <v>2136</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c r="GJ211" s="133">
        <v>146939.69</v>
      </c>
    </row>
    <row r="212" spans="1:192" s="132" customFormat="1" ht="15" thickBot="1" x14ac:dyDescent="0.3">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c r="GJ212" s="133">
        <v>-1549892.75</v>
      </c>
    </row>
    <row r="213" spans="1:192" s="132" customFormat="1" ht="15" thickBot="1" x14ac:dyDescent="0.3">
      <c r="A213" s="134"/>
      <c r="B213" s="104" t="s">
        <v>2341</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c r="GJ213" s="119">
        <v>68885864.670000002</v>
      </c>
    </row>
    <row r="214" spans="1:192" s="132" customFormat="1" ht="15" thickBot="1" x14ac:dyDescent="0.3">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c r="GJ214" s="133">
        <v>4902693.08</v>
      </c>
    </row>
    <row r="215" spans="1:192" s="132" customFormat="1" ht="15" thickBot="1" x14ac:dyDescent="0.3">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c r="GJ215" s="119">
        <v>73788557.75</v>
      </c>
    </row>
    <row r="216" spans="1:192"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row>
    <row r="217" spans="1:192" s="132" customFormat="1" x14ac:dyDescent="0.25">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c r="GJ217" s="133">
        <v>16448002.84</v>
      </c>
    </row>
    <row r="218" spans="1:192" s="132" customFormat="1" x14ac:dyDescent="0.25">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c r="GJ218" s="133">
        <v>213988.23</v>
      </c>
    </row>
    <row r="219" spans="1:192" s="132" customFormat="1" x14ac:dyDescent="0.25">
      <c r="A219" s="134"/>
      <c r="B219" s="115" t="s">
        <v>1635</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c r="GJ219" s="133">
        <v>4399667.1399999997</v>
      </c>
    </row>
    <row r="220" spans="1:192" s="132" customFormat="1" x14ac:dyDescent="0.25">
      <c r="A220" s="134"/>
      <c r="B220" s="115" t="s">
        <v>1636</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c r="GJ220" s="133">
        <v>7155.45</v>
      </c>
    </row>
    <row r="221" spans="1:192" s="132" customFormat="1" ht="15" collapsed="1" thickBot="1" x14ac:dyDescent="0.3">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c r="GJ221" s="133">
        <v>206358.14999999851</v>
      </c>
    </row>
    <row r="222" spans="1:192" s="132" customFormat="1" ht="15" thickBot="1" x14ac:dyDescent="0.3">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c r="GJ222" s="119">
        <v>21275171.809999999</v>
      </c>
    </row>
    <row r="223" spans="1:192" ht="15" thickBot="1" x14ac:dyDescent="0.3">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c r="GJ223" s="119">
        <v>268405534.33999997</v>
      </c>
    </row>
    <row r="224" spans="1:192" x14ac:dyDescent="0.2">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row>
    <row r="225" spans="3:192"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row>
    <row r="226" spans="3:192"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row>
    <row r="227" spans="3:192"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row>
    <row r="228" spans="3:192"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row>
    <row r="229" spans="3:192"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row>
    <row r="230" spans="3:192"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row>
    <row r="231" spans="3:192"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row>
    <row r="232" spans="3:192"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row>
    <row r="233" spans="3:192"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row>
    <row r="234" spans="3:192"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row>
    <row r="235" spans="3:192"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row>
    <row r="236" spans="3:192"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row>
    <row r="237" spans="3:192"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row>
    <row r="238" spans="3:192"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row>
    <row r="239" spans="3:192"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row>
    <row r="240" spans="3:192"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row>
    <row r="241" spans="3:192"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row>
    <row r="242" spans="3:192"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row>
    <row r="243" spans="3:192"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row>
    <row r="244" spans="3:192"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row>
    <row r="245" spans="3:192"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row>
    <row r="246" spans="3:192"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row>
    <row r="247" spans="3:192"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row>
    <row r="248" spans="3:192"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row>
    <row r="249" spans="3:192"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row>
    <row r="250" spans="3:192"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row>
    <row r="251" spans="3:192"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row>
    <row r="252" spans="3:192"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row>
    <row r="253" spans="3:192"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row>
    <row r="254" spans="3:192"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row>
    <row r="255" spans="3:192"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row>
    <row r="256" spans="3:192"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row>
    <row r="257" spans="3:192"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row>
    <row r="258" spans="3:192"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row>
    <row r="259" spans="3:192"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row>
    <row r="260" spans="3:192"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row>
    <row r="261" spans="3:192"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row>
    <row r="262" spans="3:192"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row>
    <row r="263" spans="3:192"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row>
    <row r="264" spans="3:192"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row>
    <row r="265" spans="3:192"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row>
    <row r="266" spans="3:192"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row>
    <row r="267" spans="3:192"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row>
    <row r="268" spans="3:192"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row>
    <row r="269" spans="3:192"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row>
    <row r="270" spans="3:192"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row>
    <row r="271" spans="3:192"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row>
    <row r="272" spans="3:192"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row>
    <row r="273" spans="3:192"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row>
    <row r="274" spans="3:192"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row>
    <row r="275" spans="3:192"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row>
    <row r="276" spans="3:192"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row>
    <row r="277" spans="3:192"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row>
    <row r="278" spans="3:192"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row>
    <row r="279" spans="3:192"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row>
    <row r="280" spans="3:192"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row>
    <row r="281" spans="3:192"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row>
    <row r="282" spans="3:192"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row>
    <row r="283" spans="3:192"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row>
    <row r="284" spans="3:192"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row>
    <row r="285" spans="3:192"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row>
    <row r="286" spans="3:192"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row>
    <row r="287" spans="3:192"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row>
    <row r="288" spans="3:192"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row>
    <row r="289" spans="3:192"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row>
    <row r="290" spans="3:192"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row>
    <row r="291" spans="3:192"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row>
    <row r="292" spans="3:192"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row>
    <row r="293" spans="3:192"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row>
    <row r="294" spans="3:192"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row>
    <row r="295" spans="3:192"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row>
    <row r="296" spans="3:192"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row>
    <row r="297" spans="3:192"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row>
    <row r="298" spans="3:192"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row>
    <row r="299" spans="3:192"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row>
    <row r="300" spans="3:192"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row>
    <row r="301" spans="3:192"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row>
    <row r="302" spans="3:192"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row>
    <row r="303" spans="3:192"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row>
    <row r="304" spans="3:192"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row>
    <row r="305" spans="3:192"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row>
    <row r="306" spans="3:192"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row>
    <row r="307" spans="3:192"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row>
    <row r="308" spans="3:192"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row>
    <row r="309" spans="3:192"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row>
    <row r="310" spans="3:192"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row>
    <row r="311" spans="3:192"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row>
    <row r="312" spans="3:192"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row>
    <row r="313" spans="3:192"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row>
    <row r="314" spans="3:192"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row>
    <row r="315" spans="3:192"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row>
    <row r="316" spans="3:192"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row>
    <row r="317" spans="3:192"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row>
    <row r="318" spans="3:192"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row>
    <row r="319" spans="3:192"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row>
    <row r="320" spans="3:192"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row>
    <row r="321" spans="3:192"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row>
    <row r="322" spans="3:192"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row>
    <row r="323" spans="3:192"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row>
    <row r="324" spans="3:192"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row>
    <row r="325" spans="3:192"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row>
    <row r="326" spans="3:192"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row>
    <row r="327" spans="3:192"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row>
    <row r="328" spans="3:192"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row>
    <row r="329" spans="3:192"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row>
    <row r="330" spans="3:192"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row>
    <row r="331" spans="3:192"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row>
    <row r="332" spans="3:192"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row>
    <row r="333" spans="3:192"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row>
    <row r="334" spans="3:192"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row>
    <row r="335" spans="3:192"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row>
    <row r="336" spans="3:192"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row>
    <row r="337" spans="3:192"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row>
    <row r="338" spans="3:192"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row>
    <row r="339" spans="3:192"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row>
    <row r="340" spans="3:192"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row>
    <row r="341" spans="3:192"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row>
    <row r="342" spans="3:192"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row>
    <row r="343" spans="3:192"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row>
    <row r="344" spans="3:192"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row>
    <row r="345" spans="3:192"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row>
    <row r="346" spans="3:192"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row>
    <row r="347" spans="3:192"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row>
    <row r="348" spans="3:192"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row>
    <row r="349" spans="3:192"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row>
    <row r="350" spans="3:192"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row>
    <row r="351" spans="3:192"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row>
    <row r="352" spans="3:192"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row>
    <row r="353" spans="3:192"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row>
    <row r="354" spans="3:192"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row>
    <row r="355" spans="3:192"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row>
    <row r="356" spans="3:192"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row>
    <row r="357" spans="3:192"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row>
    <row r="358" spans="3:192"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row>
    <row r="359" spans="3:192"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row>
    <row r="360" spans="3:192"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row>
    <row r="361" spans="3:192"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row>
    <row r="362" spans="3:192"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row>
    <row r="363" spans="3:192"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row>
    <row r="364" spans="3:192"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row>
    <row r="365" spans="3:192"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row>
    <row r="366" spans="3:192"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row>
    <row r="367" spans="3:192"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row>
    <row r="368" spans="3:192"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row>
    <row r="369" spans="3:192"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row>
    <row r="370" spans="3:192"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row>
    <row r="371" spans="3:192"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row>
    <row r="372" spans="3:192"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row>
    <row r="373" spans="3:192"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row>
    <row r="374" spans="3:192"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row>
    <row r="375" spans="3:192"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row>
    <row r="376" spans="3:192"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row>
    <row r="377" spans="3:192"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row>
    <row r="378" spans="3:192"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row>
    <row r="379" spans="3:192"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row>
    <row r="380" spans="3:192"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row>
    <row r="381" spans="3:192"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row>
    <row r="382" spans="3:192"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row>
    <row r="383" spans="3:192"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row>
    <row r="384" spans="3:192"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row>
    <row r="385" spans="3:192"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row>
    <row r="386" spans="3:192"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row>
    <row r="387" spans="3:192"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row>
    <row r="388" spans="3:192"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row>
    <row r="389" spans="3:192"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row>
    <row r="390" spans="3:192"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row>
    <row r="391" spans="3:192"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row>
    <row r="392" spans="3:192"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row>
    <row r="393" spans="3:192"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row>
    <row r="394" spans="3:192"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row>
    <row r="395" spans="3:192"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row>
    <row r="396" spans="3:192"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row>
    <row r="397" spans="3:192"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row>
    <row r="398" spans="3:192"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row>
    <row r="399" spans="3:192"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row>
    <row r="400" spans="3:192"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row>
    <row r="401" spans="3:192"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row>
    <row r="402" spans="3:192"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row>
    <row r="403" spans="3:192"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row>
    <row r="404" spans="3:192"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row>
    <row r="405" spans="3:192"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row>
    <row r="406" spans="3:192"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row>
    <row r="407" spans="3:192"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row>
    <row r="408" spans="3:192"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row>
    <row r="409" spans="3:192"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row>
    <row r="410" spans="3:192"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row>
    <row r="411" spans="3:192"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row>
    <row r="412" spans="3:192"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row>
    <row r="413" spans="3:192"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row>
    <row r="414" spans="3:192"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row>
    <row r="415" spans="3:192"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row>
    <row r="416" spans="3:192"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row>
    <row r="417" spans="3:192"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row>
    <row r="418" spans="3:192"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row>
    <row r="419" spans="3:192"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row>
    <row r="420" spans="3:192"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row>
    <row r="421" spans="3:192"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row>
    <row r="422" spans="3:192"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row>
    <row r="423" spans="3:192"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row>
    <row r="424" spans="3:192"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row>
    <row r="425" spans="3:192"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row>
    <row r="426" spans="3:192"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row>
    <row r="427" spans="3:192"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row>
    <row r="428" spans="3:192"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row>
    <row r="429" spans="3:192"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row>
    <row r="430" spans="3:192"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row>
    <row r="431" spans="3:192"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row>
    <row r="432" spans="3:192"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row>
    <row r="433" spans="3:192"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row>
    <row r="434" spans="3:192"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row>
    <row r="435" spans="3:192"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row>
    <row r="436" spans="3:192"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row>
    <row r="437" spans="3:192"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row>
    <row r="438" spans="3:192"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row>
    <row r="439" spans="3:192"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row>
    <row r="440" spans="3:192"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row>
    <row r="441" spans="3:192"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row>
    <row r="442" spans="3:192"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row>
    <row r="443" spans="3:192"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row>
    <row r="444" spans="3:192"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row>
    <row r="445" spans="3:192"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row>
    <row r="446" spans="3:192"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row>
    <row r="447" spans="3:192"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row>
    <row r="448" spans="3:192"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row>
    <row r="449" spans="3:192"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row>
    <row r="450" spans="3:192"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row>
    <row r="451" spans="3:192"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row>
    <row r="452" spans="3:192"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row>
    <row r="453" spans="3:192"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row>
    <row r="454" spans="3:192"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row>
    <row r="455" spans="3:192"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row>
    <row r="456" spans="3:192"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row>
    <row r="457" spans="3:192"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row>
    <row r="458" spans="3:192"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row>
    <row r="459" spans="3:192"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row>
    <row r="460" spans="3:192"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row>
    <row r="461" spans="3:192"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row>
    <row r="462" spans="3:192"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row>
    <row r="463" spans="3:192"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row>
    <row r="464" spans="3:192"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row>
    <row r="465" spans="3:192"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row>
    <row r="466" spans="3:192"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row>
    <row r="467" spans="3:192"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row>
    <row r="468" spans="3:192"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row>
    <row r="469" spans="3:192"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row>
    <row r="470" spans="3:192"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row>
    <row r="471" spans="3:192"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row>
    <row r="472" spans="3:192"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row>
    <row r="473" spans="3:192"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row>
    <row r="474" spans="3:192"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row>
    <row r="475" spans="3:192"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row>
    <row r="476" spans="3:192"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row>
    <row r="477" spans="3:192"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row>
    <row r="478" spans="3:192"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row>
    <row r="479" spans="3:192"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row>
    <row r="480" spans="3:192"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row>
    <row r="481" spans="3:192"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row>
    <row r="482" spans="3:192"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row>
    <row r="483" spans="3:192"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row>
    <row r="484" spans="3:192"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row>
    <row r="485" spans="3:192"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row>
    <row r="486" spans="3:192"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row>
    <row r="487" spans="3:192"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row>
    <row r="488" spans="3:192"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row>
    <row r="489" spans="3:192"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row>
    <row r="490" spans="3:192"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row>
    <row r="491" spans="3:192"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row>
    <row r="492" spans="3:192"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row>
    <row r="493" spans="3:192"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row>
    <row r="494" spans="3:192"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row>
    <row r="495" spans="3:192"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row>
    <row r="496" spans="3:192"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row>
    <row r="497" spans="3:192"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row>
    <row r="498" spans="3:192"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row>
    <row r="499" spans="3:192"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row>
    <row r="500" spans="3:192"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row>
    <row r="501" spans="3:192"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row>
    <row r="502" spans="3:192"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row>
    <row r="503" spans="3:192"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row>
    <row r="504" spans="3:192"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row>
    <row r="505" spans="3:192"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row>
    <row r="506" spans="3:192"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row>
    <row r="507" spans="3:192"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row>
    <row r="508" spans="3:192"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row>
    <row r="509" spans="3:192"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row>
    <row r="510" spans="3:192"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row>
    <row r="511" spans="3:192"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row>
    <row r="512" spans="3:192"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row>
    <row r="513" spans="3:192"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row>
    <row r="514" spans="3:192"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row>
    <row r="515" spans="3:192"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row>
    <row r="516" spans="3:192"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row>
    <row r="517" spans="3:192"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row>
    <row r="518" spans="3:192"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row>
    <row r="519" spans="3:192"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row>
    <row r="520" spans="3:192"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row>
    <row r="521" spans="3:192"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row>
    <row r="522" spans="3:192"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row>
    <row r="523" spans="3:192"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row>
    <row r="524" spans="3:192"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row>
    <row r="525" spans="3:192"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row>
    <row r="526" spans="3:192"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row>
    <row r="527" spans="3:192"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row>
    <row r="528" spans="3:192"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row>
    <row r="529" spans="3:192"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row>
    <row r="530" spans="3:192"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row>
    <row r="531" spans="3:192"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row>
    <row r="532" spans="3:192"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row>
    <row r="533" spans="3:192"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row>
    <row r="534" spans="3:192"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row>
    <row r="535" spans="3:192"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row>
    <row r="536" spans="3:192"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row>
    <row r="537" spans="3:192"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row>
    <row r="538" spans="3:192"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row>
    <row r="539" spans="3:192"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row>
    <row r="540" spans="3:192"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row>
    <row r="541" spans="3:192"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row>
    <row r="542" spans="3:192"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row>
    <row r="543" spans="3:192"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row>
    <row r="544" spans="3:192"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row>
    <row r="545" spans="3:192"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row>
    <row r="546" spans="3:192"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row>
    <row r="547" spans="3:192"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row>
    <row r="548" spans="3:192"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row>
    <row r="549" spans="3:192"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row>
    <row r="550" spans="3:192"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row>
    <row r="551" spans="3:192"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row>
    <row r="552" spans="3:192"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row>
    <row r="553" spans="3:192"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row>
    <row r="554" spans="3:192"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row>
    <row r="555" spans="3:192"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row>
    <row r="556" spans="3:192"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row>
    <row r="557" spans="3:192"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row>
    <row r="558" spans="3:192"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row>
    <row r="559" spans="3:192"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row>
    <row r="560" spans="3:192"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row>
    <row r="561" spans="3:192"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row>
    <row r="562" spans="3:192"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row>
    <row r="563" spans="3:192"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row>
    <row r="564" spans="3:192"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row>
    <row r="565" spans="3:192"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row>
    <row r="566" spans="3:192"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row>
    <row r="567" spans="3:192"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row>
    <row r="568" spans="3:192"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row>
    <row r="569" spans="3:192"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row>
    <row r="570" spans="3:192"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row>
    <row r="571" spans="3:192"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row>
    <row r="572" spans="3:192"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row>
    <row r="573" spans="3:192"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row>
    <row r="574" spans="3:192"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row>
    <row r="575" spans="3:192"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row>
    <row r="576" spans="3:192"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row>
    <row r="577" spans="3:192"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row>
    <row r="578" spans="3:192"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row>
    <row r="579" spans="3:192"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row>
    <row r="580" spans="3:192"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row>
    <row r="581" spans="3:192"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row>
    <row r="582" spans="3:192"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row>
    <row r="583" spans="3:192"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row>
    <row r="584" spans="3:192"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row>
    <row r="585" spans="3:192"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row>
    <row r="586" spans="3:192"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row>
    <row r="587" spans="3:192"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row>
    <row r="588" spans="3:192"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row>
    <row r="589" spans="3:192"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row>
    <row r="590" spans="3:192"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row>
    <row r="591" spans="3:192"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row>
    <row r="592" spans="3:192"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row>
    <row r="593" spans="3:192"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row>
    <row r="594" spans="3:192"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row>
    <row r="595" spans="3:192"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row>
    <row r="596" spans="3:192"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row>
    <row r="597" spans="3:192"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row>
    <row r="598" spans="3:192"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row>
    <row r="599" spans="3:192"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row>
    <row r="600" spans="3:192"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row>
    <row r="601" spans="3:192"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row>
    <row r="602" spans="3:192"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row>
    <row r="603" spans="3:192"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row>
    <row r="604" spans="3:192"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row>
    <row r="605" spans="3:192"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row>
    <row r="606" spans="3:192"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row>
    <row r="607" spans="3:192"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row>
    <row r="608" spans="3:192"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row>
    <row r="609" spans="3:192"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row>
    <row r="610" spans="3:192"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row>
    <row r="611" spans="3:192"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row>
    <row r="612" spans="3:192"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row>
    <row r="613" spans="3:192"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row>
    <row r="614" spans="3:192"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row>
    <row r="615" spans="3:192"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row>
    <row r="616" spans="3:192"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row>
    <row r="617" spans="3:192"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row>
    <row r="618" spans="3:192"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row>
    <row r="619" spans="3:192"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row>
    <row r="620" spans="3:192"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row>
    <row r="621" spans="3:192"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row>
    <row r="622" spans="3:192" x14ac:dyDescent="0.2">
      <c r="D622" s="162"/>
      <c r="P622"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L45"/>
  <sheetViews>
    <sheetView showGridLines="0" zoomScale="80" zoomScaleNormal="80" workbookViewId="0">
      <pane xSplit="2" ySplit="14" topLeftCell="DU33" activePane="bottomRight" state="frozenSplit"/>
      <selection activeCell="E41" sqref="E41"/>
      <selection pane="topRight" activeCell="E41" sqref="E41"/>
      <selection pane="bottomLeft" activeCell="E41" sqref="E41"/>
      <selection pane="bottomRight" activeCell="B13" sqref="B13"/>
    </sheetView>
  </sheetViews>
  <sheetFormatPr baseColWidth="10" defaultColWidth="11.42578125" defaultRowHeight="14.25" x14ac:dyDescent="0.2"/>
  <cols>
    <col min="1" max="1" width="1.5703125" style="123" customWidth="1"/>
    <col min="2" max="2" width="60.5703125" style="124" customWidth="1"/>
    <col min="3" max="61" width="15.28515625" style="123" bestFit="1" customWidth="1"/>
    <col min="62" max="142" width="12" style="123" bestFit="1" customWidth="1"/>
    <col min="143" max="16384" width="11.42578125" style="123"/>
  </cols>
  <sheetData>
    <row r="1" spans="1:142"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2"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2"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2"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2"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2"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2"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2"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2"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2"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2"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2" s="98" customFormat="1" ht="72.75" customHeight="1" x14ac:dyDescent="0.25">
      <c r="B12" s="99" t="s">
        <v>2510</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2"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2"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row>
    <row r="15" spans="1:142" s="107" customFormat="1" ht="12.75" x14ac:dyDescent="0.2">
      <c r="B15" s="108" t="s">
        <v>50</v>
      </c>
      <c r="C15" s="109">
        <v>8960807.9569258858</v>
      </c>
      <c r="D15" s="109">
        <v>9117704.7605113331</v>
      </c>
      <c r="E15" s="109">
        <v>8904866.4250282515</v>
      </c>
      <c r="F15" s="109">
        <v>9036014.7394079827</v>
      </c>
      <c r="G15" s="109">
        <v>9045376.5813669525</v>
      </c>
      <c r="H15" s="109">
        <v>9127669.7867957875</v>
      </c>
      <c r="I15" s="109">
        <v>8988220.7691494059</v>
      </c>
      <c r="J15" s="109">
        <v>9025781.3367037941</v>
      </c>
      <c r="K15" s="109">
        <v>8867985.7673177347</v>
      </c>
      <c r="L15" s="109">
        <v>8751549.1843372248</v>
      </c>
      <c r="M15" s="109">
        <v>8855461.2612710092</v>
      </c>
      <c r="N15" s="109">
        <v>8521830.6639700402</v>
      </c>
      <c r="O15" s="109">
        <v>8805705.828335328</v>
      </c>
      <c r="P15" s="109">
        <v>8949172.2540387493</v>
      </c>
      <c r="Q15" s="109">
        <v>8713597.8656239714</v>
      </c>
      <c r="R15" s="109">
        <v>8692017.4613775592</v>
      </c>
      <c r="S15" s="109">
        <v>8655110.1913366709</v>
      </c>
      <c r="T15" s="109">
        <v>8624508.7956969608</v>
      </c>
      <c r="U15" s="109">
        <v>8708158.4972039871</v>
      </c>
      <c r="V15" s="109">
        <v>8524545.2661921568</v>
      </c>
      <c r="W15" s="109">
        <v>8484668.0339806974</v>
      </c>
      <c r="X15" s="109">
        <v>8417457.4922446869</v>
      </c>
      <c r="Y15" s="109">
        <v>8358013.0754885701</v>
      </c>
      <c r="Z15" s="109">
        <v>8260144.4514750233</v>
      </c>
      <c r="AA15" s="109">
        <v>8341411.9131519981</v>
      </c>
      <c r="AB15" s="109">
        <v>8259952.2293416355</v>
      </c>
      <c r="AC15" s="109">
        <v>8485217.3863021079</v>
      </c>
      <c r="AD15" s="109">
        <v>8451065.2231203951</v>
      </c>
      <c r="AE15" s="109">
        <v>8377329.8021779936</v>
      </c>
      <c r="AF15" s="109">
        <v>8292103.2472673636</v>
      </c>
      <c r="AG15" s="109">
        <v>8309222.7179006636</v>
      </c>
      <c r="AH15" s="109">
        <v>8311884.965895419</v>
      </c>
      <c r="AI15" s="109">
        <v>8172711.4473164398</v>
      </c>
      <c r="AJ15" s="109">
        <v>8225028.4100198224</v>
      </c>
      <c r="AK15" s="109">
        <v>8325538.1230876865</v>
      </c>
      <c r="AL15" s="109">
        <v>8179405.9599859072</v>
      </c>
      <c r="AM15" s="109">
        <v>8011811.0470260354</v>
      </c>
      <c r="AN15" s="109">
        <v>8030051.0000387235</v>
      </c>
      <c r="AO15" s="109">
        <v>7896196.1270083375</v>
      </c>
      <c r="AP15" s="109">
        <v>7741435.3314191196</v>
      </c>
      <c r="AQ15" s="109">
        <v>8708869.0332158692</v>
      </c>
      <c r="AR15" s="109">
        <v>8688490.6328887064</v>
      </c>
      <c r="AS15" s="109">
        <v>8805006.8706534393</v>
      </c>
      <c r="AT15" s="109">
        <v>8692516.8449147046</v>
      </c>
      <c r="AU15" s="109">
        <v>8668625.8284955565</v>
      </c>
      <c r="AV15" s="109">
        <v>8673758.6790231261</v>
      </c>
      <c r="AW15" s="109">
        <v>8288588.1176116997</v>
      </c>
      <c r="AX15" s="109">
        <v>8578230.8993295599</v>
      </c>
      <c r="AY15" s="109">
        <v>8442071.3372096308</v>
      </c>
      <c r="AZ15" s="109">
        <v>8368009.9296489405</v>
      </c>
      <c r="BA15" s="109">
        <v>8673488.6808148101</v>
      </c>
      <c r="BB15" s="109">
        <v>8467940.6866156273</v>
      </c>
      <c r="BC15" s="109">
        <v>8559615.9534185696</v>
      </c>
      <c r="BD15" s="109">
        <v>8261671.8571874313</v>
      </c>
      <c r="BE15" s="109">
        <v>8145511.0576691134</v>
      </c>
      <c r="BF15" s="109">
        <v>8221750.8798061609</v>
      </c>
      <c r="BG15" s="109">
        <v>8044270.7799925702</v>
      </c>
      <c r="BH15" s="109">
        <v>8218372.682629304</v>
      </c>
      <c r="BI15" s="109">
        <v>8000874.5959991161</v>
      </c>
      <c r="BJ15" s="109">
        <v>8165681.2749398537</v>
      </c>
      <c r="BK15" s="109">
        <v>8120629.7871891577</v>
      </c>
      <c r="BL15" s="109">
        <v>8180601.4753376804</v>
      </c>
      <c r="BM15" s="109">
        <v>7925715.3917281758</v>
      </c>
      <c r="BN15" s="109">
        <v>8052990.0409320015</v>
      </c>
      <c r="BO15" s="109">
        <v>7980377.0343134152</v>
      </c>
      <c r="BP15" s="109">
        <v>7907255.3970112177</v>
      </c>
      <c r="BQ15" s="109">
        <v>7919728.1638833145</v>
      </c>
      <c r="BR15" s="109">
        <v>7891561.3018613532</v>
      </c>
      <c r="BS15" s="109">
        <v>7832335.6712675495</v>
      </c>
      <c r="BT15" s="109">
        <v>7651147.6482623974</v>
      </c>
      <c r="BU15" s="109">
        <v>7783502.6622058591</v>
      </c>
      <c r="BV15" s="109">
        <v>7662418.9074718924</v>
      </c>
      <c r="BW15" s="109">
        <v>7600436.3715910306</v>
      </c>
      <c r="BX15" s="109">
        <v>7506077.4112848239</v>
      </c>
      <c r="BY15" s="109">
        <v>5410581.6354275607</v>
      </c>
      <c r="BZ15" s="109">
        <v>4282371.1698359624</v>
      </c>
      <c r="CA15" s="109">
        <v>6717262.4193800353</v>
      </c>
      <c r="CB15" s="109">
        <v>7683840.4984882316</v>
      </c>
      <c r="CC15" s="109">
        <v>7189330.930886195</v>
      </c>
      <c r="CD15" s="109">
        <v>7397910.5689007062</v>
      </c>
      <c r="CE15" s="109">
        <v>7084432.7291354081</v>
      </c>
      <c r="CF15" s="109">
        <v>6761963.1948179668</v>
      </c>
      <c r="CG15" s="109">
        <v>6789244.0900854664</v>
      </c>
      <c r="CH15" s="109">
        <v>6530895.3019687412</v>
      </c>
      <c r="CI15" s="109">
        <v>7298079.3015158288</v>
      </c>
      <c r="CJ15" s="109">
        <v>7211192.8995114258</v>
      </c>
      <c r="CK15" s="109">
        <v>7215124.8233114202</v>
      </c>
      <c r="CL15" s="109">
        <v>6991315.2028884944</v>
      </c>
      <c r="CM15" s="109">
        <v>6977655.5150483968</v>
      </c>
      <c r="CN15" s="109">
        <v>6659298.2269760445</v>
      </c>
      <c r="CO15" s="109">
        <v>6727406.5928267231</v>
      </c>
      <c r="CP15" s="109">
        <v>6603314.8179618707</v>
      </c>
      <c r="CQ15" s="109">
        <v>6585392.3243561368</v>
      </c>
      <c r="CR15" s="109">
        <v>6588888.0556764174</v>
      </c>
      <c r="CS15" s="109">
        <v>6714434.3666683417</v>
      </c>
      <c r="CT15" s="109">
        <v>6357714.8536249902</v>
      </c>
      <c r="CU15" s="109">
        <v>6433459.3263628474</v>
      </c>
      <c r="CV15" s="109">
        <v>6351764.4265276175</v>
      </c>
      <c r="CW15" s="109">
        <v>6422467.2307230877</v>
      </c>
      <c r="CX15" s="109">
        <v>6541479.0333774621</v>
      </c>
      <c r="CY15" s="109">
        <v>6460114.7138421237</v>
      </c>
      <c r="CZ15" s="109">
        <v>6539871.0612872848</v>
      </c>
      <c r="DA15" s="109">
        <v>6468997.8599625807</v>
      </c>
      <c r="DB15" s="109">
        <v>6503330.7652939912</v>
      </c>
      <c r="DC15" s="109">
        <v>6405363.8018476581</v>
      </c>
      <c r="DD15" s="109">
        <v>6518771.3575911038</v>
      </c>
      <c r="DE15" s="109">
        <v>6576410.1494620303</v>
      </c>
      <c r="DF15" s="109">
        <v>6442895.6460053576</v>
      </c>
      <c r="DG15" s="109">
        <v>6298238.2224597605</v>
      </c>
      <c r="DH15" s="109">
        <v>6164208.0479617296</v>
      </c>
      <c r="DI15" s="109">
        <v>6243805.2409737827</v>
      </c>
      <c r="DJ15" s="109">
        <v>6159657.0421760259</v>
      </c>
      <c r="DK15" s="109">
        <v>6237821.3356100321</v>
      </c>
      <c r="DL15" s="109">
        <v>6266121.5080386614</v>
      </c>
      <c r="DM15" s="109">
        <v>6257165.475899294</v>
      </c>
      <c r="DN15" s="109">
        <v>6308689.2189921923</v>
      </c>
      <c r="DO15" s="109">
        <v>6178167.5844661919</v>
      </c>
      <c r="DP15" s="109">
        <v>6129885.9617863493</v>
      </c>
      <c r="DQ15" s="109">
        <v>6394791.133948571</v>
      </c>
      <c r="DR15" s="109">
        <v>6670079.485604859</v>
      </c>
      <c r="DS15" s="109">
        <v>6442984.6587126525</v>
      </c>
      <c r="DT15" s="109">
        <v>6487278.729371883</v>
      </c>
      <c r="DU15" s="109">
        <v>6285267.1409585895</v>
      </c>
      <c r="DV15" s="109">
        <v>6552166.2233170541</v>
      </c>
      <c r="DW15" s="109">
        <v>6553735.8667114135</v>
      </c>
      <c r="DX15" s="109">
        <v>6261401.367394492</v>
      </c>
      <c r="DY15" s="109">
        <v>6356062.7671607817</v>
      </c>
      <c r="DZ15" s="109">
        <v>6240842.4565794431</v>
      </c>
      <c r="EA15" s="109">
        <v>6467024.1799208215</v>
      </c>
      <c r="EB15" s="109">
        <v>6227507.2474335516</v>
      </c>
      <c r="EC15" s="109">
        <v>6039027.8608174305</v>
      </c>
      <c r="ED15" s="109">
        <v>6437186.9231597707</v>
      </c>
      <c r="EE15" s="109">
        <v>7216024.4510661596</v>
      </c>
      <c r="EF15" s="109">
        <v>7039299.8441803697</v>
      </c>
      <c r="EG15" s="109">
        <v>6949227.4185542949</v>
      </c>
      <c r="EH15" s="109">
        <v>6821858.9432039708</v>
      </c>
      <c r="EI15" s="109">
        <v>6828640.5089979749</v>
      </c>
      <c r="EJ15" s="109">
        <v>6889020.0572016602</v>
      </c>
      <c r="EK15" s="109">
        <v>6843905.952033109</v>
      </c>
      <c r="EL15" s="109">
        <v>6700918.3862640681</v>
      </c>
    </row>
    <row r="16" spans="1:142" s="107" customFormat="1" ht="12.75" x14ac:dyDescent="0.2">
      <c r="B16" s="108" t="s">
        <v>51</v>
      </c>
      <c r="C16" s="109">
        <v>6080553.2246967508</v>
      </c>
      <c r="D16" s="109">
        <v>6128632.1386226807</v>
      </c>
      <c r="E16" s="109">
        <v>6159029.5828601792</v>
      </c>
      <c r="F16" s="109">
        <v>6184860.6959113246</v>
      </c>
      <c r="G16" s="109">
        <v>6163963.1822600141</v>
      </c>
      <c r="H16" s="109">
        <v>6208412.3057026658</v>
      </c>
      <c r="I16" s="109">
        <v>6063351.6958554406</v>
      </c>
      <c r="J16" s="109">
        <v>6049842.5689058052</v>
      </c>
      <c r="K16" s="109">
        <v>5995200.8686694736</v>
      </c>
      <c r="L16" s="109">
        <v>5844752.0778944204</v>
      </c>
      <c r="M16" s="109">
        <v>5894040.129164678</v>
      </c>
      <c r="N16" s="109">
        <v>5873885.6778197885</v>
      </c>
      <c r="O16" s="109">
        <v>5962371.1515876818</v>
      </c>
      <c r="P16" s="109">
        <v>6144295.3002029872</v>
      </c>
      <c r="Q16" s="109">
        <v>5868701.7235764405</v>
      </c>
      <c r="R16" s="109">
        <v>5786965.1530644204</v>
      </c>
      <c r="S16" s="109">
        <v>5758046.3398110718</v>
      </c>
      <c r="T16" s="109">
        <v>5704587.6795357289</v>
      </c>
      <c r="U16" s="109">
        <v>5846265.8030124353</v>
      </c>
      <c r="V16" s="109">
        <v>5543428.1546963099</v>
      </c>
      <c r="W16" s="109">
        <v>5544770.2095085233</v>
      </c>
      <c r="X16" s="109">
        <v>5549988.7213855032</v>
      </c>
      <c r="Y16" s="109">
        <v>5417696.4223257387</v>
      </c>
      <c r="Z16" s="109">
        <v>5338210.3464077841</v>
      </c>
      <c r="AA16" s="109">
        <v>5345276.5856142892</v>
      </c>
      <c r="AB16" s="109">
        <v>5396126.9082149202</v>
      </c>
      <c r="AC16" s="109">
        <v>5414523.275439783</v>
      </c>
      <c r="AD16" s="109">
        <v>5429682.3588072304</v>
      </c>
      <c r="AE16" s="109">
        <v>5379987.3620888861</v>
      </c>
      <c r="AF16" s="109">
        <v>5280254.7511836551</v>
      </c>
      <c r="AG16" s="109">
        <v>5295984.6154849557</v>
      </c>
      <c r="AH16" s="109">
        <v>5255249.8915582905</v>
      </c>
      <c r="AI16" s="109">
        <v>5159450.5617195992</v>
      </c>
      <c r="AJ16" s="109">
        <v>5231292.2354999566</v>
      </c>
      <c r="AK16" s="109">
        <v>5216846.5224764319</v>
      </c>
      <c r="AL16" s="109">
        <v>5210129.1999545163</v>
      </c>
      <c r="AM16" s="109">
        <v>5339922.89204951</v>
      </c>
      <c r="AN16" s="109">
        <v>5032768.3962787855</v>
      </c>
      <c r="AO16" s="109">
        <v>4925374.7303061178</v>
      </c>
      <c r="AP16" s="109">
        <v>4821988.4210014287</v>
      </c>
      <c r="AQ16" s="109">
        <v>5120244.5091691399</v>
      </c>
      <c r="AR16" s="109">
        <v>5146966.3993096584</v>
      </c>
      <c r="AS16" s="109">
        <v>5195705.3880232982</v>
      </c>
      <c r="AT16" s="109">
        <v>5167690.2384247221</v>
      </c>
      <c r="AU16" s="109">
        <v>5106568.7892527282</v>
      </c>
      <c r="AV16" s="109">
        <v>5021836.5678971875</v>
      </c>
      <c r="AW16" s="109">
        <v>4856620.8491140548</v>
      </c>
      <c r="AX16" s="109">
        <v>5041344.9689759491</v>
      </c>
      <c r="AY16" s="109">
        <v>4930901.7272244236</v>
      </c>
      <c r="AZ16" s="109">
        <v>4895463.3764795614</v>
      </c>
      <c r="BA16" s="109">
        <v>5125630.9307767721</v>
      </c>
      <c r="BB16" s="109">
        <v>4876495.0812130691</v>
      </c>
      <c r="BC16" s="109">
        <v>4900928.648123431</v>
      </c>
      <c r="BD16" s="109">
        <v>4728707.3842872865</v>
      </c>
      <c r="BE16" s="109">
        <v>4672158.6588049047</v>
      </c>
      <c r="BF16" s="109">
        <v>4713267.5651562475</v>
      </c>
      <c r="BG16" s="109">
        <v>4625524.7652634848</v>
      </c>
      <c r="BH16" s="109">
        <v>4643103.5207874505</v>
      </c>
      <c r="BI16" s="109">
        <v>4439588.9981471645</v>
      </c>
      <c r="BJ16" s="109">
        <v>4583257.6961855907</v>
      </c>
      <c r="BK16" s="109">
        <v>4580609.253528066</v>
      </c>
      <c r="BL16" s="109">
        <v>4559069.1539515005</v>
      </c>
      <c r="BM16" s="109">
        <v>4433065.8629495418</v>
      </c>
      <c r="BN16" s="109">
        <v>4425307.7091133036</v>
      </c>
      <c r="BO16" s="109">
        <v>4381858.6170280864</v>
      </c>
      <c r="BP16" s="109">
        <v>4363560.1195163131</v>
      </c>
      <c r="BQ16" s="109">
        <v>4368919.4396300856</v>
      </c>
      <c r="BR16" s="109">
        <v>4260968.8330335412</v>
      </c>
      <c r="BS16" s="109">
        <v>4239258.5147008793</v>
      </c>
      <c r="BT16" s="109">
        <v>4133875.254294835</v>
      </c>
      <c r="BU16" s="109">
        <v>4147460.7120110705</v>
      </c>
      <c r="BV16" s="109">
        <v>4092308.3433044995</v>
      </c>
      <c r="BW16" s="109">
        <v>3997729.5741140167</v>
      </c>
      <c r="BX16" s="109">
        <v>4031501.462188771</v>
      </c>
      <c r="BY16" s="109">
        <v>3490307.5678703431</v>
      </c>
      <c r="BZ16" s="109">
        <v>3516488.5397827276</v>
      </c>
      <c r="CA16" s="109">
        <v>4309552.9783937018</v>
      </c>
      <c r="CB16" s="109">
        <v>4178667.7774364981</v>
      </c>
      <c r="CC16" s="109">
        <v>4132706.0288426001</v>
      </c>
      <c r="CD16" s="109">
        <v>4161753.9277284066</v>
      </c>
      <c r="CE16" s="109">
        <v>4097593.6639341591</v>
      </c>
      <c r="CF16" s="109">
        <v>4052917.3981885402</v>
      </c>
      <c r="CG16" s="109">
        <v>4249584.4227066841</v>
      </c>
      <c r="CH16" s="109">
        <v>4125225.2180780089</v>
      </c>
      <c r="CI16" s="109">
        <v>4254671.093055917</v>
      </c>
      <c r="CJ16" s="109">
        <v>4100981.7512957561</v>
      </c>
      <c r="CK16" s="109">
        <v>4064267.1721505495</v>
      </c>
      <c r="CL16" s="109">
        <v>3994384.6184534659</v>
      </c>
      <c r="CM16" s="109">
        <v>3911341.6804722552</v>
      </c>
      <c r="CN16" s="109">
        <v>3765497.5271407608</v>
      </c>
      <c r="CO16" s="109">
        <v>3677471.5312268678</v>
      </c>
      <c r="CP16" s="109">
        <v>3636307.4602838079</v>
      </c>
      <c r="CQ16" s="109">
        <v>3662107.3447848675</v>
      </c>
      <c r="CR16" s="109">
        <v>3564116.9448374226</v>
      </c>
      <c r="CS16" s="109">
        <v>3532834.9566185665</v>
      </c>
      <c r="CT16" s="109">
        <v>3321688.1371790976</v>
      </c>
      <c r="CU16" s="109">
        <v>3410427.6969678248</v>
      </c>
      <c r="CV16" s="109">
        <v>3416941.7678566067</v>
      </c>
      <c r="CW16" s="109">
        <v>3377914.9238622221</v>
      </c>
      <c r="CX16" s="109">
        <v>3779973.4653112558</v>
      </c>
      <c r="CY16" s="109">
        <v>3670921.6912087114</v>
      </c>
      <c r="CZ16" s="109">
        <v>3648095.6781882765</v>
      </c>
      <c r="DA16" s="109">
        <v>3682066.9833293473</v>
      </c>
      <c r="DB16" s="109">
        <v>3633280.2633895627</v>
      </c>
      <c r="DC16" s="109">
        <v>3540893.1304871459</v>
      </c>
      <c r="DD16" s="109">
        <v>3589741.1050583338</v>
      </c>
      <c r="DE16" s="109">
        <v>3494622.2784402929</v>
      </c>
      <c r="DF16" s="109">
        <v>3431927.07523592</v>
      </c>
      <c r="DG16" s="109">
        <v>3518344.0674442793</v>
      </c>
      <c r="DH16" s="109">
        <v>3329990.1299095559</v>
      </c>
      <c r="DI16" s="109">
        <v>3357006.1943088477</v>
      </c>
      <c r="DJ16" s="109">
        <v>3397782.4247658369</v>
      </c>
      <c r="DK16" s="109">
        <v>3369347.0799350394</v>
      </c>
      <c r="DL16" s="109">
        <v>3295550.9958905564</v>
      </c>
      <c r="DM16" s="109">
        <v>3323507.4404265592</v>
      </c>
      <c r="DN16" s="109">
        <v>3284091.5276026232</v>
      </c>
      <c r="DO16" s="109">
        <v>3259682.665072511</v>
      </c>
      <c r="DP16" s="109">
        <v>3235376.9244575147</v>
      </c>
      <c r="DQ16" s="109">
        <v>3135936.3537518503</v>
      </c>
      <c r="DR16" s="109">
        <v>3205674.702691461</v>
      </c>
      <c r="DS16" s="109">
        <v>3273560.6959037958</v>
      </c>
      <c r="DT16" s="109">
        <v>3147052.1117790141</v>
      </c>
      <c r="DU16" s="109">
        <v>3016393.1028116504</v>
      </c>
      <c r="DV16" s="109">
        <v>3169922.5821731109</v>
      </c>
      <c r="DW16" s="109">
        <v>3061891.0325025138</v>
      </c>
      <c r="DX16" s="109">
        <v>2918850.9565659147</v>
      </c>
      <c r="DY16" s="109">
        <v>3035535.4487934322</v>
      </c>
      <c r="DZ16" s="109">
        <v>2891794.520001668</v>
      </c>
      <c r="EA16" s="109">
        <v>2955314.1062536873</v>
      </c>
      <c r="EB16" s="109">
        <v>2891510.7932112017</v>
      </c>
      <c r="EC16" s="109">
        <v>2750645.7318543443</v>
      </c>
      <c r="ED16" s="109">
        <v>2693867.5571428314</v>
      </c>
      <c r="EE16" s="109">
        <v>3095751.9999722741</v>
      </c>
      <c r="EF16" s="109">
        <v>2840926.3006293094</v>
      </c>
      <c r="EG16" s="109">
        <v>2805265.5186195341</v>
      </c>
      <c r="EH16" s="109">
        <v>2870057.8746083863</v>
      </c>
      <c r="EI16" s="109">
        <v>2725524.6278451863</v>
      </c>
      <c r="EJ16" s="109">
        <v>2752645.1580568547</v>
      </c>
      <c r="EK16" s="109">
        <v>2786196.4248961522</v>
      </c>
      <c r="EL16" s="109">
        <v>2632220.1499966364</v>
      </c>
    </row>
    <row r="17" spans="2:142" s="107" customFormat="1" ht="12.75" x14ac:dyDescent="0.2">
      <c r="B17" s="108" t="s">
        <v>96</v>
      </c>
      <c r="C17" s="109">
        <v>3037584.2900752435</v>
      </c>
      <c r="D17" s="109">
        <v>3086033.6153226807</v>
      </c>
      <c r="E17" s="109">
        <v>3122712.1893680971</v>
      </c>
      <c r="F17" s="109">
        <v>3169993.6766534988</v>
      </c>
      <c r="G17" s="109">
        <v>3215479.4326149467</v>
      </c>
      <c r="H17" s="109">
        <v>3276707.3036476029</v>
      </c>
      <c r="I17" s="109">
        <v>3376702.0047449307</v>
      </c>
      <c r="J17" s="109">
        <v>3438860.3797922158</v>
      </c>
      <c r="K17" s="109">
        <v>3479742.2723390018</v>
      </c>
      <c r="L17" s="109">
        <v>3494161.5502894172</v>
      </c>
      <c r="M17" s="109">
        <v>3494635.9782373323</v>
      </c>
      <c r="N17" s="109">
        <v>3519615.2192265955</v>
      </c>
      <c r="O17" s="109">
        <v>3567622.746491801</v>
      </c>
      <c r="P17" s="109">
        <v>3600801.2179473643</v>
      </c>
      <c r="Q17" s="109">
        <v>3628726.0142338825</v>
      </c>
      <c r="R17" s="109">
        <v>3616966.6961448379</v>
      </c>
      <c r="S17" s="109">
        <v>3598648.5574194188</v>
      </c>
      <c r="T17" s="109">
        <v>3584421.7202624455</v>
      </c>
      <c r="U17" s="109">
        <v>3520600.4968450996</v>
      </c>
      <c r="V17" s="109">
        <v>3491884.8227741392</v>
      </c>
      <c r="W17" s="109">
        <v>3496298.1482474678</v>
      </c>
      <c r="X17" s="109">
        <v>3513562.1932349624</v>
      </c>
      <c r="Y17" s="109">
        <v>3530480.6155182235</v>
      </c>
      <c r="Z17" s="109">
        <v>3525894.5279363994</v>
      </c>
      <c r="AA17" s="109">
        <v>3505716.3190949508</v>
      </c>
      <c r="AB17" s="109">
        <v>3494624.6937086936</v>
      </c>
      <c r="AC17" s="109">
        <v>3494912.9075828604</v>
      </c>
      <c r="AD17" s="109">
        <v>3523788.5396926184</v>
      </c>
      <c r="AE17" s="109">
        <v>3541508.0294389436</v>
      </c>
      <c r="AF17" s="109">
        <v>3522847.7468704861</v>
      </c>
      <c r="AG17" s="109">
        <v>3493292.7547628782</v>
      </c>
      <c r="AH17" s="109">
        <v>3474316.8038360095</v>
      </c>
      <c r="AI17" s="109">
        <v>3464187.3434462016</v>
      </c>
      <c r="AJ17" s="109">
        <v>3463759.3909976333</v>
      </c>
      <c r="AK17" s="109">
        <v>3464402.7707990287</v>
      </c>
      <c r="AL17" s="109">
        <v>3480182.6389007741</v>
      </c>
      <c r="AM17" s="109">
        <v>3515592.1605884852</v>
      </c>
      <c r="AN17" s="109">
        <v>3524901.8529387573</v>
      </c>
      <c r="AO17" s="109">
        <v>3497239.9346143063</v>
      </c>
      <c r="AP17" s="109">
        <v>3416481.349423558</v>
      </c>
      <c r="AQ17" s="109">
        <v>3379958.8804942765</v>
      </c>
      <c r="AR17" s="109">
        <v>3351028.361394986</v>
      </c>
      <c r="AS17" s="109">
        <v>3307868.3109477479</v>
      </c>
      <c r="AT17" s="109">
        <v>3297410.4437499815</v>
      </c>
      <c r="AU17" s="109">
        <v>3289285.2577823512</v>
      </c>
      <c r="AV17" s="109">
        <v>3269917.0279425182</v>
      </c>
      <c r="AW17" s="109">
        <v>3258037.614221517</v>
      </c>
      <c r="AX17" s="109">
        <v>3243244.178386122</v>
      </c>
      <c r="AY17" s="109">
        <v>526340.34324063757</v>
      </c>
      <c r="AZ17" s="109">
        <v>528533.48065791558</v>
      </c>
      <c r="BA17" s="109">
        <v>547480.11198868568</v>
      </c>
      <c r="BB17" s="109">
        <v>594539.88763724675</v>
      </c>
      <c r="BC17" s="109">
        <v>605160.48775507452</v>
      </c>
      <c r="BD17" s="109">
        <v>631244.89169585926</v>
      </c>
      <c r="BE17" s="109">
        <v>664700.4149639369</v>
      </c>
      <c r="BF17" s="109">
        <v>677368.85901259875</v>
      </c>
      <c r="BG17" s="109">
        <v>687748.03442412522</v>
      </c>
      <c r="BH17" s="109">
        <v>696302.45826937095</v>
      </c>
      <c r="BI17" s="109">
        <v>695566.95890731935</v>
      </c>
      <c r="BJ17" s="109">
        <v>680017.91754525586</v>
      </c>
      <c r="BK17" s="109">
        <v>656609.25153347675</v>
      </c>
      <c r="BL17" s="109">
        <v>645405.20855220675</v>
      </c>
      <c r="BM17" s="109">
        <v>626043.70330543211</v>
      </c>
      <c r="BN17" s="109">
        <v>596165.28079905338</v>
      </c>
      <c r="BO17" s="109">
        <v>571245.96977916802</v>
      </c>
      <c r="BP17" s="109">
        <v>583651.68260993727</v>
      </c>
      <c r="BQ17" s="109">
        <v>640042.00371041766</v>
      </c>
      <c r="BR17" s="109">
        <v>681174.17826568813</v>
      </c>
      <c r="BS17" s="109">
        <v>701304.24546999473</v>
      </c>
      <c r="BT17" s="109">
        <v>702657.26473043987</v>
      </c>
      <c r="BU17" s="109">
        <v>675616.37943880225</v>
      </c>
      <c r="BV17" s="109">
        <v>673410.43116509495</v>
      </c>
      <c r="BW17" s="109">
        <v>673138.08522230119</v>
      </c>
      <c r="BX17" s="109">
        <v>698682.02291909244</v>
      </c>
      <c r="BY17" s="109">
        <v>766911.15837671247</v>
      </c>
      <c r="BZ17" s="109">
        <v>1605521.0247100503</v>
      </c>
      <c r="CA17" s="109">
        <v>935257.2942146298</v>
      </c>
      <c r="CB17" s="109">
        <v>936509.27193131123</v>
      </c>
      <c r="CC17" s="109">
        <v>906849.60094333882</v>
      </c>
      <c r="CD17" s="109">
        <v>888021.06583158136</v>
      </c>
      <c r="CE17" s="109">
        <v>900719.64924543037</v>
      </c>
      <c r="CF17" s="109">
        <v>939233.18262167543</v>
      </c>
      <c r="CG17" s="109">
        <v>1002784.562069967</v>
      </c>
      <c r="CH17" s="109">
        <v>1045439.4974401144</v>
      </c>
      <c r="CI17" s="109">
        <v>1087421.6991794638</v>
      </c>
      <c r="CJ17" s="109">
        <v>1118831.4718969606</v>
      </c>
      <c r="CK17" s="109">
        <v>1919746.1908589348</v>
      </c>
      <c r="CL17" s="109">
        <v>1656278.7283346031</v>
      </c>
      <c r="CM17" s="109">
        <v>1010152.3293132831</v>
      </c>
      <c r="CN17" s="109">
        <v>1346115.0362669218</v>
      </c>
      <c r="CO17" s="109">
        <v>1222855.9879099678</v>
      </c>
      <c r="CP17" s="109">
        <v>1127972.4378571224</v>
      </c>
      <c r="CQ17" s="109">
        <v>1075481.1914551614</v>
      </c>
      <c r="CR17" s="109">
        <v>1058610.6962322162</v>
      </c>
      <c r="CS17" s="109">
        <v>1051123.080309445</v>
      </c>
      <c r="CT17" s="109">
        <v>1472646.8726464713</v>
      </c>
      <c r="CU17" s="109">
        <v>975655.51940947084</v>
      </c>
      <c r="CV17" s="109">
        <v>900751.59257256775</v>
      </c>
      <c r="CW17" s="109">
        <v>853268.63737878145</v>
      </c>
      <c r="CX17" s="109">
        <v>832548.66308210976</v>
      </c>
      <c r="CY17" s="109">
        <v>813386.87759476027</v>
      </c>
      <c r="CZ17" s="109">
        <v>816525.77611060406</v>
      </c>
      <c r="DA17" s="109">
        <v>846168.62790426996</v>
      </c>
      <c r="DB17" s="109">
        <v>862221.48856853461</v>
      </c>
      <c r="DC17" s="109">
        <v>852954.71758718207</v>
      </c>
      <c r="DD17" s="109">
        <v>811656.21433703636</v>
      </c>
      <c r="DE17" s="109">
        <v>771150.52002582874</v>
      </c>
      <c r="DF17" s="109">
        <v>764913.08728044061</v>
      </c>
      <c r="DG17" s="109">
        <v>767366.87743992358</v>
      </c>
      <c r="DH17" s="109">
        <v>776170.82703169354</v>
      </c>
      <c r="DI17" s="109">
        <v>788297.88368280383</v>
      </c>
      <c r="DJ17" s="109">
        <v>794007.14830618748</v>
      </c>
      <c r="DK17" s="109">
        <v>824132.79553549492</v>
      </c>
      <c r="DL17" s="109">
        <v>831926.0491816221</v>
      </c>
      <c r="DM17" s="109">
        <v>797328.31036023959</v>
      </c>
      <c r="DN17" s="109">
        <v>785697.92183031479</v>
      </c>
      <c r="DO17" s="109">
        <v>775815.10042670555</v>
      </c>
      <c r="DP17" s="109">
        <v>774773.01145863091</v>
      </c>
      <c r="DQ17" s="109">
        <v>760102.32723800465</v>
      </c>
      <c r="DR17" s="109">
        <v>739220.13495107146</v>
      </c>
      <c r="DS17" s="109">
        <v>752935.75206143537</v>
      </c>
      <c r="DT17" s="109">
        <v>760123.68803897407</v>
      </c>
      <c r="DU17" s="109">
        <v>733301.41109936463</v>
      </c>
      <c r="DV17" s="109">
        <v>669927.00324610597</v>
      </c>
      <c r="DW17" s="109">
        <v>566287.89046262449</v>
      </c>
      <c r="DX17" s="109">
        <v>516181.27113153687</v>
      </c>
      <c r="DY17" s="109">
        <v>513140.73607544194</v>
      </c>
      <c r="DZ17" s="109">
        <v>499368.5651337895</v>
      </c>
      <c r="EA17" s="109">
        <v>496296.34317167883</v>
      </c>
      <c r="EB17" s="109">
        <v>482950.89940292505</v>
      </c>
      <c r="EC17" s="109">
        <v>465441.33507196116</v>
      </c>
      <c r="ED17" s="109">
        <v>436949.93162659352</v>
      </c>
      <c r="EE17" s="109">
        <v>382658.18158700707</v>
      </c>
      <c r="EF17" s="109">
        <v>353416.29279434186</v>
      </c>
      <c r="EG17" s="109">
        <v>350583.274709702</v>
      </c>
      <c r="EH17" s="109">
        <v>369503.04144302354</v>
      </c>
      <c r="EI17" s="109">
        <v>404147.92815408204</v>
      </c>
      <c r="EJ17" s="109">
        <v>415022.46337596182</v>
      </c>
      <c r="EK17" s="109">
        <v>410210.96365620015</v>
      </c>
      <c r="EL17" s="109">
        <v>410151.99874547217</v>
      </c>
    </row>
    <row r="18" spans="2:142" s="107" customFormat="1" ht="12.75" x14ac:dyDescent="0.2">
      <c r="B18" s="110" t="s">
        <v>92</v>
      </c>
      <c r="C18" s="111">
        <v>18078945.471697878</v>
      </c>
      <c r="D18" s="111">
        <v>18332370.514456697</v>
      </c>
      <c r="E18" s="111">
        <v>18186608.197256528</v>
      </c>
      <c r="F18" s="111">
        <v>18390869.111972805</v>
      </c>
      <c r="G18" s="111">
        <v>18424819.196241912</v>
      </c>
      <c r="H18" s="111">
        <v>18612789.396146059</v>
      </c>
      <c r="I18" s="111">
        <v>18428274.469749775</v>
      </c>
      <c r="J18" s="111">
        <v>18514484.285401814</v>
      </c>
      <c r="K18" s="111">
        <v>18342928.908326209</v>
      </c>
      <c r="L18" s="111">
        <v>18090462.812521063</v>
      </c>
      <c r="M18" s="111">
        <v>18244137.368673019</v>
      </c>
      <c r="N18" s="111">
        <v>17915331.561016425</v>
      </c>
      <c r="O18" s="111">
        <v>18335699.726414807</v>
      </c>
      <c r="P18" s="111">
        <v>18694268.772189099</v>
      </c>
      <c r="Q18" s="111">
        <v>18211025.603434294</v>
      </c>
      <c r="R18" s="111">
        <v>18095949.310586818</v>
      </c>
      <c r="S18" s="111">
        <v>18011805.08856716</v>
      </c>
      <c r="T18" s="111">
        <v>17913518.195495132</v>
      </c>
      <c r="U18" s="111">
        <v>18075024.797061525</v>
      </c>
      <c r="V18" s="111">
        <v>17559858.243662607</v>
      </c>
      <c r="W18" s="111">
        <v>17525736.39173669</v>
      </c>
      <c r="X18" s="111">
        <v>17481008.406865153</v>
      </c>
      <c r="Y18" s="111">
        <v>17306190.113332532</v>
      </c>
      <c r="Z18" s="111">
        <v>17124249.325819209</v>
      </c>
      <c r="AA18" s="111">
        <v>17192404.81786124</v>
      </c>
      <c r="AB18" s="111">
        <v>17150703.831265252</v>
      </c>
      <c r="AC18" s="111">
        <v>17394653.56932475</v>
      </c>
      <c r="AD18" s="111">
        <v>17404536.121620245</v>
      </c>
      <c r="AE18" s="111">
        <v>17298825.193705823</v>
      </c>
      <c r="AF18" s="111">
        <v>17095205.745321501</v>
      </c>
      <c r="AG18" s="111">
        <v>17098500.088148501</v>
      </c>
      <c r="AH18" s="111">
        <v>17041451.661289718</v>
      </c>
      <c r="AI18" s="111">
        <v>16796349.352482241</v>
      </c>
      <c r="AJ18" s="111">
        <v>16920080.036517415</v>
      </c>
      <c r="AK18" s="111">
        <v>17006787.416363146</v>
      </c>
      <c r="AL18" s="111">
        <v>16869717.798841197</v>
      </c>
      <c r="AM18" s="111">
        <v>16867326.099664032</v>
      </c>
      <c r="AN18" s="111">
        <v>16587721.249256264</v>
      </c>
      <c r="AO18" s="111">
        <v>16318810.791928761</v>
      </c>
      <c r="AP18" s="111">
        <v>15979905.101844108</v>
      </c>
      <c r="AQ18" s="111">
        <v>17209072.422879286</v>
      </c>
      <c r="AR18" s="111">
        <v>17186485.393593349</v>
      </c>
      <c r="AS18" s="111">
        <v>17308580.569624487</v>
      </c>
      <c r="AT18" s="111">
        <v>17157617.52708941</v>
      </c>
      <c r="AU18" s="111">
        <v>17064479.875530638</v>
      </c>
      <c r="AV18" s="111">
        <v>16965512.27486283</v>
      </c>
      <c r="AW18" s="111">
        <v>16403246.580947271</v>
      </c>
      <c r="AX18" s="111">
        <v>16862820.04669163</v>
      </c>
      <c r="AY18" s="111">
        <v>13899313.407674693</v>
      </c>
      <c r="AZ18" s="111">
        <v>13792006.786786418</v>
      </c>
      <c r="BA18" s="111">
        <v>14346599.723580265</v>
      </c>
      <c r="BB18" s="111">
        <v>13938975.655465946</v>
      </c>
      <c r="BC18" s="111">
        <v>14065705.089297077</v>
      </c>
      <c r="BD18" s="111">
        <v>13621624.133170579</v>
      </c>
      <c r="BE18" s="111">
        <v>13482370.131437954</v>
      </c>
      <c r="BF18" s="111">
        <v>13612387.303975007</v>
      </c>
      <c r="BG18" s="111">
        <v>13357543.57968018</v>
      </c>
      <c r="BH18" s="111">
        <v>13557778.661686124</v>
      </c>
      <c r="BI18" s="111">
        <v>13136030.553053599</v>
      </c>
      <c r="BJ18" s="111">
        <v>13428956.8886707</v>
      </c>
      <c r="BK18" s="111">
        <v>13357848.2922507</v>
      </c>
      <c r="BL18" s="111">
        <v>13385075.837841386</v>
      </c>
      <c r="BM18" s="111">
        <v>12984824.957983147</v>
      </c>
      <c r="BN18" s="111">
        <v>13074463.030844359</v>
      </c>
      <c r="BO18" s="111">
        <v>12933481.621120671</v>
      </c>
      <c r="BP18" s="111">
        <v>12854467.19913747</v>
      </c>
      <c r="BQ18" s="111">
        <v>12928689.607223818</v>
      </c>
      <c r="BR18" s="111">
        <v>12833704.313160582</v>
      </c>
      <c r="BS18" s="111">
        <v>12772898.431438424</v>
      </c>
      <c r="BT18" s="111">
        <v>12487680.167287674</v>
      </c>
      <c r="BU18" s="111">
        <v>12606579.753655734</v>
      </c>
      <c r="BV18" s="111">
        <v>12428137.681941487</v>
      </c>
      <c r="BW18" s="111">
        <v>12271304.030927349</v>
      </c>
      <c r="BX18" s="111">
        <v>12236260.896392686</v>
      </c>
      <c r="BY18" s="111">
        <v>9667800.3616746161</v>
      </c>
      <c r="BZ18" s="111">
        <v>9404380.7343287412</v>
      </c>
      <c r="CA18" s="111">
        <v>11962072.691988368</v>
      </c>
      <c r="CB18" s="111">
        <v>12799017.547856042</v>
      </c>
      <c r="CC18" s="111">
        <v>12228886.560672134</v>
      </c>
      <c r="CD18" s="111">
        <v>12447685.562460694</v>
      </c>
      <c r="CE18" s="111">
        <v>12082746.042314997</v>
      </c>
      <c r="CF18" s="111">
        <v>11754113.775628183</v>
      </c>
      <c r="CG18" s="111">
        <v>12041613.074862119</v>
      </c>
      <c r="CH18" s="111">
        <v>11701560.017486865</v>
      </c>
      <c r="CI18" s="111">
        <v>12640172.093751209</v>
      </c>
      <c r="CJ18" s="111">
        <v>12431006.122704143</v>
      </c>
      <c r="CK18" s="111">
        <v>13199138.186320907</v>
      </c>
      <c r="CL18" s="111">
        <v>12641978.549676564</v>
      </c>
      <c r="CM18" s="111">
        <v>11899149.524833934</v>
      </c>
      <c r="CN18" s="111">
        <v>11770910.790383726</v>
      </c>
      <c r="CO18" s="111">
        <v>11627734.111963559</v>
      </c>
      <c r="CP18" s="111">
        <v>11367594.716102801</v>
      </c>
      <c r="CQ18" s="111">
        <v>11322980.860596167</v>
      </c>
      <c r="CR18" s="111">
        <v>11211615.696746055</v>
      </c>
      <c r="CS18" s="111">
        <v>11298392.403596353</v>
      </c>
      <c r="CT18" s="111">
        <v>11152049.863450561</v>
      </c>
      <c r="CU18" s="111">
        <v>10819542.542740144</v>
      </c>
      <c r="CV18" s="111">
        <v>10669457.786956791</v>
      </c>
      <c r="CW18" s="111">
        <v>10653650.791964091</v>
      </c>
      <c r="CX18" s="111">
        <v>11154001.161770828</v>
      </c>
      <c r="CY18" s="111">
        <v>10944423.282645596</v>
      </c>
      <c r="CZ18" s="111">
        <v>11004492.515586166</v>
      </c>
      <c r="DA18" s="111">
        <v>10997233.471196197</v>
      </c>
      <c r="DB18" s="111">
        <v>10998832.517252089</v>
      </c>
      <c r="DC18" s="111">
        <v>10799211.649921985</v>
      </c>
      <c r="DD18" s="111">
        <v>10920168.676986475</v>
      </c>
      <c r="DE18" s="111">
        <v>10842182.947928151</v>
      </c>
      <c r="DF18" s="111">
        <v>10639735.808521718</v>
      </c>
      <c r="DG18" s="111">
        <v>10583949.167343963</v>
      </c>
      <c r="DH18" s="111">
        <v>10270369.004902979</v>
      </c>
      <c r="DI18" s="111">
        <v>10389109.318965435</v>
      </c>
      <c r="DJ18" s="111">
        <v>10351446.615248051</v>
      </c>
      <c r="DK18" s="111">
        <v>10431301.211080566</v>
      </c>
      <c r="DL18" s="111">
        <v>10393598.55311084</v>
      </c>
      <c r="DM18" s="111">
        <v>10378001.226686092</v>
      </c>
      <c r="DN18" s="111">
        <v>10378478.66842513</v>
      </c>
      <c r="DO18" s="111">
        <v>10213665.34996541</v>
      </c>
      <c r="DP18" s="111">
        <v>10140035.897702493</v>
      </c>
      <c r="DQ18" s="111">
        <v>10290829.814938424</v>
      </c>
      <c r="DR18" s="111">
        <v>10614974.323247392</v>
      </c>
      <c r="DS18" s="111">
        <v>10469481.106677884</v>
      </c>
      <c r="DT18" s="111">
        <v>10394454.52918987</v>
      </c>
      <c r="DU18" s="111">
        <v>10034961.654869603</v>
      </c>
      <c r="DV18" s="111">
        <v>10392015.80873627</v>
      </c>
      <c r="DW18" s="111">
        <v>10181914.789676551</v>
      </c>
      <c r="DX18" s="111">
        <v>9696433.5950919427</v>
      </c>
      <c r="DY18" s="111">
        <v>9904738.9520296566</v>
      </c>
      <c r="DZ18" s="111">
        <v>9632005.5417148992</v>
      </c>
      <c r="EA18" s="111">
        <v>9918634.6293461863</v>
      </c>
      <c r="EB18" s="111">
        <v>9601968.9400476776</v>
      </c>
      <c r="EC18" s="111">
        <v>9255114.9277437348</v>
      </c>
      <c r="ED18" s="111">
        <v>9568004.4119291957</v>
      </c>
      <c r="EE18" s="111">
        <v>10694434.63262544</v>
      </c>
      <c r="EF18" s="111">
        <v>10233642.437604021</v>
      </c>
      <c r="EG18" s="111">
        <v>10105076.21188353</v>
      </c>
      <c r="EH18" s="111">
        <v>10061419.859255381</v>
      </c>
      <c r="EI18" s="111">
        <v>9958313.0649972428</v>
      </c>
      <c r="EJ18" s="111">
        <v>10056687.678634478</v>
      </c>
      <c r="EK18" s="111">
        <v>10040313.340585463</v>
      </c>
      <c r="EL18" s="111">
        <v>9743290.5350061767</v>
      </c>
    </row>
    <row r="19" spans="2:142" s="107" customFormat="1" ht="12.75" x14ac:dyDescent="0.2">
      <c r="B19" s="108" t="s">
        <v>50</v>
      </c>
      <c r="C19" s="109">
        <v>3778068.8251836365</v>
      </c>
      <c r="D19" s="109">
        <v>3995713.273501555</v>
      </c>
      <c r="E19" s="109">
        <v>3584463.789674486</v>
      </c>
      <c r="F19" s="109">
        <v>3861557.7069881028</v>
      </c>
      <c r="G19" s="109">
        <v>3729999.9755824874</v>
      </c>
      <c r="H19" s="109">
        <v>3715992.2236947995</v>
      </c>
      <c r="I19" s="109">
        <v>3715563.496761126</v>
      </c>
      <c r="J19" s="109">
        <v>3713934.8870140146</v>
      </c>
      <c r="K19" s="109">
        <v>3704601.2840463384</v>
      </c>
      <c r="L19" s="109">
        <v>3648386.4317342779</v>
      </c>
      <c r="M19" s="109">
        <v>3628678.2382202353</v>
      </c>
      <c r="N19" s="109">
        <v>3660140.3810814978</v>
      </c>
      <c r="O19" s="109">
        <v>3587373.4194688061</v>
      </c>
      <c r="P19" s="109">
        <v>3581618.6239843941</v>
      </c>
      <c r="Q19" s="109">
        <v>3568798.8022145601</v>
      </c>
      <c r="R19" s="109">
        <v>3608415.9493384031</v>
      </c>
      <c r="S19" s="109">
        <v>3552814.9295769739</v>
      </c>
      <c r="T19" s="109">
        <v>3591792.092593025</v>
      </c>
      <c r="U19" s="109">
        <v>3537641.776849153</v>
      </c>
      <c r="V19" s="109">
        <v>3535898.1093525058</v>
      </c>
      <c r="W19" s="109">
        <v>3503676.9786839969</v>
      </c>
      <c r="X19" s="109">
        <v>3505010.8811164047</v>
      </c>
      <c r="Y19" s="109">
        <v>3476648.9669028581</v>
      </c>
      <c r="Z19" s="109">
        <v>3454204.3876568736</v>
      </c>
      <c r="AA19" s="109">
        <v>3545912.9048913326</v>
      </c>
      <c r="AB19" s="109">
        <v>3429992.0228826161</v>
      </c>
      <c r="AC19" s="109">
        <v>3454279.0390475928</v>
      </c>
      <c r="AD19" s="109">
        <v>3365460.8340264778</v>
      </c>
      <c r="AE19" s="109">
        <v>3468845.1414010432</v>
      </c>
      <c r="AF19" s="109">
        <v>3406388.425630867</v>
      </c>
      <c r="AG19" s="109">
        <v>3336939.9196490427</v>
      </c>
      <c r="AH19" s="109">
        <v>3419904.2291914383</v>
      </c>
      <c r="AI19" s="109">
        <v>3395367.0757030859</v>
      </c>
      <c r="AJ19" s="109">
        <v>3311439.5818942785</v>
      </c>
      <c r="AK19" s="109">
        <v>3347258.0953356419</v>
      </c>
      <c r="AL19" s="109">
        <v>3252871.1373161171</v>
      </c>
      <c r="AM19" s="109">
        <v>3285123.658540715</v>
      </c>
      <c r="AN19" s="109">
        <v>3277988.0170337232</v>
      </c>
      <c r="AO19" s="109">
        <v>3286818.8496907372</v>
      </c>
      <c r="AP19" s="109">
        <v>3188629.2213526084</v>
      </c>
      <c r="AQ19" s="109">
        <v>3313976.890051893</v>
      </c>
      <c r="AR19" s="109">
        <v>3282848.4048867868</v>
      </c>
      <c r="AS19" s="109">
        <v>3379858.5234497953</v>
      </c>
      <c r="AT19" s="109">
        <v>3390715.5946652349</v>
      </c>
      <c r="AU19" s="109">
        <v>3348696.6393200574</v>
      </c>
      <c r="AV19" s="109">
        <v>3419736.2627738942</v>
      </c>
      <c r="AW19" s="109">
        <v>3372682.8555526617</v>
      </c>
      <c r="AX19" s="109">
        <v>3462670.2560336431</v>
      </c>
      <c r="AY19" s="109">
        <v>3285142.9774584039</v>
      </c>
      <c r="AZ19" s="109">
        <v>3392267.6366869607</v>
      </c>
      <c r="BA19" s="109">
        <v>3348867.5885249204</v>
      </c>
      <c r="BB19" s="109">
        <v>3372826.9078826644</v>
      </c>
      <c r="BC19" s="109">
        <v>3311368.7383686812</v>
      </c>
      <c r="BD19" s="109">
        <v>3400727.6670420929</v>
      </c>
      <c r="BE19" s="109">
        <v>3370941.385109894</v>
      </c>
      <c r="BF19" s="109">
        <v>3343178.8332067584</v>
      </c>
      <c r="BG19" s="109">
        <v>3334556.2145119794</v>
      </c>
      <c r="BH19" s="109">
        <v>3362192.8865053919</v>
      </c>
      <c r="BI19" s="109">
        <v>3346578.2123063579</v>
      </c>
      <c r="BJ19" s="109">
        <v>3369697.3068312514</v>
      </c>
      <c r="BK19" s="109">
        <v>3259293.2149397074</v>
      </c>
      <c r="BL19" s="109">
        <v>3287695.4176435634</v>
      </c>
      <c r="BM19" s="109">
        <v>3276543.7067466849</v>
      </c>
      <c r="BN19" s="109">
        <v>3318498.6262862659</v>
      </c>
      <c r="BO19" s="109">
        <v>3274243.2302335775</v>
      </c>
      <c r="BP19" s="109">
        <v>3217189.2720285221</v>
      </c>
      <c r="BQ19" s="109">
        <v>3222040.8850305676</v>
      </c>
      <c r="BR19" s="109">
        <v>3265015.5299176225</v>
      </c>
      <c r="BS19" s="109">
        <v>3261987.360039901</v>
      </c>
      <c r="BT19" s="109">
        <v>3179218.0914116795</v>
      </c>
      <c r="BU19" s="109">
        <v>3229810.5955940485</v>
      </c>
      <c r="BV19" s="109">
        <v>3196274.2018915317</v>
      </c>
      <c r="BW19" s="109">
        <v>3131359.4305122108</v>
      </c>
      <c r="BX19" s="109">
        <v>3100037.8162300028</v>
      </c>
      <c r="BY19" s="109">
        <v>1850864.9520015088</v>
      </c>
      <c r="BZ19" s="109">
        <v>1117042.2334734276</v>
      </c>
      <c r="CA19" s="109">
        <v>2492970.1183360773</v>
      </c>
      <c r="CB19" s="109">
        <v>3067834.0671687513</v>
      </c>
      <c r="CC19" s="109">
        <v>3140436.8352763369</v>
      </c>
      <c r="CD19" s="109">
        <v>3119974.1699727182</v>
      </c>
      <c r="CE19" s="109">
        <v>2967626.2161497036</v>
      </c>
      <c r="CF19" s="109">
        <v>2876185.2494032169</v>
      </c>
      <c r="CG19" s="109">
        <v>2830947.1007487341</v>
      </c>
      <c r="CH19" s="109">
        <v>2840115.7546694381</v>
      </c>
      <c r="CI19" s="109">
        <v>2883763.6561394841</v>
      </c>
      <c r="CJ19" s="109">
        <v>2837321.0383760692</v>
      </c>
      <c r="CK19" s="109">
        <v>2822108.4430049718</v>
      </c>
      <c r="CL19" s="109">
        <v>2788049.1450875346</v>
      </c>
      <c r="CM19" s="109">
        <v>2833605.5966589171</v>
      </c>
      <c r="CN19" s="109">
        <v>2837579.548759501</v>
      </c>
      <c r="CO19" s="109">
        <v>2840626.4224367016</v>
      </c>
      <c r="CP19" s="109">
        <v>2833422.246627233</v>
      </c>
      <c r="CQ19" s="109">
        <v>2864707.5926531665</v>
      </c>
      <c r="CR19" s="109">
        <v>2866159.2749777245</v>
      </c>
      <c r="CS19" s="109">
        <v>2776904.3306270083</v>
      </c>
      <c r="CT19" s="109">
        <v>2717809.8958574147</v>
      </c>
      <c r="CU19" s="109">
        <v>2798669.313613405</v>
      </c>
      <c r="CV19" s="109">
        <v>2743109.6039796099</v>
      </c>
      <c r="CW19" s="109">
        <v>2768254.6453269729</v>
      </c>
      <c r="CX19" s="109">
        <v>2875836.4001873899</v>
      </c>
      <c r="CY19" s="109">
        <v>2932185.0533011742</v>
      </c>
      <c r="CZ19" s="109">
        <v>2927424.2140572653</v>
      </c>
      <c r="DA19" s="109">
        <v>2831212.5021306379</v>
      </c>
      <c r="DB19" s="109">
        <v>2969673.5778311901</v>
      </c>
      <c r="DC19" s="109">
        <v>2985155.7170288269</v>
      </c>
      <c r="DD19" s="109">
        <v>2981902.0614653383</v>
      </c>
      <c r="DE19" s="109">
        <v>2936951.8977959156</v>
      </c>
      <c r="DF19" s="109">
        <v>2868863.1168806716</v>
      </c>
      <c r="DG19" s="109">
        <v>2945249.9829916162</v>
      </c>
      <c r="DH19" s="109">
        <v>2894528.3996355431</v>
      </c>
      <c r="DI19" s="109">
        <v>2958508.1486546053</v>
      </c>
      <c r="DJ19" s="109">
        <v>2861289.4105406115</v>
      </c>
      <c r="DK19" s="109">
        <v>2883476.3857557913</v>
      </c>
      <c r="DL19" s="109">
        <v>2943465.5340814968</v>
      </c>
      <c r="DM19" s="109">
        <v>2891798.8274341868</v>
      </c>
      <c r="DN19" s="109">
        <v>2938416.8353495216</v>
      </c>
      <c r="DO19" s="109">
        <v>2856746.3047993099</v>
      </c>
      <c r="DP19" s="109">
        <v>2870462.5813627942</v>
      </c>
      <c r="DQ19" s="109">
        <v>2982428.2109536426</v>
      </c>
      <c r="DR19" s="109">
        <v>3092771.2129387087</v>
      </c>
      <c r="DS19" s="109">
        <v>2824968.9370852737</v>
      </c>
      <c r="DT19" s="109">
        <v>2958846.5263589523</v>
      </c>
      <c r="DU19" s="109">
        <v>2897892.6152400612</v>
      </c>
      <c r="DV19" s="109">
        <v>2954077.3498449805</v>
      </c>
      <c r="DW19" s="109">
        <v>2902104.0835053511</v>
      </c>
      <c r="DX19" s="109">
        <v>2878628.9867958226</v>
      </c>
      <c r="DY19" s="109">
        <v>2886646.2809553663</v>
      </c>
      <c r="DZ19" s="109">
        <v>2897252.2456581602</v>
      </c>
      <c r="EA19" s="109">
        <v>2897641.520126977</v>
      </c>
      <c r="EB19" s="109">
        <v>2834314.3072961508</v>
      </c>
      <c r="EC19" s="109">
        <v>2920745.6102838912</v>
      </c>
      <c r="ED19" s="109">
        <v>2928549.5590703092</v>
      </c>
      <c r="EE19" s="109">
        <v>3013347.593868223</v>
      </c>
      <c r="EF19" s="109">
        <v>3018019.0204199781</v>
      </c>
      <c r="EG19" s="109">
        <v>3052704.8627121551</v>
      </c>
      <c r="EH19" s="109">
        <v>2997917.3766717166</v>
      </c>
      <c r="EI19" s="109">
        <v>3001570.9829350384</v>
      </c>
      <c r="EJ19" s="109">
        <v>2999125.0607233634</v>
      </c>
      <c r="EK19" s="109">
        <v>2954710.1299556643</v>
      </c>
      <c r="EL19" s="109">
        <v>2912688.2431947528</v>
      </c>
    </row>
    <row r="20" spans="2:142" s="107" customFormat="1" ht="12.75" x14ac:dyDescent="0.2">
      <c r="B20" s="108" t="s">
        <v>40</v>
      </c>
      <c r="C20" s="109">
        <v>15089894.964041954</v>
      </c>
      <c r="D20" s="109">
        <v>16092779.379736235</v>
      </c>
      <c r="E20" s="109">
        <v>14204587.777426329</v>
      </c>
      <c r="F20" s="109">
        <v>15277025.463521589</v>
      </c>
      <c r="G20" s="109">
        <v>14969789.774407417</v>
      </c>
      <c r="H20" s="109">
        <v>14954222.593428263</v>
      </c>
      <c r="I20" s="109">
        <v>15151668.491407327</v>
      </c>
      <c r="J20" s="109">
        <v>14900327.311426403</v>
      </c>
      <c r="K20" s="109">
        <v>15118382.164426653</v>
      </c>
      <c r="L20" s="109">
        <v>14930133.138394089</v>
      </c>
      <c r="M20" s="109">
        <v>14917045.037126468</v>
      </c>
      <c r="N20" s="109">
        <v>14896341.003356885</v>
      </c>
      <c r="O20" s="109">
        <v>14959281.178030511</v>
      </c>
      <c r="P20" s="109">
        <v>15068208.366391199</v>
      </c>
      <c r="Q20" s="109">
        <v>14983644.250199862</v>
      </c>
      <c r="R20" s="109">
        <v>15152127.307517074</v>
      </c>
      <c r="S20" s="109">
        <v>14680094.753904998</v>
      </c>
      <c r="T20" s="109">
        <v>15204336.278346317</v>
      </c>
      <c r="U20" s="109">
        <v>15126867.45521106</v>
      </c>
      <c r="V20" s="109">
        <v>14796850.398358589</v>
      </c>
      <c r="W20" s="109">
        <v>14891075.762637459</v>
      </c>
      <c r="X20" s="109">
        <v>14909789.147587026</v>
      </c>
      <c r="Y20" s="109">
        <v>15084362.84495349</v>
      </c>
      <c r="Z20" s="109">
        <v>14230901.190228079</v>
      </c>
      <c r="AA20" s="109">
        <v>15597126.76739624</v>
      </c>
      <c r="AB20" s="109">
        <v>14875293.965932397</v>
      </c>
      <c r="AC20" s="109">
        <v>14970106.269201238</v>
      </c>
      <c r="AD20" s="109">
        <v>14864005.581028076</v>
      </c>
      <c r="AE20" s="109">
        <v>15177009.042483641</v>
      </c>
      <c r="AF20" s="109">
        <v>14811098.155855425</v>
      </c>
      <c r="AG20" s="109">
        <v>14672854.396768028</v>
      </c>
      <c r="AH20" s="109">
        <v>15210518.808720678</v>
      </c>
      <c r="AI20" s="109">
        <v>14811381.072285764</v>
      </c>
      <c r="AJ20" s="109">
        <v>14854052.815293282</v>
      </c>
      <c r="AK20" s="109">
        <v>14753771.623275712</v>
      </c>
      <c r="AL20" s="109">
        <v>14068751.214942856</v>
      </c>
      <c r="AM20" s="109">
        <v>15205922.5639266</v>
      </c>
      <c r="AN20" s="109">
        <v>14785872.806113739</v>
      </c>
      <c r="AO20" s="109">
        <v>14765393.540925825</v>
      </c>
      <c r="AP20" s="109">
        <v>14539336.877552401</v>
      </c>
      <c r="AQ20" s="109">
        <v>14975048.283061327</v>
      </c>
      <c r="AR20" s="109">
        <v>14941860.983424274</v>
      </c>
      <c r="AS20" s="109">
        <v>14930816.118340828</v>
      </c>
      <c r="AT20" s="109">
        <v>14869796.988170721</v>
      </c>
      <c r="AU20" s="109">
        <v>15002377.284990225</v>
      </c>
      <c r="AV20" s="109">
        <v>15316627.810666434</v>
      </c>
      <c r="AW20" s="109">
        <v>14992697.383493867</v>
      </c>
      <c r="AX20" s="109">
        <v>15268792.255149299</v>
      </c>
      <c r="AY20" s="109">
        <v>14848962.108469872</v>
      </c>
      <c r="AZ20" s="109">
        <v>15230611.195458917</v>
      </c>
      <c r="BA20" s="109">
        <v>15010155.969035646</v>
      </c>
      <c r="BB20" s="109">
        <v>15567635.427957606</v>
      </c>
      <c r="BC20" s="109">
        <v>14685109.706661014</v>
      </c>
      <c r="BD20" s="109">
        <v>14747906.870221177</v>
      </c>
      <c r="BE20" s="109">
        <v>14658254.902312998</v>
      </c>
      <c r="BF20" s="109">
        <v>14805829.476507973</v>
      </c>
      <c r="BG20" s="109">
        <v>14637775.158758041</v>
      </c>
      <c r="BH20" s="109">
        <v>14477104.229202328</v>
      </c>
      <c r="BI20" s="109">
        <v>14629836.511071853</v>
      </c>
      <c r="BJ20" s="109">
        <v>14769174.371344021</v>
      </c>
      <c r="BK20" s="109">
        <v>14351141.342885464</v>
      </c>
      <c r="BL20" s="109">
        <v>14454203.489322193</v>
      </c>
      <c r="BM20" s="109">
        <v>14787488.213020338</v>
      </c>
      <c r="BN20" s="109">
        <v>14797186.843585404</v>
      </c>
      <c r="BO20" s="109">
        <v>14815462.391251482</v>
      </c>
      <c r="BP20" s="109">
        <v>14503124.109317053</v>
      </c>
      <c r="BQ20" s="109">
        <v>14723857.543505229</v>
      </c>
      <c r="BR20" s="109">
        <v>14333283.054452384</v>
      </c>
      <c r="BS20" s="109">
        <v>14664333.131888609</v>
      </c>
      <c r="BT20" s="109">
        <v>14571598.374031756</v>
      </c>
      <c r="BU20" s="109">
        <v>14762502.186929766</v>
      </c>
      <c r="BV20" s="109">
        <v>14647853.131685857</v>
      </c>
      <c r="BW20" s="109">
        <v>14581002.691345273</v>
      </c>
      <c r="BX20" s="109">
        <v>14354276.46138588</v>
      </c>
      <c r="BY20" s="109">
        <v>9111654.0322260298</v>
      </c>
      <c r="BZ20" s="109">
        <v>6098173.9852323057</v>
      </c>
      <c r="CA20" s="109">
        <v>10748119.124329079</v>
      </c>
      <c r="CB20" s="109">
        <v>13564998.466028716</v>
      </c>
      <c r="CC20" s="109">
        <v>14894983.502476238</v>
      </c>
      <c r="CD20" s="109">
        <v>14494686.305559678</v>
      </c>
      <c r="CE20" s="109">
        <v>13796794.280889437</v>
      </c>
      <c r="CF20" s="109">
        <v>13539025.231228672</v>
      </c>
      <c r="CG20" s="109">
        <v>13005096.07254988</v>
      </c>
      <c r="CH20" s="109">
        <v>13435968.121811502</v>
      </c>
      <c r="CI20" s="109">
        <v>13764760.274890723</v>
      </c>
      <c r="CJ20" s="109">
        <v>13629488.49149742</v>
      </c>
      <c r="CK20" s="109">
        <v>13372948.447774174</v>
      </c>
      <c r="CL20" s="109">
        <v>13440067.175966188</v>
      </c>
      <c r="CM20" s="109">
        <v>13418738.005507229</v>
      </c>
      <c r="CN20" s="109">
        <v>13754178.406006534</v>
      </c>
      <c r="CO20" s="109">
        <v>13529404.16292274</v>
      </c>
      <c r="CP20" s="109">
        <v>13352737.534391545</v>
      </c>
      <c r="CQ20" s="109">
        <v>13628246.850794444</v>
      </c>
      <c r="CR20" s="109">
        <v>13885560.7304914</v>
      </c>
      <c r="CS20" s="109">
        <v>13383099.292509384</v>
      </c>
      <c r="CT20" s="109">
        <v>13006870.602527443</v>
      </c>
      <c r="CU20" s="109">
        <v>13408436.615072632</v>
      </c>
      <c r="CV20" s="109">
        <v>13291959.901149275</v>
      </c>
      <c r="CW20" s="109">
        <v>13484193.067459736</v>
      </c>
      <c r="CX20" s="109">
        <v>13224775.53025168</v>
      </c>
      <c r="CY20" s="109">
        <v>13576902.491000025</v>
      </c>
      <c r="CZ20" s="109">
        <v>13601025.517721778</v>
      </c>
      <c r="DA20" s="109">
        <v>13213836.469767509</v>
      </c>
      <c r="DB20" s="109">
        <v>13833232.727262056</v>
      </c>
      <c r="DC20" s="109">
        <v>13765248.040723588</v>
      </c>
      <c r="DD20" s="109">
        <v>13838818.611392496</v>
      </c>
      <c r="DE20" s="109">
        <v>13495186.061245117</v>
      </c>
      <c r="DF20" s="109">
        <v>13556829.622845642</v>
      </c>
      <c r="DG20" s="109">
        <v>13930740.010646416</v>
      </c>
      <c r="DH20" s="109">
        <v>13209683.097012626</v>
      </c>
      <c r="DI20" s="109">
        <v>13839846.897983382</v>
      </c>
      <c r="DJ20" s="109">
        <v>13625473.803277707</v>
      </c>
      <c r="DK20" s="109">
        <v>13853963.633269409</v>
      </c>
      <c r="DL20" s="109">
        <v>13645853.001359278</v>
      </c>
      <c r="DM20" s="109">
        <v>13975342.50059271</v>
      </c>
      <c r="DN20" s="109">
        <v>13867699.946869541</v>
      </c>
      <c r="DO20" s="109">
        <v>13584322.27457956</v>
      </c>
      <c r="DP20" s="109">
        <v>13704855.524236618</v>
      </c>
      <c r="DQ20" s="109">
        <v>13840335.505228585</v>
      </c>
      <c r="DR20" s="109">
        <v>14595218.301362649</v>
      </c>
      <c r="DS20" s="109">
        <v>12995441.364699228</v>
      </c>
      <c r="DT20" s="109">
        <v>13889337.876386484</v>
      </c>
      <c r="DU20" s="109">
        <v>12976168.824388575</v>
      </c>
      <c r="DV20" s="109">
        <v>13933995.359298376</v>
      </c>
      <c r="DW20" s="109">
        <v>13621456.402228592</v>
      </c>
      <c r="DX20" s="109">
        <v>13491158.530285975</v>
      </c>
      <c r="DY20" s="109">
        <v>13756466.636329966</v>
      </c>
      <c r="DZ20" s="109">
        <v>13899865.677163586</v>
      </c>
      <c r="EA20" s="109">
        <v>13717611.005688377</v>
      </c>
      <c r="EB20" s="109">
        <v>13375138.195679504</v>
      </c>
      <c r="EC20" s="109">
        <v>14069707.443654962</v>
      </c>
      <c r="ED20" s="109">
        <v>14110350.551890971</v>
      </c>
      <c r="EE20" s="109">
        <v>13853327.94657002</v>
      </c>
      <c r="EF20" s="109">
        <v>14104392.841013804</v>
      </c>
      <c r="EG20" s="109">
        <v>14255856.025838327</v>
      </c>
      <c r="EH20" s="109">
        <v>14166824.857724214</v>
      </c>
      <c r="EI20" s="109">
        <v>14060211.959747709</v>
      </c>
      <c r="EJ20" s="109">
        <v>14174549.421229355</v>
      </c>
      <c r="EK20" s="109">
        <v>14149731.670593249</v>
      </c>
      <c r="EL20" s="109">
        <v>13788201.107172159</v>
      </c>
    </row>
    <row r="21" spans="2:142" s="107" customFormat="1" ht="12.75" x14ac:dyDescent="0.2">
      <c r="B21" s="108" t="s">
        <v>41</v>
      </c>
      <c r="C21" s="109">
        <v>3895905.6346064545</v>
      </c>
      <c r="D21" s="109">
        <v>4034462.0632995237</v>
      </c>
      <c r="E21" s="109">
        <v>3716671.2526952988</v>
      </c>
      <c r="F21" s="109">
        <v>3872345.9704271806</v>
      </c>
      <c r="G21" s="109">
        <v>3807520.2984656356</v>
      </c>
      <c r="H21" s="109">
        <v>3825729.6996600614</v>
      </c>
      <c r="I21" s="109">
        <v>3806163.4543351023</v>
      </c>
      <c r="J21" s="109">
        <v>3704729.9248100207</v>
      </c>
      <c r="K21" s="109">
        <v>3781946.391564107</v>
      </c>
      <c r="L21" s="109">
        <v>3748147.4899528329</v>
      </c>
      <c r="M21" s="109">
        <v>3750748.6516999681</v>
      </c>
      <c r="N21" s="109">
        <v>3694247.8325739116</v>
      </c>
      <c r="O21" s="109">
        <v>3650932.7067081057</v>
      </c>
      <c r="P21" s="109">
        <v>3650403.9431165638</v>
      </c>
      <c r="Q21" s="109">
        <v>3690881.2029627035</v>
      </c>
      <c r="R21" s="109">
        <v>3751938.7795101055</v>
      </c>
      <c r="S21" s="109">
        <v>3684415.2428033915</v>
      </c>
      <c r="T21" s="109">
        <v>3762119.4428763757</v>
      </c>
      <c r="U21" s="109">
        <v>3585749.4607235016</v>
      </c>
      <c r="V21" s="109">
        <v>3559298.5948340576</v>
      </c>
      <c r="W21" s="109">
        <v>3589583.8717135466</v>
      </c>
      <c r="X21" s="109">
        <v>3569482.6540668248</v>
      </c>
      <c r="Y21" s="109">
        <v>3589144.0976240211</v>
      </c>
      <c r="Z21" s="109">
        <v>3556149.4027754697</v>
      </c>
      <c r="AA21" s="109">
        <v>3622516.273526724</v>
      </c>
      <c r="AB21" s="109">
        <v>3565223.0793602639</v>
      </c>
      <c r="AC21" s="109">
        <v>3550871.1364874607</v>
      </c>
      <c r="AD21" s="109">
        <v>3523972.792462335</v>
      </c>
      <c r="AE21" s="109">
        <v>3530899.2163632885</v>
      </c>
      <c r="AF21" s="109">
        <v>3512137.2825368387</v>
      </c>
      <c r="AG21" s="109">
        <v>3471523.9999014158</v>
      </c>
      <c r="AH21" s="109">
        <v>3517336.3289414439</v>
      </c>
      <c r="AI21" s="109">
        <v>3477725.2159575759</v>
      </c>
      <c r="AJ21" s="109">
        <v>3464250.9480644274</v>
      </c>
      <c r="AK21" s="109">
        <v>3475012.4170876667</v>
      </c>
      <c r="AL21" s="109">
        <v>3459467.3946720641</v>
      </c>
      <c r="AM21" s="109">
        <v>3467522.6553981914</v>
      </c>
      <c r="AN21" s="109">
        <v>3450961.4463234572</v>
      </c>
      <c r="AO21" s="109">
        <v>3503515.6796589349</v>
      </c>
      <c r="AP21" s="109">
        <v>3387127.1124094655</v>
      </c>
      <c r="AQ21" s="109">
        <v>3394789.9662781251</v>
      </c>
      <c r="AR21" s="109">
        <v>3383181.6787260659</v>
      </c>
      <c r="AS21" s="109">
        <v>3419691.4671387761</v>
      </c>
      <c r="AT21" s="109">
        <v>3400627.0079776077</v>
      </c>
      <c r="AU21" s="109">
        <v>3389083.8800411313</v>
      </c>
      <c r="AV21" s="109">
        <v>3385722.657849933</v>
      </c>
      <c r="AW21" s="109">
        <v>3366240.3270776961</v>
      </c>
      <c r="AX21" s="109">
        <v>3459881.5890411348</v>
      </c>
      <c r="AY21" s="109">
        <v>3309728.0880554593</v>
      </c>
      <c r="AZ21" s="109">
        <v>3357728.1073824461</v>
      </c>
      <c r="BA21" s="109">
        <v>3324487.2661713678</v>
      </c>
      <c r="BB21" s="109">
        <v>3428593.3452175139</v>
      </c>
      <c r="BC21" s="109">
        <v>3289494.2737252177</v>
      </c>
      <c r="BD21" s="109">
        <v>3290887.7475461517</v>
      </c>
      <c r="BE21" s="109">
        <v>3259564.2325836797</v>
      </c>
      <c r="BF21" s="109">
        <v>3243003.9301093514</v>
      </c>
      <c r="BG21" s="109">
        <v>3227460.6601567366</v>
      </c>
      <c r="BH21" s="109">
        <v>3244862.7557764803</v>
      </c>
      <c r="BI21" s="109">
        <v>3212531.4452647516</v>
      </c>
      <c r="BJ21" s="109">
        <v>3214976.7761465018</v>
      </c>
      <c r="BK21" s="109">
        <v>3211700.4349953034</v>
      </c>
      <c r="BL21" s="109">
        <v>3200770.6175485528</v>
      </c>
      <c r="BM21" s="109">
        <v>3206125.7677199803</v>
      </c>
      <c r="BN21" s="109">
        <v>3214828.4526259229</v>
      </c>
      <c r="BO21" s="109">
        <v>3249583.6399237569</v>
      </c>
      <c r="BP21" s="109">
        <v>3195175.8265537508</v>
      </c>
      <c r="BQ21" s="109">
        <v>3207285.1973874099</v>
      </c>
      <c r="BR21" s="109">
        <v>3185309.6255723126</v>
      </c>
      <c r="BS21" s="109">
        <v>3232675.7681633551</v>
      </c>
      <c r="BT21" s="109">
        <v>3140221.3226692723</v>
      </c>
      <c r="BU21" s="109">
        <v>3173746.5703234994</v>
      </c>
      <c r="BV21" s="109">
        <v>3169359.1813831409</v>
      </c>
      <c r="BW21" s="109">
        <v>3146988.3498051437</v>
      </c>
      <c r="BX21" s="109">
        <v>3140592.0556232482</v>
      </c>
      <c r="BY21" s="109">
        <v>1909250.3839055598</v>
      </c>
      <c r="BZ21" s="109">
        <v>1137037.1512881466</v>
      </c>
      <c r="CA21" s="109">
        <v>2427804.2162119811</v>
      </c>
      <c r="CB21" s="109">
        <v>3045888.5352907516</v>
      </c>
      <c r="CC21" s="109">
        <v>3201283.6852617227</v>
      </c>
      <c r="CD21" s="109">
        <v>3133741.962974268</v>
      </c>
      <c r="CE21" s="109">
        <v>3038405.7699886537</v>
      </c>
      <c r="CF21" s="109">
        <v>2883965.9756540619</v>
      </c>
      <c r="CG21" s="109">
        <v>2802174.8052394339</v>
      </c>
      <c r="CH21" s="109">
        <v>2876635.7607317413</v>
      </c>
      <c r="CI21" s="109">
        <v>2948100.8942553224</v>
      </c>
      <c r="CJ21" s="109">
        <v>2842514.2705172529</v>
      </c>
      <c r="CK21" s="109">
        <v>2832285.3147007893</v>
      </c>
      <c r="CL21" s="109">
        <v>2802394.3864667993</v>
      </c>
      <c r="CM21" s="109">
        <v>2827286.7191354488</v>
      </c>
      <c r="CN21" s="109">
        <v>2943331.4317683685</v>
      </c>
      <c r="CO21" s="109">
        <v>2894122.0980530772</v>
      </c>
      <c r="CP21" s="109">
        <v>2856368.0337392269</v>
      </c>
      <c r="CQ21" s="109">
        <v>2854940.5649542194</v>
      </c>
      <c r="CR21" s="109">
        <v>2900723.2208370375</v>
      </c>
      <c r="CS21" s="109">
        <v>2908937.1543760304</v>
      </c>
      <c r="CT21" s="109">
        <v>2809881.1594899995</v>
      </c>
      <c r="CU21" s="109">
        <v>2843782.548891928</v>
      </c>
      <c r="CV21" s="109">
        <v>2858706.46276571</v>
      </c>
      <c r="CW21" s="109">
        <v>2877506.4252943383</v>
      </c>
      <c r="CX21" s="109">
        <v>2873389.5463927486</v>
      </c>
      <c r="CY21" s="109">
        <v>2908069.1219150652</v>
      </c>
      <c r="CZ21" s="109">
        <v>2904123.911779651</v>
      </c>
      <c r="DA21" s="109">
        <v>2874158.9636210008</v>
      </c>
      <c r="DB21" s="109">
        <v>2869139.5260503776</v>
      </c>
      <c r="DC21" s="109">
        <v>2938532.6579152406</v>
      </c>
      <c r="DD21" s="109">
        <v>2899388.772693072</v>
      </c>
      <c r="DE21" s="109">
        <v>2848910.6536912778</v>
      </c>
      <c r="DF21" s="109">
        <v>2902465.6782618477</v>
      </c>
      <c r="DG21" s="109">
        <v>2981538.6664852845</v>
      </c>
      <c r="DH21" s="109">
        <v>2892783.7622864437</v>
      </c>
      <c r="DI21" s="109">
        <v>2899398.5633686227</v>
      </c>
      <c r="DJ21" s="109">
        <v>2874796.3191535929</v>
      </c>
      <c r="DK21" s="109">
        <v>2898602.8120186422</v>
      </c>
      <c r="DL21" s="109">
        <v>2919403.9692269689</v>
      </c>
      <c r="DM21" s="109">
        <v>2897525.5973659218</v>
      </c>
      <c r="DN21" s="109">
        <v>2975257.0048597502</v>
      </c>
      <c r="DO21" s="109">
        <v>2850850.0713089374</v>
      </c>
      <c r="DP21" s="109">
        <v>2912787.8322127373</v>
      </c>
      <c r="DQ21" s="109">
        <v>2922010.8020549198</v>
      </c>
      <c r="DR21" s="109">
        <v>3049205.8200441124</v>
      </c>
      <c r="DS21" s="109">
        <v>2888737.5518426658</v>
      </c>
      <c r="DT21" s="109">
        <v>2913802.9999823757</v>
      </c>
      <c r="DU21" s="109">
        <v>2902290.4418496205</v>
      </c>
      <c r="DV21" s="109">
        <v>2943458.2281840439</v>
      </c>
      <c r="DW21" s="109">
        <v>2843460.1555504687</v>
      </c>
      <c r="DX21" s="109">
        <v>2837711.2004410573</v>
      </c>
      <c r="DY21" s="109">
        <v>2892910.0427155169</v>
      </c>
      <c r="DZ21" s="109">
        <v>2850286.0379781551</v>
      </c>
      <c r="EA21" s="109">
        <v>2893069.7914309176</v>
      </c>
      <c r="EB21" s="109">
        <v>2832926.4346096045</v>
      </c>
      <c r="EC21" s="109">
        <v>2897995.8087873938</v>
      </c>
      <c r="ED21" s="109">
        <v>2883703.2564448332</v>
      </c>
      <c r="EE21" s="109">
        <v>2904623.5841448144</v>
      </c>
      <c r="EF21" s="109">
        <v>2918777.4018657412</v>
      </c>
      <c r="EG21" s="109">
        <v>2918596.8166079051</v>
      </c>
      <c r="EH21" s="109">
        <v>2933474.4548216574</v>
      </c>
      <c r="EI21" s="109">
        <v>2937603.9529628721</v>
      </c>
      <c r="EJ21" s="109">
        <v>2945272.7647224977</v>
      </c>
      <c r="EK21" s="109">
        <v>2909360.3075650013</v>
      </c>
      <c r="EL21" s="109">
        <v>2924409.8313009241</v>
      </c>
    </row>
    <row r="22" spans="2:142" s="107" customFormat="1" ht="12.75" x14ac:dyDescent="0.2">
      <c r="B22" s="108" t="s">
        <v>96</v>
      </c>
      <c r="C22" s="109">
        <v>1395187.3410472907</v>
      </c>
      <c r="D22" s="109">
        <v>1410878.2583450712</v>
      </c>
      <c r="E22" s="109">
        <v>1367944.3582038644</v>
      </c>
      <c r="F22" s="109">
        <v>1401982.3667106719</v>
      </c>
      <c r="G22" s="109">
        <v>1371058.1396052493</v>
      </c>
      <c r="H22" s="109">
        <v>1503231.4939926504</v>
      </c>
      <c r="I22" s="109">
        <v>1435425.9532593077</v>
      </c>
      <c r="J22" s="109">
        <v>1421465.9396777297</v>
      </c>
      <c r="K22" s="109">
        <v>1426822.7319817548</v>
      </c>
      <c r="L22" s="109">
        <v>1403316.4791853232</v>
      </c>
      <c r="M22" s="109">
        <v>1460085.2540811875</v>
      </c>
      <c r="N22" s="109">
        <v>1410340.4184052104</v>
      </c>
      <c r="O22" s="109">
        <v>1410400.9812550386</v>
      </c>
      <c r="P22" s="109">
        <v>1414307.8606638438</v>
      </c>
      <c r="Q22" s="109">
        <v>1431927.9014802738</v>
      </c>
      <c r="R22" s="109">
        <v>1517884.3790464292</v>
      </c>
      <c r="S22" s="109">
        <v>1458308.5054994437</v>
      </c>
      <c r="T22" s="109">
        <v>1413334.923879558</v>
      </c>
      <c r="U22" s="109">
        <v>1405378.8446926952</v>
      </c>
      <c r="V22" s="109">
        <v>1434968.2743964717</v>
      </c>
      <c r="W22" s="109">
        <v>1431293.7108621723</v>
      </c>
      <c r="X22" s="109">
        <v>1452604.3899084905</v>
      </c>
      <c r="Y22" s="109">
        <v>1408440.2963436965</v>
      </c>
      <c r="Z22" s="109">
        <v>1445555.8700498671</v>
      </c>
      <c r="AA22" s="109">
        <v>1529721.1623698082</v>
      </c>
      <c r="AB22" s="109">
        <v>1542174.4426318924</v>
      </c>
      <c r="AC22" s="109">
        <v>1561395.7986221809</v>
      </c>
      <c r="AD22" s="109">
        <v>1590868.0086122265</v>
      </c>
      <c r="AE22" s="109">
        <v>1597635.4818198734</v>
      </c>
      <c r="AF22" s="109">
        <v>1540648.8332476364</v>
      </c>
      <c r="AG22" s="109">
        <v>1522133.6769498272</v>
      </c>
      <c r="AH22" s="109">
        <v>1535182.6706587991</v>
      </c>
      <c r="AI22" s="109">
        <v>1519453.2112008068</v>
      </c>
      <c r="AJ22" s="109">
        <v>1541027.0011505182</v>
      </c>
      <c r="AK22" s="109">
        <v>1532947.8774974563</v>
      </c>
      <c r="AL22" s="109">
        <v>1569354.2149152576</v>
      </c>
      <c r="AM22" s="109">
        <v>1601962.2150782552</v>
      </c>
      <c r="AN22" s="109">
        <v>1570899.9658103723</v>
      </c>
      <c r="AO22" s="109">
        <v>1586876.2897205085</v>
      </c>
      <c r="AP22" s="109">
        <v>1560799.7989178689</v>
      </c>
      <c r="AQ22" s="109">
        <v>1587092.1727097274</v>
      </c>
      <c r="AR22" s="109">
        <v>1637108.270514393</v>
      </c>
      <c r="AS22" s="109">
        <v>1659416.6037547975</v>
      </c>
      <c r="AT22" s="109">
        <v>1674737.1269245204</v>
      </c>
      <c r="AU22" s="109">
        <v>1645918.6826835598</v>
      </c>
      <c r="AV22" s="109">
        <v>1620985.6635052497</v>
      </c>
      <c r="AW22" s="109">
        <v>1564772.5977938646</v>
      </c>
      <c r="AX22" s="109">
        <v>1656147.5387473544</v>
      </c>
      <c r="AY22" s="109">
        <v>1568273.4446999209</v>
      </c>
      <c r="AZ22" s="109">
        <v>1629621.0435120231</v>
      </c>
      <c r="BA22" s="109">
        <v>1638223.3636879649</v>
      </c>
      <c r="BB22" s="109">
        <v>1647375.3786847489</v>
      </c>
      <c r="BC22" s="109">
        <v>1616892.6788588213</v>
      </c>
      <c r="BD22" s="109">
        <v>1684320.7532761493</v>
      </c>
      <c r="BE22" s="109">
        <v>1655483.9906665196</v>
      </c>
      <c r="BF22" s="109">
        <v>1627343.6915164227</v>
      </c>
      <c r="BG22" s="109">
        <v>1647896.4965454605</v>
      </c>
      <c r="BH22" s="109">
        <v>1649621.8699762477</v>
      </c>
      <c r="BI22" s="109">
        <v>1630866.2507650568</v>
      </c>
      <c r="BJ22" s="109">
        <v>1571208.2594064816</v>
      </c>
      <c r="BK22" s="109">
        <v>1614594.6651610779</v>
      </c>
      <c r="BL22" s="109">
        <v>1645004.1440651296</v>
      </c>
      <c r="BM22" s="109">
        <v>1646017.4902278867</v>
      </c>
      <c r="BN22" s="109">
        <v>1652354.375889244</v>
      </c>
      <c r="BO22" s="109">
        <v>1676362.1504429434</v>
      </c>
      <c r="BP22" s="109">
        <v>1633019.9680107618</v>
      </c>
      <c r="BQ22" s="109">
        <v>1670941.2599739502</v>
      </c>
      <c r="BR22" s="109">
        <v>1699102.2647832267</v>
      </c>
      <c r="BS22" s="109">
        <v>1811780.7152038089</v>
      </c>
      <c r="BT22" s="109">
        <v>1812348.7685621611</v>
      </c>
      <c r="BU22" s="109">
        <v>1825464.828598679</v>
      </c>
      <c r="BV22" s="109">
        <v>1827594.1809672127</v>
      </c>
      <c r="BW22" s="109">
        <v>1749891.9350810556</v>
      </c>
      <c r="BX22" s="109">
        <v>1768792.5166135661</v>
      </c>
      <c r="BY22" s="109">
        <v>1185401.850023133</v>
      </c>
      <c r="BZ22" s="109">
        <v>980390.25554801268</v>
      </c>
      <c r="CA22" s="109">
        <v>1544360.3927006819</v>
      </c>
      <c r="CB22" s="109">
        <v>1830268.1532972853</v>
      </c>
      <c r="CC22" s="109">
        <v>1947021.6733185383</v>
      </c>
      <c r="CD22" s="109">
        <v>1995877.5889421687</v>
      </c>
      <c r="CE22" s="109">
        <v>1892096.1939646245</v>
      </c>
      <c r="CF22" s="109">
        <v>1795889.0113449229</v>
      </c>
      <c r="CG22" s="109">
        <v>1755723.1480311244</v>
      </c>
      <c r="CH22" s="109">
        <v>1758500.3594739831</v>
      </c>
      <c r="CI22" s="109">
        <v>1759725.4176973859</v>
      </c>
      <c r="CJ22" s="109">
        <v>1717222.4152173628</v>
      </c>
      <c r="CK22" s="109">
        <v>1731876.3114161831</v>
      </c>
      <c r="CL22" s="109">
        <v>1739329.5211176265</v>
      </c>
      <c r="CM22" s="109">
        <v>1745537.6121572261</v>
      </c>
      <c r="CN22" s="109">
        <v>1784448.5406406161</v>
      </c>
      <c r="CO22" s="109">
        <v>1793062.8029874228</v>
      </c>
      <c r="CP22" s="109">
        <v>1760640.8027178783</v>
      </c>
      <c r="CQ22" s="109">
        <v>1790141.3223639634</v>
      </c>
      <c r="CR22" s="109">
        <v>1823667.9832627208</v>
      </c>
      <c r="CS22" s="109">
        <v>1815049.711188772</v>
      </c>
      <c r="CT22" s="109">
        <v>1823078.3991423575</v>
      </c>
      <c r="CU22" s="109">
        <v>1795355.5999175301</v>
      </c>
      <c r="CV22" s="109">
        <v>1814371.3414585169</v>
      </c>
      <c r="CW22" s="109">
        <v>1826017.887396171</v>
      </c>
      <c r="CX22" s="109">
        <v>1840805.6078675813</v>
      </c>
      <c r="CY22" s="109">
        <v>1865689.1337533349</v>
      </c>
      <c r="CZ22" s="109">
        <v>1846311.3339418371</v>
      </c>
      <c r="DA22" s="109">
        <v>1852399.1063216692</v>
      </c>
      <c r="DB22" s="109">
        <v>1856524.473511935</v>
      </c>
      <c r="DC22" s="109">
        <v>1879412.4274846595</v>
      </c>
      <c r="DD22" s="109">
        <v>1860434.0024863426</v>
      </c>
      <c r="DE22" s="109">
        <v>1958861.531606867</v>
      </c>
      <c r="DF22" s="109">
        <v>1858381.0506298745</v>
      </c>
      <c r="DG22" s="109">
        <v>1966675.4341717975</v>
      </c>
      <c r="DH22" s="109">
        <v>1921635.4734990094</v>
      </c>
      <c r="DI22" s="109">
        <v>1926114.9428490638</v>
      </c>
      <c r="DJ22" s="109">
        <v>1924111.2817965094</v>
      </c>
      <c r="DK22" s="109">
        <v>1945069.5347444918</v>
      </c>
      <c r="DL22" s="109">
        <v>1969863.1910992635</v>
      </c>
      <c r="DM22" s="109">
        <v>1940782.1631265464</v>
      </c>
      <c r="DN22" s="109">
        <v>2009288.0914491555</v>
      </c>
      <c r="DO22" s="109">
        <v>2023569.2929668797</v>
      </c>
      <c r="DP22" s="109">
        <v>2035908.8615790305</v>
      </c>
      <c r="DQ22" s="109">
        <v>2127213.7410000083</v>
      </c>
      <c r="DR22" s="109">
        <v>2125424.5871674507</v>
      </c>
      <c r="DS22" s="109">
        <v>2114457.8736338741</v>
      </c>
      <c r="DT22" s="109">
        <v>2140304.0574198007</v>
      </c>
      <c r="DU22" s="109">
        <v>2183222.9969336474</v>
      </c>
      <c r="DV22" s="109">
        <v>2062447.8259140213</v>
      </c>
      <c r="DW22" s="109">
        <v>1880130.3770853665</v>
      </c>
      <c r="DX22" s="109">
        <v>1475543.7841264938</v>
      </c>
      <c r="DY22" s="109">
        <v>1958785.8060618667</v>
      </c>
      <c r="DZ22" s="109">
        <v>1935963.8069561135</v>
      </c>
      <c r="EA22" s="109">
        <v>1929941.9167845596</v>
      </c>
      <c r="EB22" s="109">
        <v>1979044.4843885051</v>
      </c>
      <c r="EC22" s="109">
        <v>1926063.7718333171</v>
      </c>
      <c r="ED22" s="109">
        <v>2006277.2675566641</v>
      </c>
      <c r="EE22" s="109">
        <v>2076814.1003216782</v>
      </c>
      <c r="EF22" s="109">
        <v>2038175.8583293327</v>
      </c>
      <c r="EG22" s="109">
        <v>2055105.7787095874</v>
      </c>
      <c r="EH22" s="109">
        <v>2073772.3162658268</v>
      </c>
      <c r="EI22" s="109">
        <v>2124753.4257580177</v>
      </c>
      <c r="EJ22" s="109">
        <v>2166474.7069195556</v>
      </c>
      <c r="EK22" s="109">
        <v>2162914.434657638</v>
      </c>
      <c r="EL22" s="109">
        <v>2235451.9248053301</v>
      </c>
    </row>
    <row r="23" spans="2:142" s="107" customFormat="1" ht="12.75" x14ac:dyDescent="0.2">
      <c r="B23" s="110" t="s">
        <v>93</v>
      </c>
      <c r="C23" s="111">
        <v>24159056.764879338</v>
      </c>
      <c r="D23" s="111">
        <v>25533832.974882387</v>
      </c>
      <c r="E23" s="111">
        <v>22873667.177999977</v>
      </c>
      <c r="F23" s="111">
        <v>24412911.507647544</v>
      </c>
      <c r="G23" s="111">
        <v>23878368.18806079</v>
      </c>
      <c r="H23" s="111">
        <v>23999176.010775775</v>
      </c>
      <c r="I23" s="111">
        <v>24108821.395762861</v>
      </c>
      <c r="J23" s="111">
        <v>23740458.06292817</v>
      </c>
      <c r="K23" s="111">
        <v>24031752.572018854</v>
      </c>
      <c r="L23" s="111">
        <v>23729983.539266523</v>
      </c>
      <c r="M23" s="111">
        <v>23756557.181127861</v>
      </c>
      <c r="N23" s="111">
        <v>23661069.635417506</v>
      </c>
      <c r="O23" s="111">
        <v>23607988.285462461</v>
      </c>
      <c r="P23" s="111">
        <v>23714538.794156004</v>
      </c>
      <c r="Q23" s="111">
        <v>23675252.156857401</v>
      </c>
      <c r="R23" s="111">
        <v>24030366.415412012</v>
      </c>
      <c r="S23" s="111">
        <v>23375633.431784805</v>
      </c>
      <c r="T23" s="111">
        <v>23971582.737695273</v>
      </c>
      <c r="U23" s="111">
        <v>23655637.537476409</v>
      </c>
      <c r="V23" s="111">
        <v>23327015.376941629</v>
      </c>
      <c r="W23" s="111">
        <v>23415630.323897175</v>
      </c>
      <c r="X23" s="111">
        <v>23436887.072678741</v>
      </c>
      <c r="Y23" s="111">
        <v>23558596.205824066</v>
      </c>
      <c r="Z23" s="111">
        <v>22686810.850710288</v>
      </c>
      <c r="AA23" s="111">
        <v>24295277.108184107</v>
      </c>
      <c r="AB23" s="111">
        <v>23412683.510807168</v>
      </c>
      <c r="AC23" s="111">
        <v>23536652.24335847</v>
      </c>
      <c r="AD23" s="111">
        <v>23344307.216129117</v>
      </c>
      <c r="AE23" s="111">
        <v>23774388.882067848</v>
      </c>
      <c r="AF23" s="111">
        <v>23270272.69727077</v>
      </c>
      <c r="AG23" s="111">
        <v>23003451.993268311</v>
      </c>
      <c r="AH23" s="111">
        <v>23682942.037512358</v>
      </c>
      <c r="AI23" s="111">
        <v>23203926.57514723</v>
      </c>
      <c r="AJ23" s="111">
        <v>23170770.346402511</v>
      </c>
      <c r="AK23" s="111">
        <v>23108990.013196476</v>
      </c>
      <c r="AL23" s="111">
        <v>22350443.961846292</v>
      </c>
      <c r="AM23" s="111">
        <v>23560531.092943765</v>
      </c>
      <c r="AN23" s="111">
        <v>23085722.235281289</v>
      </c>
      <c r="AO23" s="111">
        <v>23142604.359996006</v>
      </c>
      <c r="AP23" s="111">
        <v>22675893.010232344</v>
      </c>
      <c r="AQ23" s="111">
        <v>23270907.312101074</v>
      </c>
      <c r="AR23" s="111">
        <v>23244999.337551519</v>
      </c>
      <c r="AS23" s="111">
        <v>23389782.712684199</v>
      </c>
      <c r="AT23" s="111">
        <v>23335876.717738084</v>
      </c>
      <c r="AU23" s="111">
        <v>23386076.487034973</v>
      </c>
      <c r="AV23" s="111">
        <v>23743072.394795511</v>
      </c>
      <c r="AW23" s="111">
        <v>23296393.163918093</v>
      </c>
      <c r="AX23" s="111">
        <v>23847491.638971429</v>
      </c>
      <c r="AY23" s="111">
        <v>23012106.618683655</v>
      </c>
      <c r="AZ23" s="111">
        <v>23610227.983040348</v>
      </c>
      <c r="BA23" s="111">
        <v>23321734.187419903</v>
      </c>
      <c r="BB23" s="111">
        <v>24016431.059742533</v>
      </c>
      <c r="BC23" s="111">
        <v>22902865.397613734</v>
      </c>
      <c r="BD23" s="111">
        <v>23123843.038085572</v>
      </c>
      <c r="BE23" s="111">
        <v>22944244.510673091</v>
      </c>
      <c r="BF23" s="111">
        <v>23019355.931340508</v>
      </c>
      <c r="BG23" s="111">
        <v>22847688.529972218</v>
      </c>
      <c r="BH23" s="111">
        <v>22733781.741460446</v>
      </c>
      <c r="BI23" s="111">
        <v>22819812.41940802</v>
      </c>
      <c r="BJ23" s="111">
        <v>22925056.713728257</v>
      </c>
      <c r="BK23" s="111">
        <v>22436729.657981552</v>
      </c>
      <c r="BL23" s="111">
        <v>22587673.668579437</v>
      </c>
      <c r="BM23" s="111">
        <v>22916175.177714888</v>
      </c>
      <c r="BN23" s="111">
        <v>22982868.298386835</v>
      </c>
      <c r="BO23" s="111">
        <v>23015651.41185176</v>
      </c>
      <c r="BP23" s="111">
        <v>22548509.175910085</v>
      </c>
      <c r="BQ23" s="111">
        <v>22824124.88589716</v>
      </c>
      <c r="BR23" s="111">
        <v>22482710.474725544</v>
      </c>
      <c r="BS23" s="111">
        <v>22970776.975295674</v>
      </c>
      <c r="BT23" s="111">
        <v>22703386.556674872</v>
      </c>
      <c r="BU23" s="111">
        <v>22991524.18144599</v>
      </c>
      <c r="BV23" s="111">
        <v>22841080.695927739</v>
      </c>
      <c r="BW23" s="111">
        <v>22609242.406743679</v>
      </c>
      <c r="BX23" s="111">
        <v>22363698.849852696</v>
      </c>
      <c r="BY23" s="111">
        <v>14057171.218156233</v>
      </c>
      <c r="BZ23" s="111">
        <v>9332643.6255418919</v>
      </c>
      <c r="CA23" s="111">
        <v>17213253.851577818</v>
      </c>
      <c r="CB23" s="111">
        <v>21508989.221785504</v>
      </c>
      <c r="CC23" s="111">
        <v>23183725.696332835</v>
      </c>
      <c r="CD23" s="111">
        <v>22744280.027448837</v>
      </c>
      <c r="CE23" s="111">
        <v>21694922.460992422</v>
      </c>
      <c r="CF23" s="111">
        <v>21095065.467630874</v>
      </c>
      <c r="CG23" s="111">
        <v>20393941.126569171</v>
      </c>
      <c r="CH23" s="111">
        <v>20911219.996686663</v>
      </c>
      <c r="CI23" s="111">
        <v>21356350.242982917</v>
      </c>
      <c r="CJ23" s="111">
        <v>21026546.215608105</v>
      </c>
      <c r="CK23" s="111">
        <v>20759218.516896117</v>
      </c>
      <c r="CL23" s="111">
        <v>20769840.22863815</v>
      </c>
      <c r="CM23" s="111">
        <v>20825167.93345882</v>
      </c>
      <c r="CN23" s="111">
        <v>21319537.927175019</v>
      </c>
      <c r="CO23" s="111">
        <v>21057215.486399941</v>
      </c>
      <c r="CP23" s="111">
        <v>20803168.617475878</v>
      </c>
      <c r="CQ23" s="111">
        <v>21138036.330765795</v>
      </c>
      <c r="CR23" s="111">
        <v>21476111.20956888</v>
      </c>
      <c r="CS23" s="111">
        <v>20883990.488701195</v>
      </c>
      <c r="CT23" s="111">
        <v>20357640.057017215</v>
      </c>
      <c r="CU23" s="111">
        <v>20846244.077495497</v>
      </c>
      <c r="CV23" s="111">
        <v>20708147.309353113</v>
      </c>
      <c r="CW23" s="111">
        <v>20955972.025477216</v>
      </c>
      <c r="CX23" s="111">
        <v>20814807.084699396</v>
      </c>
      <c r="CY23" s="111">
        <v>21282845.799969599</v>
      </c>
      <c r="CZ23" s="111">
        <v>21278884.977500532</v>
      </c>
      <c r="DA23" s="111">
        <v>20771607.041840822</v>
      </c>
      <c r="DB23" s="111">
        <v>21528570.304655552</v>
      </c>
      <c r="DC23" s="111">
        <v>21568348.843152318</v>
      </c>
      <c r="DD23" s="111">
        <v>21580543.448037248</v>
      </c>
      <c r="DE23" s="111">
        <v>21239910.144339178</v>
      </c>
      <c r="DF23" s="111">
        <v>21186539.468618035</v>
      </c>
      <c r="DG23" s="111">
        <v>21824204.094295114</v>
      </c>
      <c r="DH23" s="111">
        <v>20918630.732433625</v>
      </c>
      <c r="DI23" s="111">
        <v>21623868.55285567</v>
      </c>
      <c r="DJ23" s="111">
        <v>21285670.814768419</v>
      </c>
      <c r="DK23" s="111">
        <v>21581112.365788337</v>
      </c>
      <c r="DL23" s="111">
        <v>21478585.695767008</v>
      </c>
      <c r="DM23" s="111">
        <v>21705449.088519365</v>
      </c>
      <c r="DN23" s="111">
        <v>21790661.878527969</v>
      </c>
      <c r="DO23" s="111">
        <v>21315487.94365469</v>
      </c>
      <c r="DP23" s="111">
        <v>21524014.79939118</v>
      </c>
      <c r="DQ23" s="111">
        <v>21871988.259237155</v>
      </c>
      <c r="DR23" s="111">
        <v>22862619.92151292</v>
      </c>
      <c r="DS23" s="111">
        <v>20823605.72726104</v>
      </c>
      <c r="DT23" s="111">
        <v>21902291.460147616</v>
      </c>
      <c r="DU23" s="111">
        <v>20959574.878411904</v>
      </c>
      <c r="DV23" s="111">
        <v>21893978.763241421</v>
      </c>
      <c r="DW23" s="111">
        <v>21247151.018369779</v>
      </c>
      <c r="DX23" s="111">
        <v>20683042.50164935</v>
      </c>
      <c r="DY23" s="111">
        <v>21494808.766062718</v>
      </c>
      <c r="DZ23" s="111">
        <v>21583367.767756019</v>
      </c>
      <c r="EA23" s="111">
        <v>21438264.234030832</v>
      </c>
      <c r="EB23" s="111">
        <v>21021423.421973765</v>
      </c>
      <c r="EC23" s="111">
        <v>21814512.634559564</v>
      </c>
      <c r="ED23" s="111">
        <v>21928880.634962779</v>
      </c>
      <c r="EE23" s="111">
        <v>21848113.224904735</v>
      </c>
      <c r="EF23" s="111">
        <v>22079365.121628858</v>
      </c>
      <c r="EG23" s="111">
        <v>22282263.483867973</v>
      </c>
      <c r="EH23" s="111">
        <v>22171989.005483415</v>
      </c>
      <c r="EI23" s="111">
        <v>22124140.321403638</v>
      </c>
      <c r="EJ23" s="111">
        <v>22285421.95359477</v>
      </c>
      <c r="EK23" s="111">
        <v>22176716.542771552</v>
      </c>
      <c r="EL23" s="111">
        <v>21860751.106473166</v>
      </c>
    </row>
    <row r="24" spans="2:142" s="107" customFormat="1" ht="12.75" x14ac:dyDescent="0.2">
      <c r="B24" s="125" t="s">
        <v>72</v>
      </c>
      <c r="C24" s="113">
        <v>54036.08491232802</v>
      </c>
      <c r="D24" s="113">
        <v>57881.376353730309</v>
      </c>
      <c r="E24" s="113">
        <v>54791.632315473937</v>
      </c>
      <c r="F24" s="113">
        <v>56540.012014035543</v>
      </c>
      <c r="G24" s="113">
        <v>54712.056765471825</v>
      </c>
      <c r="H24" s="113">
        <v>58603.341450513799</v>
      </c>
      <c r="I24" s="113">
        <v>58493.76341575785</v>
      </c>
      <c r="J24" s="113">
        <v>56104.536354216129</v>
      </c>
      <c r="K24" s="113">
        <v>62319.36578958395</v>
      </c>
      <c r="L24" s="113">
        <v>57972.224229557833</v>
      </c>
      <c r="M24" s="113">
        <v>60392.404707512702</v>
      </c>
      <c r="N24" s="113">
        <v>59067.264487438682</v>
      </c>
      <c r="O24" s="113">
        <v>60629.432793726766</v>
      </c>
      <c r="P24" s="113">
        <v>59639.39242454031</v>
      </c>
      <c r="Q24" s="113">
        <v>61917.735056434212</v>
      </c>
      <c r="R24" s="113">
        <v>62711.212615596727</v>
      </c>
      <c r="S24" s="113">
        <v>60455.668750136305</v>
      </c>
      <c r="T24" s="113">
        <v>61365.278779804758</v>
      </c>
      <c r="U24" s="113">
        <v>66126.584765255189</v>
      </c>
      <c r="V24" s="113">
        <v>62420.391706649229</v>
      </c>
      <c r="W24" s="113">
        <v>63712.664215344645</v>
      </c>
      <c r="X24" s="113">
        <v>63368.22440193173</v>
      </c>
      <c r="Y24" s="113">
        <v>65249.571772758383</v>
      </c>
      <c r="Z24" s="113">
        <v>67442.161444615078</v>
      </c>
      <c r="AA24" s="113">
        <v>68190.372238436685</v>
      </c>
      <c r="AB24" s="113">
        <v>66830.631952380732</v>
      </c>
      <c r="AC24" s="113">
        <v>66544.749438652376</v>
      </c>
      <c r="AD24" s="113">
        <v>68174.976675238358</v>
      </c>
      <c r="AE24" s="113">
        <v>72722.803457408474</v>
      </c>
      <c r="AF24" s="113">
        <v>70244.794950588068</v>
      </c>
      <c r="AG24" s="113">
        <v>70986.179490703129</v>
      </c>
      <c r="AH24" s="113">
        <v>76468.074895502286</v>
      </c>
      <c r="AI24" s="113">
        <v>75964.146745689184</v>
      </c>
      <c r="AJ24" s="113">
        <v>76154.614790606749</v>
      </c>
      <c r="AK24" s="113">
        <v>78290.81155035102</v>
      </c>
      <c r="AL24" s="113">
        <v>76184.623918393525</v>
      </c>
      <c r="AM24" s="113">
        <v>79376.632516057434</v>
      </c>
      <c r="AN24" s="113">
        <v>81405.284311973839</v>
      </c>
      <c r="AO24" s="113">
        <v>81430.314944878744</v>
      </c>
      <c r="AP24" s="113">
        <v>78930.655797658561</v>
      </c>
      <c r="AQ24" s="113">
        <v>82802.144621824918</v>
      </c>
      <c r="AR24" s="113">
        <v>82365.609925193537</v>
      </c>
      <c r="AS24" s="113">
        <v>77766.598353740555</v>
      </c>
      <c r="AT24" s="113">
        <v>80106.237556414329</v>
      </c>
      <c r="AU24" s="113">
        <v>79736.418881187201</v>
      </c>
      <c r="AV24" s="113">
        <v>85988.392994921305</v>
      </c>
      <c r="AW24" s="113">
        <v>79569.118643588663</v>
      </c>
      <c r="AX24" s="113">
        <v>92930.104813608283</v>
      </c>
      <c r="AY24" s="113">
        <v>82506.433486001726</v>
      </c>
      <c r="AZ24" s="113">
        <v>83391.025240691641</v>
      </c>
      <c r="BA24" s="113">
        <v>86354.719762955312</v>
      </c>
      <c r="BB24" s="113">
        <v>86131.739331058561</v>
      </c>
      <c r="BC24" s="113">
        <v>83730.392873072458</v>
      </c>
      <c r="BD24" s="113">
        <v>86591.423543572673</v>
      </c>
      <c r="BE24" s="113">
        <v>88959.075974113366</v>
      </c>
      <c r="BF24" s="113">
        <v>86353.018582317643</v>
      </c>
      <c r="BG24" s="113">
        <v>86340.032628188637</v>
      </c>
      <c r="BH24" s="113">
        <v>92238.382639434974</v>
      </c>
      <c r="BI24" s="113">
        <v>87987.295088877247</v>
      </c>
      <c r="BJ24" s="113">
        <v>94803.785792677503</v>
      </c>
      <c r="BK24" s="113">
        <v>91882.013245964961</v>
      </c>
      <c r="BL24" s="113">
        <v>94977.750661816841</v>
      </c>
      <c r="BM24" s="113">
        <v>95520.098140844406</v>
      </c>
      <c r="BN24" s="113">
        <v>101840.76200588126</v>
      </c>
      <c r="BO24" s="113">
        <v>105429.51213579484</v>
      </c>
      <c r="BP24" s="113">
        <v>106005.28745022808</v>
      </c>
      <c r="BQ24" s="113">
        <v>108782.01275469287</v>
      </c>
      <c r="BR24" s="113">
        <v>109247.41343670183</v>
      </c>
      <c r="BS24" s="113">
        <v>112478.86860489323</v>
      </c>
      <c r="BT24" s="113">
        <v>104070.84070337318</v>
      </c>
      <c r="BU24" s="113">
        <v>110641.59798062175</v>
      </c>
      <c r="BV24" s="113">
        <v>105251.19474618658</v>
      </c>
      <c r="BW24" s="113">
        <v>106199.13510152405</v>
      </c>
      <c r="BX24" s="113">
        <v>108041.38184053544</v>
      </c>
      <c r="BY24" s="113">
        <v>73993.737364661254</v>
      </c>
      <c r="BZ24" s="113">
        <v>60042.336183140462</v>
      </c>
      <c r="CA24" s="113">
        <v>80161.933739776883</v>
      </c>
      <c r="CB24" s="113">
        <v>104359.57758510775</v>
      </c>
      <c r="CC24" s="113">
        <v>111912.85416288988</v>
      </c>
      <c r="CD24" s="113">
        <v>112264.94763550992</v>
      </c>
      <c r="CE24" s="113">
        <v>111819.93363186765</v>
      </c>
      <c r="CF24" s="113">
        <v>112214.50065229223</v>
      </c>
      <c r="CG24" s="113">
        <v>115542.18218137132</v>
      </c>
      <c r="CH24" s="113">
        <v>121252.55485025933</v>
      </c>
      <c r="CI24" s="113">
        <v>127147.93817962379</v>
      </c>
      <c r="CJ24" s="113">
        <v>120150.4211226909</v>
      </c>
      <c r="CK24" s="113">
        <v>127401.61584268304</v>
      </c>
      <c r="CL24" s="113">
        <v>125865.9133562721</v>
      </c>
      <c r="CM24" s="113">
        <v>122659.03426209869</v>
      </c>
      <c r="CN24" s="113">
        <v>128375.47832864513</v>
      </c>
      <c r="CO24" s="113">
        <v>128658.02443640973</v>
      </c>
      <c r="CP24" s="113">
        <v>132956.67784823579</v>
      </c>
      <c r="CQ24" s="113">
        <v>128933.93081922417</v>
      </c>
      <c r="CR24" s="113">
        <v>138792.36696962564</v>
      </c>
      <c r="CS24" s="113">
        <v>128512.68995422103</v>
      </c>
      <c r="CT24" s="113">
        <v>127164.44858015058</v>
      </c>
      <c r="CU24" s="113">
        <v>134981.46113715973</v>
      </c>
      <c r="CV24" s="113">
        <v>135710.04193318891</v>
      </c>
      <c r="CW24" s="113">
        <v>136555.14769713214</v>
      </c>
      <c r="CX24" s="113">
        <v>132172.01730285454</v>
      </c>
      <c r="CY24" s="113">
        <v>132823.05262097908</v>
      </c>
      <c r="CZ24" s="113">
        <v>134138.72969824303</v>
      </c>
      <c r="DA24" s="113">
        <v>132094.68534659123</v>
      </c>
      <c r="DB24" s="113">
        <v>135559.14721289888</v>
      </c>
      <c r="DC24" s="113">
        <v>139387.18807098959</v>
      </c>
      <c r="DD24" s="113">
        <v>150480.9643755818</v>
      </c>
      <c r="DE24" s="113">
        <v>147504.47356152389</v>
      </c>
      <c r="DF24" s="113">
        <v>145706.79368828921</v>
      </c>
      <c r="DG24" s="113">
        <v>144115.13728648226</v>
      </c>
      <c r="DH24" s="113">
        <v>144469.31054041834</v>
      </c>
      <c r="DI24" s="113">
        <v>147536.51640707644</v>
      </c>
      <c r="DJ24" s="113">
        <v>141797.66786661485</v>
      </c>
      <c r="DK24" s="113">
        <v>153620.4375892636</v>
      </c>
      <c r="DL24" s="113">
        <v>160778.40565343967</v>
      </c>
      <c r="DM24" s="113">
        <v>151026.75797121317</v>
      </c>
      <c r="DN24" s="113">
        <v>152300.0463533088</v>
      </c>
      <c r="DO24" s="113">
        <v>157655.64421179314</v>
      </c>
      <c r="DP24" s="113">
        <v>154197.38952582513</v>
      </c>
      <c r="DQ24" s="113">
        <v>154708.22171352623</v>
      </c>
      <c r="DR24" s="113">
        <v>170377.90858330077</v>
      </c>
      <c r="DS24" s="113">
        <v>154704.02819016902</v>
      </c>
      <c r="DT24" s="113">
        <v>167215.83138963045</v>
      </c>
      <c r="DU24" s="113">
        <v>164297.63698740094</v>
      </c>
      <c r="DV24" s="113">
        <v>174842.60356476542</v>
      </c>
      <c r="DW24" s="113">
        <v>170982.63450714861</v>
      </c>
      <c r="DX24" s="113">
        <v>172236.82190880048</v>
      </c>
      <c r="DY24" s="113">
        <v>178420.24852139383</v>
      </c>
      <c r="DZ24" s="113">
        <v>176257.13373578619</v>
      </c>
      <c r="EA24" s="113">
        <v>181128.04542999034</v>
      </c>
      <c r="EB24" s="113">
        <v>178464.65811339463</v>
      </c>
      <c r="EC24" s="113">
        <v>186730.6740646479</v>
      </c>
      <c r="ED24" s="113">
        <v>182319.02993345732</v>
      </c>
      <c r="EE24" s="113">
        <v>181839.95174333052</v>
      </c>
      <c r="EF24" s="113">
        <v>184272.84643963832</v>
      </c>
      <c r="EG24" s="113">
        <v>181659.77976139437</v>
      </c>
      <c r="EH24" s="113">
        <v>180657.54560784085</v>
      </c>
      <c r="EI24" s="113">
        <v>183104.76429091574</v>
      </c>
      <c r="EJ24" s="113">
        <v>186532.95934545589</v>
      </c>
      <c r="EK24" s="113">
        <v>189110.18584788518</v>
      </c>
      <c r="EL24" s="113">
        <v>187741.88024283646</v>
      </c>
    </row>
    <row r="25" spans="2:142" s="107" customFormat="1" ht="12.75" x14ac:dyDescent="0.2">
      <c r="B25" s="125" t="s">
        <v>73</v>
      </c>
      <c r="C25" s="113">
        <v>5633441.150414072</v>
      </c>
      <c r="D25" s="113">
        <v>6099667.4338399721</v>
      </c>
      <c r="E25" s="113">
        <v>5347324.0214387095</v>
      </c>
      <c r="F25" s="113">
        <v>5944707.6087422958</v>
      </c>
      <c r="G25" s="113">
        <v>5636667.2150043882</v>
      </c>
      <c r="H25" s="113">
        <v>5342792.4823800642</v>
      </c>
      <c r="I25" s="113">
        <v>5522737.3829990504</v>
      </c>
      <c r="J25" s="113">
        <v>5420617.6725128489</v>
      </c>
      <c r="K25" s="113">
        <v>5182103.2318151742</v>
      </c>
      <c r="L25" s="113">
        <v>5600074.5396271236</v>
      </c>
      <c r="M25" s="113">
        <v>5559224.8724101139</v>
      </c>
      <c r="N25" s="113">
        <v>5698971.4296863684</v>
      </c>
      <c r="O25" s="113">
        <v>5601427.3394471109</v>
      </c>
      <c r="P25" s="113">
        <v>5625515.2451479007</v>
      </c>
      <c r="Q25" s="113">
        <v>5613617.131287572</v>
      </c>
      <c r="R25" s="113">
        <v>5854335.7284302842</v>
      </c>
      <c r="S25" s="113">
        <v>5541190.0205238229</v>
      </c>
      <c r="T25" s="113">
        <v>5720037.1273127077</v>
      </c>
      <c r="U25" s="113">
        <v>5585166.0198686216</v>
      </c>
      <c r="V25" s="113">
        <v>5657495.7768571796</v>
      </c>
      <c r="W25" s="113">
        <v>5614428.8765892563</v>
      </c>
      <c r="X25" s="113">
        <v>5613633.9648635956</v>
      </c>
      <c r="Y25" s="113">
        <v>5635431.7392372023</v>
      </c>
      <c r="Z25" s="113">
        <v>5698328.9485136634</v>
      </c>
      <c r="AA25" s="113">
        <v>5773467.393823267</v>
      </c>
      <c r="AB25" s="113">
        <v>5550927.4057498071</v>
      </c>
      <c r="AC25" s="113">
        <v>5658011.6149788471</v>
      </c>
      <c r="AD25" s="113">
        <v>5526828.8901091814</v>
      </c>
      <c r="AE25" s="113">
        <v>5549479.4447490321</v>
      </c>
      <c r="AF25" s="113">
        <v>5484392.365300484</v>
      </c>
      <c r="AG25" s="113">
        <v>5506097.5104718497</v>
      </c>
      <c r="AH25" s="113">
        <v>5511576.5146589512</v>
      </c>
      <c r="AI25" s="113">
        <v>5464854.2343015242</v>
      </c>
      <c r="AJ25" s="113">
        <v>5325021.8578303922</v>
      </c>
      <c r="AK25" s="113">
        <v>5398781.3643766232</v>
      </c>
      <c r="AL25" s="113">
        <v>5230439.201693628</v>
      </c>
      <c r="AM25" s="113">
        <v>5389009.233289279</v>
      </c>
      <c r="AN25" s="113">
        <v>5378547.6906024031</v>
      </c>
      <c r="AO25" s="113">
        <v>5401389.2056106115</v>
      </c>
      <c r="AP25" s="113">
        <v>5354834.6734502986</v>
      </c>
      <c r="AQ25" s="113">
        <v>5521889.3065213794</v>
      </c>
      <c r="AR25" s="113">
        <v>5441350.2871990241</v>
      </c>
      <c r="AS25" s="113">
        <v>5493243.8110644193</v>
      </c>
      <c r="AT25" s="113">
        <v>5505971.6374491816</v>
      </c>
      <c r="AU25" s="113">
        <v>5461266.2924186066</v>
      </c>
      <c r="AV25" s="113">
        <v>5521886.3614609875</v>
      </c>
      <c r="AW25" s="113">
        <v>5451042.2882992653</v>
      </c>
      <c r="AX25" s="113">
        <v>5599953.9768064963</v>
      </c>
      <c r="AY25" s="113">
        <v>5293124.1140567753</v>
      </c>
      <c r="AZ25" s="113">
        <v>5485840.6833457397</v>
      </c>
      <c r="BA25" s="113">
        <v>5272180.2764189746</v>
      </c>
      <c r="BB25" s="113">
        <v>5527676.7632468911</v>
      </c>
      <c r="BC25" s="113">
        <v>5062882.8971117502</v>
      </c>
      <c r="BD25" s="113">
        <v>5271502.3268495258</v>
      </c>
      <c r="BE25" s="113">
        <v>5240922.5635874625</v>
      </c>
      <c r="BF25" s="113">
        <v>5233963.5520450305</v>
      </c>
      <c r="BG25" s="113">
        <v>5223462.3071964011</v>
      </c>
      <c r="BH25" s="113">
        <v>5300862.5132858846</v>
      </c>
      <c r="BI25" s="113">
        <v>5228758.3285049675</v>
      </c>
      <c r="BJ25" s="113">
        <v>5464798.5524006328</v>
      </c>
      <c r="BK25" s="113">
        <v>5112050.2167739328</v>
      </c>
      <c r="BL25" s="113">
        <v>5087331.2166292313</v>
      </c>
      <c r="BM25" s="113">
        <v>5476456.3001001477</v>
      </c>
      <c r="BN25" s="113">
        <v>5161680.703382168</v>
      </c>
      <c r="BO25" s="113">
        <v>5221832.1680156123</v>
      </c>
      <c r="BP25" s="113">
        <v>5206734.3817974245</v>
      </c>
      <c r="BQ25" s="113">
        <v>5203423.6076507149</v>
      </c>
      <c r="BR25" s="113">
        <v>5346906.9402345298</v>
      </c>
      <c r="BS25" s="113">
        <v>5281446.2558371294</v>
      </c>
      <c r="BT25" s="113">
        <v>5184068.4155076211</v>
      </c>
      <c r="BU25" s="113">
        <v>5204563.83576757</v>
      </c>
      <c r="BV25" s="113">
        <v>5196992.088646166</v>
      </c>
      <c r="BW25" s="113">
        <v>5337994.0822917484</v>
      </c>
      <c r="BX25" s="113">
        <v>5414864.273244922</v>
      </c>
      <c r="BY25" s="113">
        <v>2808542.154098175</v>
      </c>
      <c r="BZ25" s="113">
        <v>294171.38164506276</v>
      </c>
      <c r="CA25" s="113">
        <v>3795596.2631346695</v>
      </c>
      <c r="CB25" s="113">
        <v>5537616.0070735179</v>
      </c>
      <c r="CC25" s="113">
        <v>5776864.0694813179</v>
      </c>
      <c r="CD25" s="113">
        <v>6149118.7441297704</v>
      </c>
      <c r="CE25" s="113">
        <v>5362873.1483383179</v>
      </c>
      <c r="CF25" s="113">
        <v>5254002.1868499909</v>
      </c>
      <c r="CG25" s="113">
        <v>5498860.9189073881</v>
      </c>
      <c r="CH25" s="113">
        <v>5424835.2653132388</v>
      </c>
      <c r="CI25" s="113">
        <v>5485070.1104457527</v>
      </c>
      <c r="CJ25" s="113">
        <v>5531963.9939685557</v>
      </c>
      <c r="CK25" s="113">
        <v>5324986.2068730462</v>
      </c>
      <c r="CL25" s="113">
        <v>5552627.2520338027</v>
      </c>
      <c r="CM25" s="113">
        <v>5502435.6594200265</v>
      </c>
      <c r="CN25" s="113">
        <v>5473405.8646694012</v>
      </c>
      <c r="CO25" s="113">
        <v>5560387.2170637427</v>
      </c>
      <c r="CP25" s="113">
        <v>5263229.7834362388</v>
      </c>
      <c r="CQ25" s="113">
        <v>5513958.8701018281</v>
      </c>
      <c r="CR25" s="113">
        <v>5516191.832110039</v>
      </c>
      <c r="CS25" s="113">
        <v>5452179.774503652</v>
      </c>
      <c r="CT25" s="113">
        <v>5276559.7031064518</v>
      </c>
      <c r="CU25" s="113">
        <v>5580085.5135052698</v>
      </c>
      <c r="CV25" s="113">
        <v>5512447.7305971282</v>
      </c>
      <c r="CW25" s="113">
        <v>5611052.3749078689</v>
      </c>
      <c r="CX25" s="113">
        <v>5490828.6217647064</v>
      </c>
      <c r="CY25" s="113">
        <v>5669623.4400388049</v>
      </c>
      <c r="CZ25" s="113">
        <v>5511472.7714501964</v>
      </c>
      <c r="DA25" s="113">
        <v>5464857.2379728528</v>
      </c>
      <c r="DB25" s="113">
        <v>5496907.4005846856</v>
      </c>
      <c r="DC25" s="113">
        <v>5642086.5626595579</v>
      </c>
      <c r="DD25" s="113">
        <v>5672309.5577822039</v>
      </c>
      <c r="DE25" s="113">
        <v>5639000.8228732077</v>
      </c>
      <c r="DF25" s="113">
        <v>5488448.5794998072</v>
      </c>
      <c r="DG25" s="113">
        <v>5658921.9860214312</v>
      </c>
      <c r="DH25" s="113">
        <v>5519546.6384101231</v>
      </c>
      <c r="DI25" s="113">
        <v>5765462.6167021925</v>
      </c>
      <c r="DJ25" s="113">
        <v>5573458.0255576503</v>
      </c>
      <c r="DK25" s="113">
        <v>5610651.4578704033</v>
      </c>
      <c r="DL25" s="113">
        <v>5733834.5504441364</v>
      </c>
      <c r="DM25" s="113">
        <v>5685183.1298439074</v>
      </c>
      <c r="DN25" s="113">
        <v>5778372.8472820055</v>
      </c>
      <c r="DO25" s="113">
        <v>5643267.7734093033</v>
      </c>
      <c r="DP25" s="113">
        <v>5276979.8737680772</v>
      </c>
      <c r="DQ25" s="113">
        <v>4985939.8230141485</v>
      </c>
      <c r="DR25" s="113">
        <v>5148961.2013480505</v>
      </c>
      <c r="DS25" s="113">
        <v>4656039.525878353</v>
      </c>
      <c r="DT25" s="113">
        <v>4999988.4726533247</v>
      </c>
      <c r="DU25" s="113">
        <v>4857689.0918033058</v>
      </c>
      <c r="DV25" s="113">
        <v>5129948.8079778021</v>
      </c>
      <c r="DW25" s="113">
        <v>4896587.4207057217</v>
      </c>
      <c r="DX25" s="113">
        <v>4858247.5877420669</v>
      </c>
      <c r="DY25" s="113">
        <v>4901021.1780443946</v>
      </c>
      <c r="DZ25" s="113">
        <v>4897986.792775847</v>
      </c>
      <c r="EA25" s="113">
        <v>4961598.6110594226</v>
      </c>
      <c r="EB25" s="113">
        <v>4890257.1583311521</v>
      </c>
      <c r="EC25" s="113">
        <v>5000594.0573212178</v>
      </c>
      <c r="ED25" s="113">
        <v>5039528.4372665407</v>
      </c>
      <c r="EE25" s="113">
        <v>4948710.3261342701</v>
      </c>
      <c r="EF25" s="113">
        <v>5005584.9142191131</v>
      </c>
      <c r="EG25" s="113">
        <v>5033947.8842485901</v>
      </c>
      <c r="EH25" s="113">
        <v>5084162.7481114278</v>
      </c>
      <c r="EI25" s="113">
        <v>5014464.1071257079</v>
      </c>
      <c r="EJ25" s="113">
        <v>5082443.8495134665</v>
      </c>
      <c r="EK25" s="113">
        <v>5183643.2796696732</v>
      </c>
      <c r="EL25" s="113">
        <v>5047932.8083405495</v>
      </c>
    </row>
    <row r="26" spans="2:142" s="107" customFormat="1" ht="12.75" x14ac:dyDescent="0.2">
      <c r="B26" s="110" t="s">
        <v>75</v>
      </c>
      <c r="C26" s="111">
        <v>39761786.891410276</v>
      </c>
      <c r="D26" s="111">
        <v>39703658.37532489</v>
      </c>
      <c r="E26" s="111">
        <v>39655430.528861605</v>
      </c>
      <c r="F26" s="111">
        <v>39737269.913389966</v>
      </c>
      <c r="G26" s="111">
        <v>39680579.715155721</v>
      </c>
      <c r="H26" s="111">
        <v>39719936.424817659</v>
      </c>
      <c r="I26" s="111">
        <v>39846405.186567903</v>
      </c>
      <c r="J26" s="111">
        <v>39783628.025992841</v>
      </c>
      <c r="K26" s="111">
        <v>40120743.102548756</v>
      </c>
      <c r="L26" s="111">
        <v>40380485.667483546</v>
      </c>
      <c r="M26" s="111">
        <v>40419776.266207233</v>
      </c>
      <c r="N26" s="111">
        <v>40594035.370976806</v>
      </c>
      <c r="O26" s="111">
        <v>40665319.148100637</v>
      </c>
      <c r="P26" s="111">
        <v>40804653.178892091</v>
      </c>
      <c r="Q26" s="111">
        <v>40892290.844362214</v>
      </c>
      <c r="R26" s="111">
        <v>40878934.304088324</v>
      </c>
      <c r="S26" s="111">
        <v>40831473.077099837</v>
      </c>
      <c r="T26" s="111">
        <v>40962537.128603764</v>
      </c>
      <c r="U26" s="111">
        <v>41024658.14908386</v>
      </c>
      <c r="V26" s="111">
        <v>40832158.882468089</v>
      </c>
      <c r="W26" s="111">
        <v>40887571.881514579</v>
      </c>
      <c r="X26" s="111">
        <v>40894819.560799092</v>
      </c>
      <c r="Y26" s="111">
        <v>40794820.704626471</v>
      </c>
      <c r="Z26" s="111">
        <v>40813629.885121919</v>
      </c>
      <c r="AA26" s="111">
        <v>40684033.172453761</v>
      </c>
      <c r="AB26" s="111">
        <v>40796333.64440912</v>
      </c>
      <c r="AC26" s="111">
        <v>40907218.642616026</v>
      </c>
      <c r="AD26" s="111">
        <v>40910434.765043139</v>
      </c>
      <c r="AE26" s="111">
        <v>41021231.052698143</v>
      </c>
      <c r="AF26" s="111">
        <v>40950111.072430186</v>
      </c>
      <c r="AG26" s="111">
        <v>40857437.198599152</v>
      </c>
      <c r="AH26" s="111">
        <v>40983804.345440783</v>
      </c>
      <c r="AI26" s="111">
        <v>40850570.753521688</v>
      </c>
      <c r="AJ26" s="111">
        <v>40755756.161902912</v>
      </c>
      <c r="AK26" s="111">
        <v>40948474.221818462</v>
      </c>
      <c r="AL26" s="111">
        <v>40790799.889441893</v>
      </c>
      <c r="AM26" s="111">
        <v>40889353.052085206</v>
      </c>
      <c r="AN26" s="111">
        <v>40732579.688291132</v>
      </c>
      <c r="AO26" s="111">
        <v>40574877.067978337</v>
      </c>
      <c r="AP26" s="111">
        <v>40498369.121906862</v>
      </c>
      <c r="AQ26" s="111">
        <v>40646361.058299243</v>
      </c>
      <c r="AR26" s="111">
        <v>40654926.647762917</v>
      </c>
      <c r="AS26" s="111">
        <v>40783461.160208046</v>
      </c>
      <c r="AT26" s="111">
        <v>40603712.487717606</v>
      </c>
      <c r="AU26" s="111">
        <v>40643400.874915734</v>
      </c>
      <c r="AV26" s="111">
        <v>40527266.571944967</v>
      </c>
      <c r="AW26" s="111">
        <v>40378770.731825538</v>
      </c>
      <c r="AX26" s="111">
        <v>40121170.533643611</v>
      </c>
      <c r="AY26" s="111">
        <v>40478058.458556376</v>
      </c>
      <c r="AZ26" s="111">
        <v>40436049.282259524</v>
      </c>
      <c r="BA26" s="111">
        <v>40391502.550441921</v>
      </c>
      <c r="BB26" s="111">
        <v>40257670.786682978</v>
      </c>
      <c r="BC26" s="111">
        <v>40218115.110326879</v>
      </c>
      <c r="BD26" s="111">
        <v>40262999.394189037</v>
      </c>
      <c r="BE26" s="111">
        <v>40287123.980062664</v>
      </c>
      <c r="BF26" s="111">
        <v>40497778.019411981</v>
      </c>
      <c r="BG26" s="111">
        <v>40347275.683960497</v>
      </c>
      <c r="BH26" s="111">
        <v>40342818.588602208</v>
      </c>
      <c r="BI26" s="111">
        <v>40211378.260643922</v>
      </c>
      <c r="BJ26" s="111">
        <v>40267365.255452745</v>
      </c>
      <c r="BK26" s="111">
        <v>40021486.32188122</v>
      </c>
      <c r="BL26" s="111">
        <v>39995272.417335555</v>
      </c>
      <c r="BM26" s="111">
        <v>39983455.693509094</v>
      </c>
      <c r="BN26" s="111">
        <v>39985679.671630189</v>
      </c>
      <c r="BO26" s="111">
        <v>40040527.587518334</v>
      </c>
      <c r="BP26" s="111">
        <v>40111898.307550631</v>
      </c>
      <c r="BQ26" s="111">
        <v>40077150.223166525</v>
      </c>
      <c r="BR26" s="111">
        <v>40019054.990685374</v>
      </c>
      <c r="BS26" s="111">
        <v>39946197.149922974</v>
      </c>
      <c r="BT26" s="111">
        <v>39722835.533483423</v>
      </c>
      <c r="BU26" s="111">
        <v>39763726.892547913</v>
      </c>
      <c r="BV26" s="111">
        <v>39601967.109179929</v>
      </c>
      <c r="BW26" s="111">
        <v>39734682.938801378</v>
      </c>
      <c r="BX26" s="111">
        <v>39903745.219517447</v>
      </c>
      <c r="BY26" s="111">
        <v>40442377.304702155</v>
      </c>
      <c r="BZ26" s="111">
        <v>40361140.797607668</v>
      </c>
      <c r="CA26" s="111">
        <v>41780495.458475657</v>
      </c>
      <c r="CB26" s="111">
        <v>41381432.508431666</v>
      </c>
      <c r="CC26" s="111">
        <v>40779591.536141545</v>
      </c>
      <c r="CD26" s="111">
        <v>41165500.171710223</v>
      </c>
      <c r="CE26" s="111">
        <v>41128869.289112061</v>
      </c>
      <c r="CF26" s="111">
        <v>41381405.585571773</v>
      </c>
      <c r="CG26" s="111">
        <v>41723555.873156063</v>
      </c>
      <c r="CH26" s="111">
        <v>41564945.657861687</v>
      </c>
      <c r="CI26" s="111">
        <v>41645018.677218005</v>
      </c>
      <c r="CJ26" s="111">
        <v>41410306.362334594</v>
      </c>
      <c r="CK26" s="111">
        <v>41384231.734989487</v>
      </c>
      <c r="CL26" s="111">
        <v>41143117.097795613</v>
      </c>
      <c r="CM26" s="111">
        <v>40675594.43484211</v>
      </c>
      <c r="CN26" s="111">
        <v>40392681.926662564</v>
      </c>
      <c r="CO26" s="111">
        <v>40130754.906076699</v>
      </c>
      <c r="CP26" s="111">
        <v>40115220.9671055</v>
      </c>
      <c r="CQ26" s="111">
        <v>39973589.585302055</v>
      </c>
      <c r="CR26" s="111">
        <v>39302600.410969965</v>
      </c>
      <c r="CS26" s="111">
        <v>39544780.790562175</v>
      </c>
      <c r="CT26" s="111">
        <v>40012512.238831341</v>
      </c>
      <c r="CU26" s="111">
        <v>40966997.661780857</v>
      </c>
      <c r="CV26" s="111">
        <v>39484458.611752681</v>
      </c>
      <c r="CW26" s="111">
        <v>39124878.501051746</v>
      </c>
      <c r="CX26" s="111">
        <v>39099035.820771433</v>
      </c>
      <c r="CY26" s="111">
        <v>38784516.236702584</v>
      </c>
      <c r="CZ26" s="111">
        <v>39007601.155798838</v>
      </c>
      <c r="DA26" s="111">
        <v>39098853.775280528</v>
      </c>
      <c r="DB26" s="111">
        <v>38665166.257757746</v>
      </c>
      <c r="DC26" s="111">
        <v>38710739.836713165</v>
      </c>
      <c r="DD26" s="111">
        <v>38549736.158102721</v>
      </c>
      <c r="DE26" s="111">
        <v>38386035.858807683</v>
      </c>
      <c r="DF26" s="111">
        <v>38307793.430901751</v>
      </c>
      <c r="DG26" s="111">
        <v>37719967.21970693</v>
      </c>
      <c r="DH26" s="111">
        <v>37298826.344180495</v>
      </c>
      <c r="DI26" s="111">
        <v>37294102.266833261</v>
      </c>
      <c r="DJ26" s="111">
        <v>37236949.494234003</v>
      </c>
      <c r="DK26" s="111">
        <v>37319634.145497613</v>
      </c>
      <c r="DL26" s="111">
        <v>37105280.325537778</v>
      </c>
      <c r="DM26" s="111">
        <v>37094973.81909164</v>
      </c>
      <c r="DN26" s="111">
        <v>36953182.431535259</v>
      </c>
      <c r="DO26" s="111">
        <v>36943962.511900581</v>
      </c>
      <c r="DP26" s="111">
        <v>37156757.190804288</v>
      </c>
      <c r="DQ26" s="111">
        <v>36980103.194137067</v>
      </c>
      <c r="DR26" s="111">
        <v>37137990.453812264</v>
      </c>
      <c r="DS26" s="111">
        <v>37022287.825047813</v>
      </c>
      <c r="DT26" s="111">
        <v>37114112.992401324</v>
      </c>
      <c r="DU26" s="111">
        <v>37060590.293557391</v>
      </c>
      <c r="DV26" s="111">
        <v>36878313.568430685</v>
      </c>
      <c r="DW26" s="111">
        <v>36757818.877664924</v>
      </c>
      <c r="DX26" s="111">
        <v>36729707.286226772</v>
      </c>
      <c r="DY26" s="111">
        <v>36515053.723211624</v>
      </c>
      <c r="DZ26" s="111">
        <v>36633134.074160956</v>
      </c>
      <c r="EA26" s="111">
        <v>36441901.549762368</v>
      </c>
      <c r="EB26" s="111">
        <v>36216383.953886986</v>
      </c>
      <c r="EC26" s="111">
        <v>36175937.930801019</v>
      </c>
      <c r="ED26" s="111">
        <v>35939751.52857618</v>
      </c>
      <c r="EE26" s="111">
        <v>35958674.783581875</v>
      </c>
      <c r="EF26" s="111">
        <v>35862622.722026117</v>
      </c>
      <c r="EG26" s="111">
        <v>35833328.088696666</v>
      </c>
      <c r="EH26" s="111">
        <v>35656488.161742009</v>
      </c>
      <c r="EI26" s="111">
        <v>35626898.221051954</v>
      </c>
      <c r="EJ26" s="111">
        <v>35552404.974334098</v>
      </c>
      <c r="EK26" s="111">
        <v>35446849.395160355</v>
      </c>
      <c r="EL26" s="111">
        <v>35278175.575270496</v>
      </c>
    </row>
    <row r="27" spans="2:142" s="107" customFormat="1" ht="12.75" x14ac:dyDescent="0.2">
      <c r="B27" s="112" t="s">
        <v>94</v>
      </c>
      <c r="C27" s="114">
        <v>11715233.634026838</v>
      </c>
      <c r="D27" s="114">
        <v>11867221.799158324</v>
      </c>
      <c r="E27" s="114">
        <v>11366542.223777182</v>
      </c>
      <c r="F27" s="114">
        <v>11782280.311150094</v>
      </c>
      <c r="G27" s="114">
        <v>11562115.096628044</v>
      </c>
      <c r="H27" s="114">
        <v>11510964.179567205</v>
      </c>
      <c r="I27" s="114">
        <v>11703652.015334073</v>
      </c>
      <c r="J27" s="114">
        <v>11622654.490369719</v>
      </c>
      <c r="K27" s="114">
        <v>11517238.570615092</v>
      </c>
      <c r="L27" s="114">
        <v>11630534.833910238</v>
      </c>
      <c r="M27" s="114">
        <v>11450256.83819068</v>
      </c>
      <c r="N27" s="114">
        <v>11778927.764427418</v>
      </c>
      <c r="O27" s="114">
        <v>11618800.01533979</v>
      </c>
      <c r="P27" s="114">
        <v>11507911.979270665</v>
      </c>
      <c r="Q27" s="114">
        <v>11761226.548174514</v>
      </c>
      <c r="R27" s="114">
        <v>11692848.303714709</v>
      </c>
      <c r="S27" s="114">
        <v>11402868.764390633</v>
      </c>
      <c r="T27" s="114">
        <v>11649262.907817587</v>
      </c>
      <c r="U27" s="114">
        <v>11484504.106278015</v>
      </c>
      <c r="V27" s="114">
        <v>11500865.391697908</v>
      </c>
      <c r="W27" s="114">
        <v>11575498.593995113</v>
      </c>
      <c r="X27" s="114">
        <v>11512454.456037551</v>
      </c>
      <c r="Y27" s="114">
        <v>11617972.7253746</v>
      </c>
      <c r="Z27" s="114">
        <v>11469569.993926391</v>
      </c>
      <c r="AA27" s="114">
        <v>11641961.726221465</v>
      </c>
      <c r="AB27" s="114">
        <v>11462197.612486102</v>
      </c>
      <c r="AC27" s="114">
        <v>11507493.856693469</v>
      </c>
      <c r="AD27" s="114">
        <v>11422512.561457694</v>
      </c>
      <c r="AE27" s="114">
        <v>11536379.736617457</v>
      </c>
      <c r="AF27" s="114">
        <v>11468918.200031895</v>
      </c>
      <c r="AG27" s="114">
        <v>11426638.011753082</v>
      </c>
      <c r="AH27" s="114">
        <v>11487975.533658253</v>
      </c>
      <c r="AI27" s="114">
        <v>11415819.379251616</v>
      </c>
      <c r="AJ27" s="114">
        <v>11280772.286954038</v>
      </c>
      <c r="AK27" s="114">
        <v>11437715.689532056</v>
      </c>
      <c r="AL27" s="114">
        <v>11222552.072023243</v>
      </c>
      <c r="AM27" s="114">
        <v>11380524.142934559</v>
      </c>
      <c r="AN27" s="114">
        <v>11267202.394876823</v>
      </c>
      <c r="AO27" s="114">
        <v>11405711.337185504</v>
      </c>
      <c r="AP27" s="114">
        <v>11133254.60604365</v>
      </c>
      <c r="AQ27" s="114">
        <v>11403714.465931222</v>
      </c>
      <c r="AR27" s="114">
        <v>11258959.85738482</v>
      </c>
      <c r="AS27" s="114">
        <v>11290365.635321788</v>
      </c>
      <c r="AT27" s="114">
        <v>11353346.281333391</v>
      </c>
      <c r="AU27" s="114">
        <v>11268042.612565309</v>
      </c>
      <c r="AV27" s="114">
        <v>11345147.66133089</v>
      </c>
      <c r="AW27" s="114">
        <v>11161001.545175325</v>
      </c>
      <c r="AX27" s="114">
        <v>11464078.703860767</v>
      </c>
      <c r="AY27" s="114">
        <v>11056160.94758822</v>
      </c>
      <c r="AZ27" s="114">
        <v>11256404.699710278</v>
      </c>
      <c r="BA27" s="114">
        <v>11111653.839708142</v>
      </c>
      <c r="BB27" s="114">
        <v>11243462.813225482</v>
      </c>
      <c r="BC27" s="114">
        <v>11111626.76223259</v>
      </c>
      <c r="BD27" s="114">
        <v>11218305.458797328</v>
      </c>
      <c r="BE27" s="114">
        <v>11107575.24966858</v>
      </c>
      <c r="BF27" s="114">
        <v>11000668.778326225</v>
      </c>
      <c r="BG27" s="114">
        <v>11098258.441309614</v>
      </c>
      <c r="BH27" s="114">
        <v>11140864.638565561</v>
      </c>
      <c r="BI27" s="114">
        <v>11130455.817543365</v>
      </c>
      <c r="BJ27" s="114">
        <v>11083583.521156438</v>
      </c>
      <c r="BK27" s="114">
        <v>11013419.719908187</v>
      </c>
      <c r="BL27" s="114">
        <v>10948983.975560281</v>
      </c>
      <c r="BM27" s="114">
        <v>11068601.300610451</v>
      </c>
      <c r="BN27" s="114">
        <v>10938662.668868328</v>
      </c>
      <c r="BO27" s="114">
        <v>11055370.139948364</v>
      </c>
      <c r="BP27" s="114">
        <v>10872806.918881983</v>
      </c>
      <c r="BQ27" s="114">
        <v>10845940.934569059</v>
      </c>
      <c r="BR27" s="114">
        <v>10963327.60592212</v>
      </c>
      <c r="BS27" s="114">
        <v>10937853.63717794</v>
      </c>
      <c r="BT27" s="114">
        <v>10973378.548314184</v>
      </c>
      <c r="BU27" s="114">
        <v>10913861.404666336</v>
      </c>
      <c r="BV27" s="114">
        <v>10908866.042035013</v>
      </c>
      <c r="BW27" s="114">
        <v>10860702.367254727</v>
      </c>
      <c r="BX27" s="114">
        <v>10898712.20992187</v>
      </c>
      <c r="BY27" s="114">
        <v>5231594.6438224912</v>
      </c>
      <c r="BZ27" s="114">
        <v>2518534.5068628495</v>
      </c>
      <c r="CA27" s="114">
        <v>7974477.4431710569</v>
      </c>
      <c r="CB27" s="114">
        <v>10001433.268351985</v>
      </c>
      <c r="CC27" s="114">
        <v>10726447.645611593</v>
      </c>
      <c r="CD27" s="114">
        <v>10690139.682128672</v>
      </c>
      <c r="CE27" s="114">
        <v>10573650.449551752</v>
      </c>
      <c r="CF27" s="114">
        <v>10427373.510501379</v>
      </c>
      <c r="CG27" s="114">
        <v>10511123.060329517</v>
      </c>
      <c r="CH27" s="114">
        <v>10329769.014039136</v>
      </c>
      <c r="CI27" s="114">
        <v>10495200.483066289</v>
      </c>
      <c r="CJ27" s="114">
        <v>10423284.914658163</v>
      </c>
      <c r="CK27" s="114">
        <v>10360164.986897832</v>
      </c>
      <c r="CL27" s="114">
        <v>10468032.470911635</v>
      </c>
      <c r="CM27" s="114">
        <v>10305321.659429183</v>
      </c>
      <c r="CN27" s="114">
        <v>10429302.771630868</v>
      </c>
      <c r="CO27" s="114">
        <v>10423681.355566075</v>
      </c>
      <c r="CP27" s="114">
        <v>10277004.003223455</v>
      </c>
      <c r="CQ27" s="114">
        <v>10346864.050955983</v>
      </c>
      <c r="CR27" s="114">
        <v>10392097.996211793</v>
      </c>
      <c r="CS27" s="114">
        <v>10135151.048238903</v>
      </c>
      <c r="CT27" s="114">
        <v>9590466.0278075933</v>
      </c>
      <c r="CU27" s="114">
        <v>9958192.3212000988</v>
      </c>
      <c r="CV27" s="114">
        <v>9858542.0261110477</v>
      </c>
      <c r="CW27" s="114">
        <v>10095063.680702448</v>
      </c>
      <c r="CX27" s="114">
        <v>9883906.0558321159</v>
      </c>
      <c r="CY27" s="114">
        <v>10147147.372676533</v>
      </c>
      <c r="CZ27" s="114">
        <v>10146262.441126494</v>
      </c>
      <c r="DA27" s="114">
        <v>10120597.875049489</v>
      </c>
      <c r="DB27" s="114">
        <v>10175261.142149512</v>
      </c>
      <c r="DC27" s="114">
        <v>10292286.477404859</v>
      </c>
      <c r="DD27" s="114">
        <v>10219183.673423408</v>
      </c>
      <c r="DE27" s="114">
        <v>10293085.2501061</v>
      </c>
      <c r="DF27" s="114">
        <v>9977430.2676206976</v>
      </c>
      <c r="DG27" s="114">
        <v>10458319.527769871</v>
      </c>
      <c r="DH27" s="114">
        <v>10216136.075734774</v>
      </c>
      <c r="DI27" s="114">
        <v>10295369.981500736</v>
      </c>
      <c r="DJ27" s="114">
        <v>10216825.167396197</v>
      </c>
      <c r="DK27" s="114">
        <v>10299955.540253157</v>
      </c>
      <c r="DL27" s="114">
        <v>10279656.52064128</v>
      </c>
      <c r="DM27" s="114">
        <v>10314888.014636427</v>
      </c>
      <c r="DN27" s="114">
        <v>10297327.818084635</v>
      </c>
      <c r="DO27" s="114">
        <v>10150940.22496682</v>
      </c>
      <c r="DP27" s="114">
        <v>10229860.210557852</v>
      </c>
      <c r="DQ27" s="114">
        <v>10217562.494080372</v>
      </c>
      <c r="DR27" s="114">
        <v>10521567.956385802</v>
      </c>
      <c r="DS27" s="114">
        <v>9971419.5648851302</v>
      </c>
      <c r="DT27" s="114">
        <v>10378505.364922522</v>
      </c>
      <c r="DU27" s="114">
        <v>10236358.473348735</v>
      </c>
      <c r="DV27" s="114">
        <v>10329640.946567308</v>
      </c>
      <c r="DW27" s="114">
        <v>10213038.581162214</v>
      </c>
      <c r="DX27" s="114">
        <v>10170583.711459376</v>
      </c>
      <c r="DY27" s="114">
        <v>10141522.700179296</v>
      </c>
      <c r="DZ27" s="114">
        <v>10149593.721077718</v>
      </c>
      <c r="EA27" s="114">
        <v>10187165.471624091</v>
      </c>
      <c r="EB27" s="114">
        <v>10145675.002097838</v>
      </c>
      <c r="EC27" s="114">
        <v>10232323.775125531</v>
      </c>
      <c r="ED27" s="114">
        <v>10083417.052886533</v>
      </c>
      <c r="EE27" s="114">
        <v>10018153.191181103</v>
      </c>
      <c r="EF27" s="114">
        <v>10093816.074240768</v>
      </c>
      <c r="EG27" s="114">
        <v>10116109.66922793</v>
      </c>
      <c r="EH27" s="114">
        <v>10139790.322976047</v>
      </c>
      <c r="EI27" s="114">
        <v>10140910.823069761</v>
      </c>
      <c r="EJ27" s="114">
        <v>10122199.132993851</v>
      </c>
      <c r="EK27" s="114">
        <v>10144260.944258971</v>
      </c>
      <c r="EL27" s="114">
        <v>10079596.06659561</v>
      </c>
    </row>
    <row r="28" spans="2:142" s="107" customFormat="1" ht="12.75" x14ac:dyDescent="0.2">
      <c r="B28" s="112" t="s">
        <v>95</v>
      </c>
      <c r="C28" s="114">
        <v>1042898.5724562542</v>
      </c>
      <c r="D28" s="114">
        <v>1198224.9963264551</v>
      </c>
      <c r="E28" s="114">
        <v>932144.26162327558</v>
      </c>
      <c r="F28" s="114">
        <v>1146310.1850016182</v>
      </c>
      <c r="G28" s="114">
        <v>1015871.9764390017</v>
      </c>
      <c r="H28" s="114">
        <v>1033980.2506318322</v>
      </c>
      <c r="I28" s="114">
        <v>1063351.5433749405</v>
      </c>
      <c r="J28" s="114">
        <v>996075.67782755161</v>
      </c>
      <c r="K28" s="114">
        <v>1042999.4278101221</v>
      </c>
      <c r="L28" s="114">
        <v>1031230.531895757</v>
      </c>
      <c r="M28" s="114">
        <v>1041979.1632852162</v>
      </c>
      <c r="N28" s="114">
        <v>1073596.6340055228</v>
      </c>
      <c r="O28" s="114">
        <v>1061143.8245473697</v>
      </c>
      <c r="P28" s="114">
        <v>1052857.4806979888</v>
      </c>
      <c r="Q28" s="114">
        <v>1042411.9433002002</v>
      </c>
      <c r="R28" s="114">
        <v>1084318.6965236424</v>
      </c>
      <c r="S28" s="114">
        <v>1036407.6681213917</v>
      </c>
      <c r="T28" s="114">
        <v>1063295.1981267841</v>
      </c>
      <c r="U28" s="114">
        <v>1046127.0727602432</v>
      </c>
      <c r="V28" s="114">
        <v>1027070.1852254131</v>
      </c>
      <c r="W28" s="114">
        <v>1062243.2945749105</v>
      </c>
      <c r="X28" s="114">
        <v>1050865.3903564692</v>
      </c>
      <c r="Y28" s="114">
        <v>1078866.9895965625</v>
      </c>
      <c r="Z28" s="114">
        <v>1059165.974827596</v>
      </c>
      <c r="AA28" s="114">
        <v>1095542.7399348975</v>
      </c>
      <c r="AB28" s="114">
        <v>1053671.9681897797</v>
      </c>
      <c r="AC28" s="114">
        <v>1068965.5482347282</v>
      </c>
      <c r="AD28" s="114">
        <v>1039177.2729535642</v>
      </c>
      <c r="AE28" s="114">
        <v>1096250.9131012291</v>
      </c>
      <c r="AF28" s="114">
        <v>1066523.6772824964</v>
      </c>
      <c r="AG28" s="114">
        <v>1059884.5607804025</v>
      </c>
      <c r="AH28" s="114">
        <v>1084846.6027840122</v>
      </c>
      <c r="AI28" s="114">
        <v>1090119.8398127793</v>
      </c>
      <c r="AJ28" s="114">
        <v>1079356.6383607548</v>
      </c>
      <c r="AK28" s="114">
        <v>1098110.4281700568</v>
      </c>
      <c r="AL28" s="114">
        <v>1043998.0259239323</v>
      </c>
      <c r="AM28" s="114">
        <v>1068988.1145712419</v>
      </c>
      <c r="AN28" s="114">
        <v>1067597.7067426592</v>
      </c>
      <c r="AO28" s="114">
        <v>1107965.3432786353</v>
      </c>
      <c r="AP28" s="114">
        <v>1029592.0629413135</v>
      </c>
      <c r="AQ28" s="114">
        <v>1112899.0118364496</v>
      </c>
      <c r="AR28" s="114">
        <v>1104056.4401084241</v>
      </c>
      <c r="AS28" s="114">
        <v>1084743.5494646709</v>
      </c>
      <c r="AT28" s="114">
        <v>1101083.1694960741</v>
      </c>
      <c r="AU28" s="114">
        <v>1083093.3855736055</v>
      </c>
      <c r="AV28" s="114">
        <v>1099750.4256683285</v>
      </c>
      <c r="AW28" s="114">
        <v>1055269.6787317011</v>
      </c>
      <c r="AX28" s="114">
        <v>1166272.3222662213</v>
      </c>
      <c r="AY28" s="114">
        <v>1020444.0894488519</v>
      </c>
      <c r="AZ28" s="114">
        <v>1137678.0461273496</v>
      </c>
      <c r="BA28" s="114">
        <v>1053346.3243439398</v>
      </c>
      <c r="BB28" s="114">
        <v>1161445.3815335776</v>
      </c>
      <c r="BC28" s="114">
        <v>1095590.45858272</v>
      </c>
      <c r="BD28" s="114">
        <v>1148049.6482811137</v>
      </c>
      <c r="BE28" s="114">
        <v>1128251.5712702849</v>
      </c>
      <c r="BF28" s="114">
        <v>1148935.3933835474</v>
      </c>
      <c r="BG28" s="114">
        <v>1143178.1172268342</v>
      </c>
      <c r="BH28" s="114">
        <v>1169579.6852533999</v>
      </c>
      <c r="BI28" s="114">
        <v>1147845.9793832286</v>
      </c>
      <c r="BJ28" s="114">
        <v>1206071.4444900802</v>
      </c>
      <c r="BK28" s="114">
        <v>1125506.7981845802</v>
      </c>
      <c r="BL28" s="114">
        <v>1149480.560745222</v>
      </c>
      <c r="BM28" s="114">
        <v>1176047.482098764</v>
      </c>
      <c r="BN28" s="114">
        <v>1176962.716591785</v>
      </c>
      <c r="BO28" s="114">
        <v>1188941.758901183</v>
      </c>
      <c r="BP28" s="114">
        <v>1145023.9256544462</v>
      </c>
      <c r="BQ28" s="114">
        <v>1194718.9100713916</v>
      </c>
      <c r="BR28" s="114">
        <v>1174450.9522936291</v>
      </c>
      <c r="BS28" s="114">
        <v>1189354.6027719157</v>
      </c>
      <c r="BT28" s="114">
        <v>1170323.2424686677</v>
      </c>
      <c r="BU28" s="114">
        <v>1186266.0974716896</v>
      </c>
      <c r="BV28" s="114">
        <v>1186341.2957416167</v>
      </c>
      <c r="BW28" s="114">
        <v>1170570.4586607488</v>
      </c>
      <c r="BX28" s="114">
        <v>1165957.8306019013</v>
      </c>
      <c r="BY28" s="114">
        <v>521002.24357801914</v>
      </c>
      <c r="BZ28" s="114">
        <v>132187.91609765126</v>
      </c>
      <c r="CA28" s="114">
        <v>735808.73469060718</v>
      </c>
      <c r="CB28" s="114">
        <v>1056721.9845244505</v>
      </c>
      <c r="CC28" s="114">
        <v>1160292.5172458643</v>
      </c>
      <c r="CD28" s="114">
        <v>1201625.8935269306</v>
      </c>
      <c r="CE28" s="114">
        <v>1138681.7412041477</v>
      </c>
      <c r="CF28" s="114">
        <v>1094787.5374434413</v>
      </c>
      <c r="CG28" s="114">
        <v>1167551.1703538727</v>
      </c>
      <c r="CH28" s="114">
        <v>1159826.7998331585</v>
      </c>
      <c r="CI28" s="114">
        <v>1177647.6810378591</v>
      </c>
      <c r="CJ28" s="114">
        <v>1182042.8907887125</v>
      </c>
      <c r="CK28" s="114">
        <v>1141520.6872156041</v>
      </c>
      <c r="CL28" s="114">
        <v>1185230.4620726814</v>
      </c>
      <c r="CM28" s="114">
        <v>1130166.4575462297</v>
      </c>
      <c r="CN28" s="114">
        <v>1166567.7639989627</v>
      </c>
      <c r="CO28" s="114">
        <v>1171682.3298150932</v>
      </c>
      <c r="CP28" s="114">
        <v>1105848.3146243284</v>
      </c>
      <c r="CQ28" s="114">
        <v>1151144.8500270869</v>
      </c>
      <c r="CR28" s="114">
        <v>1171701.3346604218</v>
      </c>
      <c r="CS28" s="114">
        <v>1061034.3059547034</v>
      </c>
      <c r="CT28" s="114">
        <v>1051945.0127143411</v>
      </c>
      <c r="CU28" s="114">
        <v>1107058.4844828423</v>
      </c>
      <c r="CV28" s="114">
        <v>1122046.6269215429</v>
      </c>
      <c r="CW28" s="114">
        <v>1153986.5591350652</v>
      </c>
      <c r="CX28" s="114">
        <v>1125588.9481499309</v>
      </c>
      <c r="CY28" s="114">
        <v>1171107.5667225614</v>
      </c>
      <c r="CZ28" s="114">
        <v>1167419.3826187903</v>
      </c>
      <c r="DA28" s="114">
        <v>1140765.4389714566</v>
      </c>
      <c r="DB28" s="114">
        <v>1190866.8710367628</v>
      </c>
      <c r="DC28" s="114">
        <v>1209530.4067679739</v>
      </c>
      <c r="DD28" s="114">
        <v>1212523.859336684</v>
      </c>
      <c r="DE28" s="114">
        <v>1168418.7124569037</v>
      </c>
      <c r="DF28" s="114">
        <v>1187858.8479703874</v>
      </c>
      <c r="DG28" s="114">
        <v>1232744.1271732736</v>
      </c>
      <c r="DH28" s="114">
        <v>1214745.6256912923</v>
      </c>
      <c r="DI28" s="114">
        <v>1251388.0094055489</v>
      </c>
      <c r="DJ28" s="114">
        <v>1212847.117498104</v>
      </c>
      <c r="DK28" s="114">
        <v>1250305.8966648071</v>
      </c>
      <c r="DL28" s="114">
        <v>1266847.4886529986</v>
      </c>
      <c r="DM28" s="114">
        <v>1256298.0201626155</v>
      </c>
      <c r="DN28" s="114">
        <v>1307640.576987206</v>
      </c>
      <c r="DO28" s="114">
        <v>1246403.9251360875</v>
      </c>
      <c r="DP28" s="114">
        <v>1262046.7214681783</v>
      </c>
      <c r="DQ28" s="114">
        <v>1208404.2227419673</v>
      </c>
      <c r="DR28" s="114">
        <v>1368943.0181342303</v>
      </c>
      <c r="DS28" s="114">
        <v>1193564.2208039016</v>
      </c>
      <c r="DT28" s="114">
        <v>1369620.9045758236</v>
      </c>
      <c r="DU28" s="114">
        <v>1292250.0529881052</v>
      </c>
      <c r="DV28" s="114">
        <v>1364157.7218050982</v>
      </c>
      <c r="DW28" s="114">
        <v>1328680.8676588214</v>
      </c>
      <c r="DX28" s="114">
        <v>1344373.2468169231</v>
      </c>
      <c r="DY28" s="114">
        <v>1382560.9814154843</v>
      </c>
      <c r="DZ28" s="114">
        <v>1409669.8855219956</v>
      </c>
      <c r="EA28" s="114">
        <v>1386757.3767308351</v>
      </c>
      <c r="EB28" s="114">
        <v>1399137.2597781196</v>
      </c>
      <c r="EC28" s="114">
        <v>1432116.2916982484</v>
      </c>
      <c r="ED28" s="114">
        <v>1441275.232156662</v>
      </c>
      <c r="EE28" s="114">
        <v>1414964.6929797428</v>
      </c>
      <c r="EF28" s="114">
        <v>1431043.7954942386</v>
      </c>
      <c r="EG28" s="114">
        <v>1432022.3004284773</v>
      </c>
      <c r="EH28" s="114">
        <v>1447666.6618575025</v>
      </c>
      <c r="EI28" s="114">
        <v>1429023.8156078218</v>
      </c>
      <c r="EJ28" s="114">
        <v>1432414.2285459016</v>
      </c>
      <c r="EK28" s="114">
        <v>1460670.1638256952</v>
      </c>
      <c r="EL28" s="114">
        <v>1398926.9376650951</v>
      </c>
    </row>
    <row r="29" spans="2:142" s="107" customFormat="1" ht="12.75" x14ac:dyDescent="0.2">
      <c r="B29" s="112" t="s">
        <v>82</v>
      </c>
      <c r="C29" s="114">
        <v>9481589.1910790373</v>
      </c>
      <c r="D29" s="114">
        <v>9509824.1573841553</v>
      </c>
      <c r="E29" s="114">
        <v>9203379.7870248184</v>
      </c>
      <c r="F29" s="114">
        <v>9502937.8762191348</v>
      </c>
      <c r="G29" s="114">
        <v>9263436.2384385969</v>
      </c>
      <c r="H29" s="114">
        <v>9217949.5834514555</v>
      </c>
      <c r="I29" s="114">
        <v>9258041.6766126454</v>
      </c>
      <c r="J29" s="114">
        <v>9046932.9482413884</v>
      </c>
      <c r="K29" s="114">
        <v>8867539.4995732103</v>
      </c>
      <c r="L29" s="114">
        <v>9151529.4030128885</v>
      </c>
      <c r="M29" s="114">
        <v>9196047.4288561866</v>
      </c>
      <c r="N29" s="114">
        <v>8980373.0441610701</v>
      </c>
      <c r="O29" s="114">
        <v>8826525.4367674217</v>
      </c>
      <c r="P29" s="114">
        <v>8837648.2509677745</v>
      </c>
      <c r="Q29" s="114">
        <v>8988633.549588155</v>
      </c>
      <c r="R29" s="114">
        <v>9304892.0426096208</v>
      </c>
      <c r="S29" s="114">
        <v>9188262.7190585509</v>
      </c>
      <c r="T29" s="114">
        <v>9034815.1684897672</v>
      </c>
      <c r="U29" s="114">
        <v>9001276.8711265046</v>
      </c>
      <c r="V29" s="114">
        <v>8930001.6170994919</v>
      </c>
      <c r="W29" s="114">
        <v>8769221.7472403962</v>
      </c>
      <c r="X29" s="114">
        <v>8767982.5652928744</v>
      </c>
      <c r="Y29" s="114">
        <v>8589538.13980617</v>
      </c>
      <c r="Z29" s="114">
        <v>9062727.9111501202</v>
      </c>
      <c r="AA29" s="114">
        <v>8908664.575510202</v>
      </c>
      <c r="AB29" s="114">
        <v>8840310.2575734816</v>
      </c>
      <c r="AC29" s="114">
        <v>8808873.366532905</v>
      </c>
      <c r="AD29" s="114">
        <v>9107134.2823667843</v>
      </c>
      <c r="AE29" s="114">
        <v>8825833.6066192053</v>
      </c>
      <c r="AF29" s="114">
        <v>8784614.8070033211</v>
      </c>
      <c r="AG29" s="114">
        <v>8575840.6708955076</v>
      </c>
      <c r="AH29" s="114">
        <v>8505471.85443189</v>
      </c>
      <c r="AI29" s="114">
        <v>8569447.1856024638</v>
      </c>
      <c r="AJ29" s="114">
        <v>8593454.37146613</v>
      </c>
      <c r="AK29" s="114">
        <v>8342507.5969738467</v>
      </c>
      <c r="AL29" s="114">
        <v>7911450.815106295</v>
      </c>
      <c r="AM29" s="114">
        <v>8355259.8777304227</v>
      </c>
      <c r="AN29" s="114">
        <v>8680210.3053963352</v>
      </c>
      <c r="AO29" s="114">
        <v>8680947.531369457</v>
      </c>
      <c r="AP29" s="114">
        <v>8216133.281135601</v>
      </c>
      <c r="AQ29" s="114">
        <v>8347630.1844321843</v>
      </c>
      <c r="AR29" s="114">
        <v>8376518.4647591943</v>
      </c>
      <c r="AS29" s="114">
        <v>8501897.2993399482</v>
      </c>
      <c r="AT29" s="114">
        <v>8339267.8731534304</v>
      </c>
      <c r="AU29" s="114">
        <v>8413952.1407003552</v>
      </c>
      <c r="AV29" s="114">
        <v>8269866.4220399419</v>
      </c>
      <c r="AW29" s="114">
        <v>8235869.669000878</v>
      </c>
      <c r="AX29" s="114">
        <v>8287670.9260111824</v>
      </c>
      <c r="AY29" s="114">
        <v>8163651.7500097202</v>
      </c>
      <c r="AZ29" s="114">
        <v>8044043.0939645395</v>
      </c>
      <c r="BA29" s="114">
        <v>8304684.5176600469</v>
      </c>
      <c r="BB29" s="114">
        <v>8181728.6482774671</v>
      </c>
      <c r="BC29" s="114">
        <v>8274458.6175493039</v>
      </c>
      <c r="BD29" s="114">
        <v>7912242.2342714658</v>
      </c>
      <c r="BE29" s="114">
        <v>7842404.4610141749</v>
      </c>
      <c r="BF29" s="114">
        <v>7668601.1012639143</v>
      </c>
      <c r="BG29" s="114">
        <v>7727736.5935365967</v>
      </c>
      <c r="BH29" s="114">
        <v>7753313.2326060226</v>
      </c>
      <c r="BI29" s="114">
        <v>7258631.0949654216</v>
      </c>
      <c r="BJ29" s="114">
        <v>7239807.7156670485</v>
      </c>
      <c r="BK29" s="114">
        <v>7712376.8967798557</v>
      </c>
      <c r="BL29" s="114">
        <v>7723985.3830093788</v>
      </c>
      <c r="BM29" s="114">
        <v>7805604.0379298162</v>
      </c>
      <c r="BN29" s="114">
        <v>7671178.2320221113</v>
      </c>
      <c r="BO29" s="114">
        <v>7732260.1012885505</v>
      </c>
      <c r="BP29" s="114">
        <v>7625716.5339243775</v>
      </c>
      <c r="BQ29" s="114">
        <v>7411875.6940724319</v>
      </c>
      <c r="BR29" s="114">
        <v>7461656.0230090171</v>
      </c>
      <c r="BS29" s="114">
        <v>7478558.1409479817</v>
      </c>
      <c r="BT29" s="114">
        <v>7457659.6501745451</v>
      </c>
      <c r="BU29" s="114">
        <v>7448042.2373715891</v>
      </c>
      <c r="BV29" s="114">
        <v>7481611.2727736365</v>
      </c>
      <c r="BW29" s="114">
        <v>7441407.8287243955</v>
      </c>
      <c r="BX29" s="114">
        <v>7408744.4856277658</v>
      </c>
      <c r="BY29" s="114">
        <v>5566234.8347956855</v>
      </c>
      <c r="BZ29" s="114">
        <v>5663176.9053298747</v>
      </c>
      <c r="CA29" s="114">
        <v>8023094.7381270342</v>
      </c>
      <c r="CB29" s="114">
        <v>8440976.3826272991</v>
      </c>
      <c r="CC29" s="114">
        <v>8534935.9009574391</v>
      </c>
      <c r="CD29" s="114">
        <v>9114593.0048138388</v>
      </c>
      <c r="CE29" s="114">
        <v>9503320.0603015088</v>
      </c>
      <c r="CF29" s="114">
        <v>11307784.434948884</v>
      </c>
      <c r="CG29" s="114">
        <v>11937478.368334059</v>
      </c>
      <c r="CH29" s="114">
        <v>11397949.740373161</v>
      </c>
      <c r="CI29" s="114">
        <v>11376704.505516555</v>
      </c>
      <c r="CJ29" s="114">
        <v>11325727.876272583</v>
      </c>
      <c r="CK29" s="114">
        <v>10942996.120648133</v>
      </c>
      <c r="CL29" s="114">
        <v>10548349.695188986</v>
      </c>
      <c r="CM29" s="114">
        <v>10195130.204099465</v>
      </c>
      <c r="CN29" s="114">
        <v>8541675.4876373522</v>
      </c>
      <c r="CO29" s="114">
        <v>8603937.1117634829</v>
      </c>
      <c r="CP29" s="114">
        <v>8758536.1643419862</v>
      </c>
      <c r="CQ29" s="114">
        <v>8319161.7711055968</v>
      </c>
      <c r="CR29" s="114">
        <v>8036307.8060479024</v>
      </c>
      <c r="CS29" s="114">
        <v>8590015.6182515658</v>
      </c>
      <c r="CT29" s="114">
        <v>10921752.939032467</v>
      </c>
      <c r="CU29" s="114">
        <v>11260297.919281794</v>
      </c>
      <c r="CV29" s="114">
        <v>8756178.5545581393</v>
      </c>
      <c r="CW29" s="114">
        <v>8353184.5766026741</v>
      </c>
      <c r="CX29" s="114">
        <v>8625632.1808044538</v>
      </c>
      <c r="CY29" s="114">
        <v>7417902.5494346805</v>
      </c>
      <c r="CZ29" s="114">
        <v>7761005.3615958337</v>
      </c>
      <c r="DA29" s="114">
        <v>8020545.9202913428</v>
      </c>
      <c r="DB29" s="114">
        <v>7103454.4111911217</v>
      </c>
      <c r="DC29" s="114">
        <v>7312713.3528460693</v>
      </c>
      <c r="DD29" s="114">
        <v>7502590.8891976811</v>
      </c>
      <c r="DE29" s="114">
        <v>7248903.0972825522</v>
      </c>
      <c r="DF29" s="114">
        <v>7277763.4356991425</v>
      </c>
      <c r="DG29" s="114">
        <v>6874722.662029177</v>
      </c>
      <c r="DH29" s="114">
        <v>6552763.8328825831</v>
      </c>
      <c r="DI29" s="114">
        <v>6486613.3113277806</v>
      </c>
      <c r="DJ29" s="114">
        <v>6180204.9969529398</v>
      </c>
      <c r="DK29" s="114">
        <v>6164448.6865253272</v>
      </c>
      <c r="DL29" s="114">
        <v>6184058.6463628188</v>
      </c>
      <c r="DM29" s="114">
        <v>6081420.4854530748</v>
      </c>
      <c r="DN29" s="114">
        <v>5962589.0589958206</v>
      </c>
      <c r="DO29" s="114">
        <v>6087426.5494196303</v>
      </c>
      <c r="DP29" s="114">
        <v>5987713.8264627196</v>
      </c>
      <c r="DQ29" s="114">
        <v>6061987.3828273434</v>
      </c>
      <c r="DR29" s="114">
        <v>6166869.8666612925</v>
      </c>
      <c r="DS29" s="114">
        <v>5820507.3669929113</v>
      </c>
      <c r="DT29" s="114">
        <v>5879462.7925867448</v>
      </c>
      <c r="DU29" s="114">
        <v>5699119.7252607439</v>
      </c>
      <c r="DV29" s="114">
        <v>5557533.4126001885</v>
      </c>
      <c r="DW29" s="114">
        <v>5407709.4770705337</v>
      </c>
      <c r="DX29" s="114">
        <v>5361371.9414865384</v>
      </c>
      <c r="DY29" s="114">
        <v>5309095.5797670549</v>
      </c>
      <c r="DZ29" s="114">
        <v>5251893.7099355385</v>
      </c>
      <c r="EA29" s="114">
        <v>4978901.8906772202</v>
      </c>
      <c r="EB29" s="114">
        <v>4889023.1189379487</v>
      </c>
      <c r="EC29" s="114">
        <v>4815494.677641077</v>
      </c>
      <c r="ED29" s="114">
        <v>4856529.9647285463</v>
      </c>
      <c r="EE29" s="114">
        <v>4790033.271907486</v>
      </c>
      <c r="EF29" s="114">
        <v>4728545.8898868291</v>
      </c>
      <c r="EG29" s="114">
        <v>4846032.3892608741</v>
      </c>
      <c r="EH29" s="114">
        <v>4796576.7579247877</v>
      </c>
      <c r="EI29" s="114">
        <v>4918274.2426937511</v>
      </c>
      <c r="EJ29" s="114">
        <v>4986575.439861834</v>
      </c>
      <c r="EK29" s="114">
        <v>5028214.5252514305</v>
      </c>
      <c r="EL29" s="114">
        <v>4934218.8077835795</v>
      </c>
    </row>
    <row r="30" spans="2:142" s="107" customFormat="1" ht="12.75" x14ac:dyDescent="0.2">
      <c r="B30" s="108" t="s">
        <v>42</v>
      </c>
      <c r="C30" s="109">
        <v>8742746.6122837514</v>
      </c>
      <c r="D30" s="109">
        <v>8712001.8870297242</v>
      </c>
      <c r="E30" s="109">
        <v>8659242.5512380041</v>
      </c>
      <c r="F30" s="109">
        <v>8722955.4807967059</v>
      </c>
      <c r="G30" s="109">
        <v>8673194.1824866924</v>
      </c>
      <c r="H30" s="109">
        <v>8672742.5461410433</v>
      </c>
      <c r="I30" s="109">
        <v>8646397.9530927613</v>
      </c>
      <c r="J30" s="109">
        <v>8668227.4196491595</v>
      </c>
      <c r="K30" s="109">
        <v>8662803.0025981851</v>
      </c>
      <c r="L30" s="109">
        <v>8593852.6811120976</v>
      </c>
      <c r="M30" s="109">
        <v>8621735.7638331577</v>
      </c>
      <c r="N30" s="109">
        <v>8674915.117945252</v>
      </c>
      <c r="O30" s="109">
        <v>8734931.1638415679</v>
      </c>
      <c r="P30" s="109">
        <v>8769185.2044523917</v>
      </c>
      <c r="Q30" s="109">
        <v>8742801.7382914331</v>
      </c>
      <c r="R30" s="109">
        <v>8775726.4481573179</v>
      </c>
      <c r="S30" s="109">
        <v>8719740.8133423459</v>
      </c>
      <c r="T30" s="109">
        <v>8803227.3020233959</v>
      </c>
      <c r="U30" s="109">
        <v>8896073.5651654955</v>
      </c>
      <c r="V30" s="109">
        <v>8756583.286333032</v>
      </c>
      <c r="W30" s="109">
        <v>8810520.4906101227</v>
      </c>
      <c r="X30" s="109">
        <v>8860007.9960605819</v>
      </c>
      <c r="Y30" s="109">
        <v>8821741.8823286332</v>
      </c>
      <c r="Z30" s="109">
        <v>8738667.0465364903</v>
      </c>
      <c r="AA30" s="109">
        <v>8677032.2290896885</v>
      </c>
      <c r="AB30" s="109">
        <v>8714221.424794592</v>
      </c>
      <c r="AC30" s="109">
        <v>8790613.4959687274</v>
      </c>
      <c r="AD30" s="109">
        <v>8742183.8644993138</v>
      </c>
      <c r="AE30" s="109">
        <v>8735328.8212177698</v>
      </c>
      <c r="AF30" s="109">
        <v>8719238.234873971</v>
      </c>
      <c r="AG30" s="109">
        <v>8582643.4790185541</v>
      </c>
      <c r="AH30" s="109">
        <v>8693585.5991648342</v>
      </c>
      <c r="AI30" s="109">
        <v>8664508.7297533397</v>
      </c>
      <c r="AJ30" s="109">
        <v>8657554.8616941981</v>
      </c>
      <c r="AK30" s="109">
        <v>8720615.7463520654</v>
      </c>
      <c r="AL30" s="109">
        <v>8673151.4288822878</v>
      </c>
      <c r="AM30" s="109">
        <v>8888038.0790725537</v>
      </c>
      <c r="AN30" s="109">
        <v>8709113.0973750651</v>
      </c>
      <c r="AO30" s="109">
        <v>8612821.1751994435</v>
      </c>
      <c r="AP30" s="109">
        <v>8517834.2298881449</v>
      </c>
      <c r="AQ30" s="109">
        <v>8618670.302568296</v>
      </c>
      <c r="AR30" s="109">
        <v>8543920.995672768</v>
      </c>
      <c r="AS30" s="109">
        <v>8566163.5070067998</v>
      </c>
      <c r="AT30" s="109">
        <v>8502242.7534811161</v>
      </c>
      <c r="AU30" s="109">
        <v>8459304.0766689982</v>
      </c>
      <c r="AV30" s="109">
        <v>8563149.5074653942</v>
      </c>
      <c r="AW30" s="109">
        <v>8414315.7534714676</v>
      </c>
      <c r="AX30" s="109">
        <v>8498856.8729149718</v>
      </c>
      <c r="AY30" s="109">
        <v>8462887.6412940174</v>
      </c>
      <c r="AZ30" s="109">
        <v>8278314.4663663367</v>
      </c>
      <c r="BA30" s="109">
        <v>8363146.5195890926</v>
      </c>
      <c r="BB30" s="109">
        <v>8165882.84105164</v>
      </c>
      <c r="BC30" s="109">
        <v>8161495.3641159423</v>
      </c>
      <c r="BD30" s="109">
        <v>8004449.9858690491</v>
      </c>
      <c r="BE30" s="109">
        <v>7880064.9148877785</v>
      </c>
      <c r="BF30" s="109">
        <v>7857807.007479812</v>
      </c>
      <c r="BG30" s="109">
        <v>7750779.5248750467</v>
      </c>
      <c r="BH30" s="109">
        <v>7522099.5761479083</v>
      </c>
      <c r="BI30" s="109">
        <v>7408648.6925657922</v>
      </c>
      <c r="BJ30" s="109">
        <v>7320948.0625798889</v>
      </c>
      <c r="BK30" s="109">
        <v>7123962.3359253993</v>
      </c>
      <c r="BL30" s="109">
        <v>7244943.6012884965</v>
      </c>
      <c r="BM30" s="109">
        <v>7087298.8168131914</v>
      </c>
      <c r="BN30" s="109">
        <v>7155187.1470977711</v>
      </c>
      <c r="BO30" s="109">
        <v>7072287.0585965216</v>
      </c>
      <c r="BP30" s="109">
        <v>6927408.3347624913</v>
      </c>
      <c r="BQ30" s="109">
        <v>6915151.0492115067</v>
      </c>
      <c r="BR30" s="109">
        <v>6859935.3766899677</v>
      </c>
      <c r="BS30" s="109">
        <v>6913391.2022861531</v>
      </c>
      <c r="BT30" s="109">
        <v>6876134.7072253786</v>
      </c>
      <c r="BU30" s="109">
        <v>6980299.5633744467</v>
      </c>
      <c r="BV30" s="109">
        <v>6924951.9367157863</v>
      </c>
      <c r="BW30" s="109">
        <v>6717622.6440904494</v>
      </c>
      <c r="BX30" s="109">
        <v>6754462.8868729305</v>
      </c>
      <c r="BY30" s="109">
        <v>4780009.9379722858</v>
      </c>
      <c r="BZ30" s="109">
        <v>4066510.1115390034</v>
      </c>
      <c r="CA30" s="109">
        <v>5669497.0100658601</v>
      </c>
      <c r="CB30" s="109">
        <v>6166643.261342532</v>
      </c>
      <c r="CC30" s="109">
        <v>6390096.1119139688</v>
      </c>
      <c r="CD30" s="109">
        <v>6545665.5236761784</v>
      </c>
      <c r="CE30" s="109">
        <v>6432354.4496918311</v>
      </c>
      <c r="CF30" s="109">
        <v>6451878.6698575746</v>
      </c>
      <c r="CG30" s="109">
        <v>6447053.3407298755</v>
      </c>
      <c r="CH30" s="109">
        <v>6485208.7272281693</v>
      </c>
      <c r="CI30" s="109">
        <v>6610536.1923699351</v>
      </c>
      <c r="CJ30" s="109">
        <v>6527065.5154295396</v>
      </c>
      <c r="CK30" s="109">
        <v>7266161.9073724737</v>
      </c>
      <c r="CL30" s="109">
        <v>7203985.3630459979</v>
      </c>
      <c r="CM30" s="109">
        <v>7155146.9844132531</v>
      </c>
      <c r="CN30" s="109">
        <v>7093393.4666991448</v>
      </c>
      <c r="CO30" s="109">
        <v>6998026.1359895188</v>
      </c>
      <c r="CP30" s="109">
        <v>6831233.33064334</v>
      </c>
      <c r="CQ30" s="109">
        <v>6947551.0097086774</v>
      </c>
      <c r="CR30" s="109">
        <v>6925993.1374517484</v>
      </c>
      <c r="CS30" s="109">
        <v>6837554.8230100526</v>
      </c>
      <c r="CT30" s="109">
        <v>6713943.1729877824</v>
      </c>
      <c r="CU30" s="109">
        <v>6679883.2963045426</v>
      </c>
      <c r="CV30" s="109">
        <v>6723134.5862971777</v>
      </c>
      <c r="CW30" s="109">
        <v>6682049.3292190647</v>
      </c>
      <c r="CX30" s="109">
        <v>6712476.2197461082</v>
      </c>
      <c r="CY30" s="109">
        <v>6706441.7401798638</v>
      </c>
      <c r="CZ30" s="109">
        <v>6672011.7007791856</v>
      </c>
      <c r="DA30" s="109">
        <v>6782012.1550835948</v>
      </c>
      <c r="DB30" s="109">
        <v>6832576.6449990291</v>
      </c>
      <c r="DC30" s="109">
        <v>6850925.1782073695</v>
      </c>
      <c r="DD30" s="109">
        <v>6937848.8999433946</v>
      </c>
      <c r="DE30" s="109">
        <v>6823876.6034705024</v>
      </c>
      <c r="DF30" s="109">
        <v>6766486.2605941975</v>
      </c>
      <c r="DG30" s="109">
        <v>6672957.7536606733</v>
      </c>
      <c r="DH30" s="109">
        <v>6684440.953544924</v>
      </c>
      <c r="DI30" s="109">
        <v>6672543.4423231231</v>
      </c>
      <c r="DJ30" s="109">
        <v>6712590.7690859847</v>
      </c>
      <c r="DK30" s="109">
        <v>6697011.370560688</v>
      </c>
      <c r="DL30" s="109">
        <v>6659563.4697736194</v>
      </c>
      <c r="DM30" s="109">
        <v>6665768.7929556239</v>
      </c>
      <c r="DN30" s="109">
        <v>6680976.2639287421</v>
      </c>
      <c r="DO30" s="109">
        <v>6582333.3760295659</v>
      </c>
      <c r="DP30" s="109">
        <v>6540485.9777312977</v>
      </c>
      <c r="DQ30" s="109">
        <v>6758247.5881579816</v>
      </c>
      <c r="DR30" s="109">
        <v>6861304.05342812</v>
      </c>
      <c r="DS30" s="109">
        <v>6222652.9308436932</v>
      </c>
      <c r="DT30" s="109">
        <v>6396567.8751391452</v>
      </c>
      <c r="DU30" s="109">
        <v>6418368.1405920284</v>
      </c>
      <c r="DV30" s="109">
        <v>6593233.8844699115</v>
      </c>
      <c r="DW30" s="109">
        <v>6660576.5573768383</v>
      </c>
      <c r="DX30" s="109">
        <v>6728810.8617839413</v>
      </c>
      <c r="DY30" s="109">
        <v>6728237.8769388311</v>
      </c>
      <c r="DZ30" s="109">
        <v>6719103.7703719726</v>
      </c>
      <c r="EA30" s="109">
        <v>6762384.4270568797</v>
      </c>
      <c r="EB30" s="109">
        <v>6755847.940826471</v>
      </c>
      <c r="EC30" s="109">
        <v>6673875.410250756</v>
      </c>
      <c r="ED30" s="109">
        <v>6655053.6744211093</v>
      </c>
      <c r="EE30" s="109">
        <v>6717168.7099642865</v>
      </c>
      <c r="EF30" s="109">
        <v>6693097.671416752</v>
      </c>
      <c r="EG30" s="109">
        <v>6784779.7696537944</v>
      </c>
      <c r="EH30" s="109">
        <v>6663735.0072773052</v>
      </c>
      <c r="EI30" s="109">
        <v>6681725.6253453745</v>
      </c>
      <c r="EJ30" s="109">
        <v>6655967.3134718593</v>
      </c>
      <c r="EK30" s="109">
        <v>6590956.0779677201</v>
      </c>
      <c r="EL30" s="109">
        <v>6616266.6088960869</v>
      </c>
    </row>
    <row r="31" spans="2:142" s="107" customFormat="1" ht="12.75" x14ac:dyDescent="0.2">
      <c r="B31" s="108" t="s">
        <v>45</v>
      </c>
      <c r="C31" s="109">
        <v>6355168.383070834</v>
      </c>
      <c r="D31" s="109">
        <v>6401823.2986570885</v>
      </c>
      <c r="E31" s="109">
        <v>5961466.8998293858</v>
      </c>
      <c r="F31" s="109">
        <v>6239402.6236448819</v>
      </c>
      <c r="G31" s="109">
        <v>6013145.0228769891</v>
      </c>
      <c r="H31" s="109">
        <v>6117489.8505226346</v>
      </c>
      <c r="I31" s="109">
        <v>6112927.3740369994</v>
      </c>
      <c r="J31" s="109">
        <v>6089669.2651153663</v>
      </c>
      <c r="K31" s="109">
        <v>6056367.8135015815</v>
      </c>
      <c r="L31" s="109">
        <v>6090420.0327262711</v>
      </c>
      <c r="M31" s="109">
        <v>6088722.5483312747</v>
      </c>
      <c r="N31" s="109">
        <v>6205249.8031819267</v>
      </c>
      <c r="O31" s="109">
        <v>6200866.5546430079</v>
      </c>
      <c r="P31" s="109">
        <v>6149500.1835208749</v>
      </c>
      <c r="Q31" s="109">
        <v>6102527.7524270117</v>
      </c>
      <c r="R31" s="109">
        <v>6214699.2287611486</v>
      </c>
      <c r="S31" s="109">
        <v>6161173.6946527148</v>
      </c>
      <c r="T31" s="109">
        <v>6278513.2103330437</v>
      </c>
      <c r="U31" s="109">
        <v>6260093.7563915746</v>
      </c>
      <c r="V31" s="109">
        <v>6208878.0170273585</v>
      </c>
      <c r="W31" s="109">
        <v>6233079.5280003883</v>
      </c>
      <c r="X31" s="109">
        <v>6215788.6949790241</v>
      </c>
      <c r="Y31" s="109">
        <v>6228911.340949201</v>
      </c>
      <c r="Z31" s="109">
        <v>6163281.0663015274</v>
      </c>
      <c r="AA31" s="109">
        <v>6314939.7179503059</v>
      </c>
      <c r="AB31" s="109">
        <v>6332661.5661537917</v>
      </c>
      <c r="AC31" s="109">
        <v>6297045.2708025901</v>
      </c>
      <c r="AD31" s="109">
        <v>6296534.4605891462</v>
      </c>
      <c r="AE31" s="109">
        <v>6337114.2186411452</v>
      </c>
      <c r="AF31" s="109">
        <v>6309395.2175405417</v>
      </c>
      <c r="AG31" s="109">
        <v>6285083.7397155985</v>
      </c>
      <c r="AH31" s="109">
        <v>6408120.9518020628</v>
      </c>
      <c r="AI31" s="109">
        <v>6508989.6429776084</v>
      </c>
      <c r="AJ31" s="109">
        <v>6408481.8934738487</v>
      </c>
      <c r="AK31" s="109">
        <v>6520122.0495524388</v>
      </c>
      <c r="AL31" s="109">
        <v>6396335.3060731543</v>
      </c>
      <c r="AM31" s="109">
        <v>6315333.5919623477</v>
      </c>
      <c r="AN31" s="109">
        <v>6259833.3140690699</v>
      </c>
      <c r="AO31" s="109">
        <v>6422260.4174185293</v>
      </c>
      <c r="AP31" s="109">
        <v>6277931.1432729131</v>
      </c>
      <c r="AQ31" s="109">
        <v>6523644.6414091298</v>
      </c>
      <c r="AR31" s="109">
        <v>6401014.3250808651</v>
      </c>
      <c r="AS31" s="109">
        <v>6496266.9538642736</v>
      </c>
      <c r="AT31" s="109">
        <v>6393651.055655363</v>
      </c>
      <c r="AU31" s="109">
        <v>6382806.0885941014</v>
      </c>
      <c r="AV31" s="109">
        <v>6480665.639502665</v>
      </c>
      <c r="AW31" s="109">
        <v>6389118.7768135313</v>
      </c>
      <c r="AX31" s="109">
        <v>6660904.5578294266</v>
      </c>
      <c r="AY31" s="109">
        <v>6301601.2134555615</v>
      </c>
      <c r="AZ31" s="109">
        <v>6578251.6770781586</v>
      </c>
      <c r="BA31" s="109">
        <v>6569946.3403612338</v>
      </c>
      <c r="BB31" s="109">
        <v>6627673.5129030729</v>
      </c>
      <c r="BC31" s="109">
        <v>6638084.8716708729</v>
      </c>
      <c r="BD31" s="109">
        <v>6543849.0098375045</v>
      </c>
      <c r="BE31" s="109">
        <v>6489819.24328693</v>
      </c>
      <c r="BF31" s="109">
        <v>6546949.6835219143</v>
      </c>
      <c r="BG31" s="109">
        <v>6489763.2916382467</v>
      </c>
      <c r="BH31" s="109">
        <v>6624351.2058447637</v>
      </c>
      <c r="BI31" s="109">
        <v>6502092.8342396449</v>
      </c>
      <c r="BJ31" s="109">
        <v>6708252.0298555978</v>
      </c>
      <c r="BK31" s="109">
        <v>6141266.0009083413</v>
      </c>
      <c r="BL31" s="109">
        <v>6572311.742298617</v>
      </c>
      <c r="BM31" s="109">
        <v>6362454.9675774127</v>
      </c>
      <c r="BN31" s="109">
        <v>6396780.7766320147</v>
      </c>
      <c r="BO31" s="109">
        <v>6362659.9975987636</v>
      </c>
      <c r="BP31" s="109">
        <v>6141346.8012972409</v>
      </c>
      <c r="BQ31" s="109">
        <v>6315964.2670099195</v>
      </c>
      <c r="BR31" s="109">
        <v>6369268.9508508323</v>
      </c>
      <c r="BS31" s="109">
        <v>6410933.5584105616</v>
      </c>
      <c r="BT31" s="109">
        <v>6353722.7209216226</v>
      </c>
      <c r="BU31" s="109">
        <v>6508006.3709367458</v>
      </c>
      <c r="BV31" s="109">
        <v>6528115.1024019886</v>
      </c>
      <c r="BW31" s="109">
        <v>6347775.6540035652</v>
      </c>
      <c r="BX31" s="109">
        <v>6371526.5663311733</v>
      </c>
      <c r="BY31" s="109">
        <v>4177322.3784512482</v>
      </c>
      <c r="BZ31" s="109">
        <v>2970704.8534641727</v>
      </c>
      <c r="CA31" s="109">
        <v>4583316.9936926803</v>
      </c>
      <c r="CB31" s="109">
        <v>5513045.2219973691</v>
      </c>
      <c r="CC31" s="109">
        <v>6121685.2168035703</v>
      </c>
      <c r="CD31" s="109">
        <v>6165078.4082017848</v>
      </c>
      <c r="CE31" s="109">
        <v>6083879.6945525957</v>
      </c>
      <c r="CF31" s="109">
        <v>5938501.145247167</v>
      </c>
      <c r="CG31" s="109">
        <v>5862157.6042319341</v>
      </c>
      <c r="CH31" s="109">
        <v>6089699.6606200906</v>
      </c>
      <c r="CI31" s="109">
        <v>6261242.4568393603</v>
      </c>
      <c r="CJ31" s="109">
        <v>6172515.1758364933</v>
      </c>
      <c r="CK31" s="109">
        <v>6316707.5245174859</v>
      </c>
      <c r="CL31" s="109">
        <v>6171721.3813431896</v>
      </c>
      <c r="CM31" s="109">
        <v>6113981.5827540066</v>
      </c>
      <c r="CN31" s="109">
        <v>6261989.203778726</v>
      </c>
      <c r="CO31" s="109">
        <v>6329186.4761931133</v>
      </c>
      <c r="CP31" s="109">
        <v>6250259.9866588563</v>
      </c>
      <c r="CQ31" s="109">
        <v>6349960.5316252308</v>
      </c>
      <c r="CR31" s="109">
        <v>6331993.1100694565</v>
      </c>
      <c r="CS31" s="109">
        <v>6277955.0308517432</v>
      </c>
      <c r="CT31" s="109">
        <v>6201332.1556206169</v>
      </c>
      <c r="CU31" s="109">
        <v>6356084.6246387381</v>
      </c>
      <c r="CV31" s="109">
        <v>6313372.8113478245</v>
      </c>
      <c r="CW31" s="109">
        <v>6376428.9827630548</v>
      </c>
      <c r="CX31" s="109">
        <v>6478771.0578752793</v>
      </c>
      <c r="CY31" s="109">
        <v>6640628.223865781</v>
      </c>
      <c r="CZ31" s="109">
        <v>6711300.8833447415</v>
      </c>
      <c r="DA31" s="109">
        <v>6627598.141577268</v>
      </c>
      <c r="DB31" s="109">
        <v>6771568.9871982066</v>
      </c>
      <c r="DC31" s="109">
        <v>6731741.3426180696</v>
      </c>
      <c r="DD31" s="109">
        <v>6795687.588068461</v>
      </c>
      <c r="DE31" s="109">
        <v>6708816.0342455404</v>
      </c>
      <c r="DF31" s="109">
        <v>6596757.33143875</v>
      </c>
      <c r="DG31" s="109">
        <v>6808261.3867264111</v>
      </c>
      <c r="DH31" s="109">
        <v>6752942.6855110908</v>
      </c>
      <c r="DI31" s="109">
        <v>7276035.7648185324</v>
      </c>
      <c r="DJ31" s="109">
        <v>6908841.3280787384</v>
      </c>
      <c r="DK31" s="109">
        <v>6929269.1478958782</v>
      </c>
      <c r="DL31" s="109">
        <v>7177837.0106262462</v>
      </c>
      <c r="DM31" s="109">
        <v>7027296.2335808668</v>
      </c>
      <c r="DN31" s="109">
        <v>6992144.7277008556</v>
      </c>
      <c r="DO31" s="109">
        <v>6936053.3219133569</v>
      </c>
      <c r="DP31" s="109">
        <v>7011673.7095025619</v>
      </c>
      <c r="DQ31" s="109">
        <v>7015654.8732220139</v>
      </c>
      <c r="DR31" s="109">
        <v>7196196.6866032034</v>
      </c>
      <c r="DS31" s="109">
        <v>6870506.8898013756</v>
      </c>
      <c r="DT31" s="109">
        <v>7018334.8314731885</v>
      </c>
      <c r="DU31" s="109">
        <v>7066984.4649268305</v>
      </c>
      <c r="DV31" s="109">
        <v>7056218.608621262</v>
      </c>
      <c r="DW31" s="109">
        <v>7075032.840996353</v>
      </c>
      <c r="DX31" s="109">
        <v>6860233.2522377903</v>
      </c>
      <c r="DY31" s="109">
        <v>7049253.7349455003</v>
      </c>
      <c r="DZ31" s="109">
        <v>7041849.4561189441</v>
      </c>
      <c r="EA31" s="109">
        <v>7065258.3276939029</v>
      </c>
      <c r="EB31" s="109">
        <v>7082756.0006114179</v>
      </c>
      <c r="EC31" s="109">
        <v>7148404.4770550523</v>
      </c>
      <c r="ED31" s="109">
        <v>7071640.2051631464</v>
      </c>
      <c r="EE31" s="109">
        <v>7019746.2993708849</v>
      </c>
      <c r="EF31" s="109">
        <v>7101659.1281225206</v>
      </c>
      <c r="EG31" s="109">
        <v>7059164.593676242</v>
      </c>
      <c r="EH31" s="109">
        <v>6956723.9988611611</v>
      </c>
      <c r="EI31" s="109">
        <v>6808160.0022038212</v>
      </c>
      <c r="EJ31" s="109">
        <v>6869806.6129667684</v>
      </c>
      <c r="EK31" s="109">
        <v>6888333.6044119727</v>
      </c>
      <c r="EL31" s="109">
        <v>6795903.389144117</v>
      </c>
    </row>
    <row r="32" spans="2:142" s="107" customFormat="1" ht="12.75" x14ac:dyDescent="0.2">
      <c r="B32" s="110" t="s">
        <v>85</v>
      </c>
      <c r="C32" s="111">
        <f t="shared" ref="C32:AL32" si="0">C30+C31</f>
        <v>15097914.995354585</v>
      </c>
      <c r="D32" s="111">
        <f t="shared" si="0"/>
        <v>15113825.185686812</v>
      </c>
      <c r="E32" s="111">
        <f t="shared" si="0"/>
        <v>14620709.45106739</v>
      </c>
      <c r="F32" s="111">
        <f t="shared" si="0"/>
        <v>14962358.104441587</v>
      </c>
      <c r="G32" s="111">
        <f t="shared" si="0"/>
        <v>14686339.205363682</v>
      </c>
      <c r="H32" s="111">
        <f t="shared" si="0"/>
        <v>14790232.396663677</v>
      </c>
      <c r="I32" s="111">
        <f t="shared" si="0"/>
        <v>14759325.327129761</v>
      </c>
      <c r="J32" s="111">
        <f t="shared" si="0"/>
        <v>14757896.684764527</v>
      </c>
      <c r="K32" s="111">
        <f t="shared" si="0"/>
        <v>14719170.816099767</v>
      </c>
      <c r="L32" s="111">
        <f t="shared" si="0"/>
        <v>14684272.713838369</v>
      </c>
      <c r="M32" s="111">
        <f t="shared" si="0"/>
        <v>14710458.312164433</v>
      </c>
      <c r="N32" s="111">
        <f t="shared" si="0"/>
        <v>14880164.921127178</v>
      </c>
      <c r="O32" s="111">
        <f t="shared" si="0"/>
        <v>14935797.718484577</v>
      </c>
      <c r="P32" s="111">
        <f t="shared" si="0"/>
        <v>14918685.387973268</v>
      </c>
      <c r="Q32" s="111">
        <f t="shared" si="0"/>
        <v>14845329.490718445</v>
      </c>
      <c r="R32" s="111">
        <f t="shared" si="0"/>
        <v>14990425.676918466</v>
      </c>
      <c r="S32" s="111">
        <f t="shared" si="0"/>
        <v>14880914.507995062</v>
      </c>
      <c r="T32" s="111">
        <f t="shared" si="0"/>
        <v>15081740.51235644</v>
      </c>
      <c r="U32" s="111">
        <f t="shared" si="0"/>
        <v>15156167.321557071</v>
      </c>
      <c r="V32" s="111">
        <f t="shared" si="0"/>
        <v>14965461.303360391</v>
      </c>
      <c r="W32" s="111">
        <f t="shared" si="0"/>
        <v>15043600.018610511</v>
      </c>
      <c r="X32" s="111">
        <f t="shared" si="0"/>
        <v>15075796.691039607</v>
      </c>
      <c r="Y32" s="111">
        <f t="shared" si="0"/>
        <v>15050653.223277833</v>
      </c>
      <c r="Z32" s="111">
        <f t="shared" si="0"/>
        <v>14901948.112838019</v>
      </c>
      <c r="AA32" s="111">
        <f t="shared" si="0"/>
        <v>14991971.947039995</v>
      </c>
      <c r="AB32" s="111">
        <f t="shared" si="0"/>
        <v>15046882.990948383</v>
      </c>
      <c r="AC32" s="111">
        <f t="shared" si="0"/>
        <v>15087658.766771317</v>
      </c>
      <c r="AD32" s="111">
        <f t="shared" si="0"/>
        <v>15038718.32508846</v>
      </c>
      <c r="AE32" s="111">
        <f t="shared" si="0"/>
        <v>15072443.039858915</v>
      </c>
      <c r="AF32" s="111">
        <f t="shared" si="0"/>
        <v>15028633.452414513</v>
      </c>
      <c r="AG32" s="111">
        <f t="shared" si="0"/>
        <v>14867727.218734153</v>
      </c>
      <c r="AH32" s="111">
        <f t="shared" si="0"/>
        <v>15101706.550966896</v>
      </c>
      <c r="AI32" s="111">
        <f t="shared" si="0"/>
        <v>15173498.372730948</v>
      </c>
      <c r="AJ32" s="111">
        <f t="shared" si="0"/>
        <v>15066036.755168047</v>
      </c>
      <c r="AK32" s="111">
        <f t="shared" si="0"/>
        <v>15240737.795904504</v>
      </c>
      <c r="AL32" s="111">
        <f t="shared" si="0"/>
        <v>15069486.734955441</v>
      </c>
      <c r="AM32" s="111">
        <f t="shared" ref="AM32:BI32" si="1">AM30+AM31</f>
        <v>15203371.671034902</v>
      </c>
      <c r="AN32" s="111">
        <f t="shared" si="1"/>
        <v>14968946.411444135</v>
      </c>
      <c r="AO32" s="111">
        <f t="shared" si="1"/>
        <v>15035081.592617974</v>
      </c>
      <c r="AP32" s="111">
        <f t="shared" si="1"/>
        <v>14795765.373161059</v>
      </c>
      <c r="AQ32" s="111">
        <f t="shared" si="1"/>
        <v>15142314.943977427</v>
      </c>
      <c r="AR32" s="111">
        <f t="shared" si="1"/>
        <v>14944935.320753634</v>
      </c>
      <c r="AS32" s="111">
        <f t="shared" si="1"/>
        <v>15062430.460871074</v>
      </c>
      <c r="AT32" s="111">
        <f t="shared" si="1"/>
        <v>14895893.80913648</v>
      </c>
      <c r="AU32" s="111">
        <f t="shared" si="1"/>
        <v>14842110.1652631</v>
      </c>
      <c r="AV32" s="111">
        <f t="shared" si="1"/>
        <v>15043815.146968059</v>
      </c>
      <c r="AW32" s="111">
        <f t="shared" si="1"/>
        <v>14803434.530284999</v>
      </c>
      <c r="AX32" s="111">
        <f t="shared" si="1"/>
        <v>15159761.430744398</v>
      </c>
      <c r="AY32" s="111">
        <f t="shared" si="1"/>
        <v>14764488.854749579</v>
      </c>
      <c r="AZ32" s="111">
        <f t="shared" si="1"/>
        <v>14856566.143444495</v>
      </c>
      <c r="BA32" s="111">
        <f t="shared" si="1"/>
        <v>14933092.859950326</v>
      </c>
      <c r="BB32" s="111">
        <f t="shared" si="1"/>
        <v>14793556.353954714</v>
      </c>
      <c r="BC32" s="111">
        <f t="shared" si="1"/>
        <v>14799580.235786814</v>
      </c>
      <c r="BD32" s="111">
        <f t="shared" si="1"/>
        <v>14548298.995706555</v>
      </c>
      <c r="BE32" s="111">
        <f t="shared" si="1"/>
        <v>14369884.158174708</v>
      </c>
      <c r="BF32" s="111">
        <f t="shared" si="1"/>
        <v>14404756.691001726</v>
      </c>
      <c r="BG32" s="111">
        <f t="shared" si="1"/>
        <v>14240542.816513292</v>
      </c>
      <c r="BH32" s="111">
        <f t="shared" si="1"/>
        <v>14146450.781992672</v>
      </c>
      <c r="BI32" s="111">
        <f t="shared" si="1"/>
        <v>13910741.526805438</v>
      </c>
      <c r="BJ32" s="111">
        <f t="shared" ref="BJ32:CL32" si="2">BJ30+BJ31</f>
        <v>14029200.092435487</v>
      </c>
      <c r="BK32" s="111">
        <f t="shared" si="2"/>
        <v>13265228.336833742</v>
      </c>
      <c r="BL32" s="111">
        <f t="shared" si="2"/>
        <v>13817255.343587114</v>
      </c>
      <c r="BM32" s="111">
        <f t="shared" si="2"/>
        <v>13449753.784390604</v>
      </c>
      <c r="BN32" s="111">
        <f t="shared" si="2"/>
        <v>13551967.923729785</v>
      </c>
      <c r="BO32" s="111">
        <f t="shared" si="2"/>
        <v>13434947.056195285</v>
      </c>
      <c r="BP32" s="111">
        <f t="shared" si="2"/>
        <v>13068755.136059731</v>
      </c>
      <c r="BQ32" s="111">
        <f t="shared" si="2"/>
        <v>13231115.316221427</v>
      </c>
      <c r="BR32" s="111">
        <f t="shared" si="2"/>
        <v>13229204.3275408</v>
      </c>
      <c r="BS32" s="111">
        <f t="shared" si="2"/>
        <v>13324324.760696715</v>
      </c>
      <c r="BT32" s="111">
        <f t="shared" si="2"/>
        <v>13229857.428147001</v>
      </c>
      <c r="BU32" s="111">
        <f t="shared" si="2"/>
        <v>13488305.934311192</v>
      </c>
      <c r="BV32" s="111">
        <f t="shared" si="2"/>
        <v>13453067.039117776</v>
      </c>
      <c r="BW32" s="111">
        <f t="shared" si="2"/>
        <v>13065398.298094016</v>
      </c>
      <c r="BX32" s="111">
        <f t="shared" si="2"/>
        <v>13125989.453204103</v>
      </c>
      <c r="BY32" s="111">
        <f t="shared" si="2"/>
        <v>8957332.3164235335</v>
      </c>
      <c r="BZ32" s="111">
        <f t="shared" si="2"/>
        <v>7037214.9650031757</v>
      </c>
      <c r="CA32" s="111">
        <f t="shared" si="2"/>
        <v>10252814.00375854</v>
      </c>
      <c r="CB32" s="111">
        <f t="shared" si="2"/>
        <v>11679688.483339902</v>
      </c>
      <c r="CC32" s="111">
        <f t="shared" si="2"/>
        <v>12511781.328717539</v>
      </c>
      <c r="CD32" s="111">
        <f t="shared" si="2"/>
        <v>12710743.931877963</v>
      </c>
      <c r="CE32" s="111">
        <f t="shared" si="2"/>
        <v>12516234.144244427</v>
      </c>
      <c r="CF32" s="111">
        <f t="shared" si="2"/>
        <v>12390379.815104742</v>
      </c>
      <c r="CG32" s="111">
        <f t="shared" si="2"/>
        <v>12309210.944961809</v>
      </c>
      <c r="CH32" s="111">
        <f t="shared" si="2"/>
        <v>12574908.38784826</v>
      </c>
      <c r="CI32" s="111">
        <f t="shared" si="2"/>
        <v>12871778.649209294</v>
      </c>
      <c r="CJ32" s="111">
        <f t="shared" si="2"/>
        <v>12699580.691266034</v>
      </c>
      <c r="CK32" s="111">
        <f t="shared" si="2"/>
        <v>13582869.431889959</v>
      </c>
      <c r="CL32" s="111">
        <f t="shared" si="2"/>
        <v>13375706.744389188</v>
      </c>
      <c r="CM32" s="111">
        <f t="shared" ref="CM32:CN32" si="3">CM30+CM31</f>
        <v>13269128.56716726</v>
      </c>
      <c r="CN32" s="111">
        <f t="shared" si="3"/>
        <v>13355382.670477871</v>
      </c>
      <c r="CO32" s="111">
        <f t="shared" ref="CO32:CP32" si="4">CO30+CO31</f>
        <v>13327212.612182632</v>
      </c>
      <c r="CP32" s="111">
        <f t="shared" si="4"/>
        <v>13081493.317302197</v>
      </c>
      <c r="CQ32" s="111">
        <f t="shared" ref="CQ32:CR32" si="5">CQ30+CQ31</f>
        <v>13297511.541333908</v>
      </c>
      <c r="CR32" s="111">
        <f t="shared" si="5"/>
        <v>13257986.247521205</v>
      </c>
      <c r="CS32" s="111">
        <f t="shared" ref="CS32:CT32" si="6">CS30+CS31</f>
        <v>13115509.853861796</v>
      </c>
      <c r="CT32" s="111">
        <f t="shared" si="6"/>
        <v>12915275.328608399</v>
      </c>
      <c r="CU32" s="111">
        <f t="shared" ref="CU32:CV32" si="7">CU30+CU31</f>
        <v>13035967.920943281</v>
      </c>
      <c r="CV32" s="111">
        <f t="shared" si="7"/>
        <v>13036507.397645002</v>
      </c>
      <c r="CW32" s="111">
        <f t="shared" ref="CW32:CX32" si="8">CW30+CW31</f>
        <v>13058478.311982119</v>
      </c>
      <c r="CX32" s="111">
        <f t="shared" si="8"/>
        <v>13191247.277621388</v>
      </c>
      <c r="CY32" s="111">
        <f t="shared" ref="CY32:CZ32" si="9">CY30+CY31</f>
        <v>13347069.964045644</v>
      </c>
      <c r="CZ32" s="111">
        <f t="shared" si="9"/>
        <v>13383312.584123928</v>
      </c>
      <c r="DA32" s="111">
        <f t="shared" ref="DA32:DB32" si="10">DA30+DA31</f>
        <v>13409610.296660863</v>
      </c>
      <c r="DB32" s="111">
        <f t="shared" si="10"/>
        <v>13604145.632197235</v>
      </c>
      <c r="DC32" s="111">
        <f t="shared" ref="DC32:DD32" si="11">DC30+DC31</f>
        <v>13582666.520825438</v>
      </c>
      <c r="DD32" s="111">
        <f t="shared" si="11"/>
        <v>13733536.488011856</v>
      </c>
      <c r="DE32" s="111">
        <f t="shared" ref="DE32:DF32" si="12">DE30+DE31</f>
        <v>13532692.637716044</v>
      </c>
      <c r="DF32" s="111">
        <f t="shared" si="12"/>
        <v>13363243.592032947</v>
      </c>
      <c r="DG32" s="111">
        <f t="shared" ref="DG32:DH32" si="13">DG30+DG31</f>
        <v>13481219.140387084</v>
      </c>
      <c r="DH32" s="111">
        <f t="shared" si="13"/>
        <v>13437383.639056016</v>
      </c>
      <c r="DI32" s="111">
        <f t="shared" ref="DI32:DJ32" si="14">DI30+DI31</f>
        <v>13948579.207141656</v>
      </c>
      <c r="DJ32" s="111">
        <f t="shared" si="14"/>
        <v>13621432.097164724</v>
      </c>
      <c r="DK32" s="111">
        <f t="shared" ref="DK32:DL32" si="15">DK30+DK31</f>
        <v>13626280.518456567</v>
      </c>
      <c r="DL32" s="111">
        <f t="shared" si="15"/>
        <v>13837400.480399866</v>
      </c>
      <c r="DM32" s="111">
        <f t="shared" ref="DM32:DN32" si="16">DM30+DM31</f>
        <v>13693065.026536491</v>
      </c>
      <c r="DN32" s="111">
        <f t="shared" si="16"/>
        <v>13673120.991629597</v>
      </c>
      <c r="DO32" s="111">
        <f t="shared" ref="DO32:DP32" si="17">DO30+DO31</f>
        <v>13518386.697942924</v>
      </c>
      <c r="DP32" s="111">
        <f t="shared" si="17"/>
        <v>13552159.68723386</v>
      </c>
      <c r="DQ32" s="111">
        <f t="shared" ref="DQ32:DR32" si="18">DQ30+DQ31</f>
        <v>13773902.461379996</v>
      </c>
      <c r="DR32" s="111">
        <f t="shared" si="18"/>
        <v>14057500.740031324</v>
      </c>
      <c r="DS32" s="111">
        <f t="shared" ref="DS32:DT32" si="19">DS30+DS31</f>
        <v>13093159.820645068</v>
      </c>
      <c r="DT32" s="111">
        <f t="shared" si="19"/>
        <v>13414902.706612334</v>
      </c>
      <c r="DU32" s="111">
        <f t="shared" ref="DU32:DV32" si="20">DU30+DU31</f>
        <v>13485352.605518859</v>
      </c>
      <c r="DV32" s="111">
        <f t="shared" si="20"/>
        <v>13649452.493091173</v>
      </c>
      <c r="DW32" s="111">
        <f t="shared" ref="DW32:DX32" si="21">DW30+DW31</f>
        <v>13735609.39837319</v>
      </c>
      <c r="DX32" s="111">
        <f t="shared" si="21"/>
        <v>13589044.114021732</v>
      </c>
      <c r="DY32" s="111">
        <f t="shared" ref="DY32:DZ32" si="22">DY30+DY31</f>
        <v>13777491.611884331</v>
      </c>
      <c r="DZ32" s="111">
        <f t="shared" si="22"/>
        <v>13760953.226490917</v>
      </c>
      <c r="EA32" s="111">
        <f t="shared" ref="EA32:EB32" si="23">EA30+EA31</f>
        <v>13827642.754750783</v>
      </c>
      <c r="EB32" s="111">
        <f t="shared" si="23"/>
        <v>13838603.941437889</v>
      </c>
      <c r="EC32" s="111">
        <f t="shared" ref="EC32:ED32" si="24">EC30+EC31</f>
        <v>13822279.887305807</v>
      </c>
      <c r="ED32" s="111">
        <f t="shared" si="24"/>
        <v>13726693.879584257</v>
      </c>
      <c r="EE32" s="111">
        <f t="shared" ref="EE32:EF32" si="25">EE30+EE31</f>
        <v>13736915.009335171</v>
      </c>
      <c r="EF32" s="111">
        <f t="shared" si="25"/>
        <v>13794756.799539272</v>
      </c>
      <c r="EG32" s="111">
        <f t="shared" ref="EG32:EH32" si="26">EG30+EG31</f>
        <v>13843944.363330036</v>
      </c>
      <c r="EH32" s="111">
        <f t="shared" si="26"/>
        <v>13620459.006138466</v>
      </c>
      <c r="EI32" s="111">
        <f t="shared" ref="EI32:EJ32" si="27">EI30+EI31</f>
        <v>13489885.627549196</v>
      </c>
      <c r="EJ32" s="111">
        <f t="shared" si="27"/>
        <v>13525773.926438628</v>
      </c>
      <c r="EK32" s="111">
        <f t="shared" ref="EK32:EL32" si="28">EK30+EK31</f>
        <v>13479289.682379693</v>
      </c>
      <c r="EL32" s="111">
        <f t="shared" si="28"/>
        <v>13412169.998040203</v>
      </c>
    </row>
    <row r="33" spans="2:142" s="107" customFormat="1" ht="12.75" x14ac:dyDescent="0.2">
      <c r="B33" s="115" t="s">
        <v>52</v>
      </c>
      <c r="C33" s="109">
        <f t="shared" ref="C33:AL33" si="29">C35-C34</f>
        <v>-66465.094952936284</v>
      </c>
      <c r="D33" s="109">
        <f t="shared" si="29"/>
        <v>3700143.3119053878</v>
      </c>
      <c r="E33" s="109">
        <f t="shared" si="29"/>
        <v>3693549.5221195174</v>
      </c>
      <c r="F33" s="109">
        <f t="shared" si="29"/>
        <v>3591043.4009796716</v>
      </c>
      <c r="G33" s="109">
        <f t="shared" si="29"/>
        <v>3880232.9978351537</v>
      </c>
      <c r="H33" s="109">
        <f t="shared" si="29"/>
        <v>4087751.3059238172</v>
      </c>
      <c r="I33" s="109">
        <f t="shared" si="29"/>
        <v>4224672.8895937763</v>
      </c>
      <c r="J33" s="109">
        <f t="shared" si="29"/>
        <v>4339990.546494239</v>
      </c>
      <c r="K33" s="109">
        <f t="shared" si="29"/>
        <v>4589997.3467904385</v>
      </c>
      <c r="L33" s="109">
        <f t="shared" si="29"/>
        <v>4498438.007563429</v>
      </c>
      <c r="M33" s="109">
        <f t="shared" si="29"/>
        <v>4583385.1343326857</v>
      </c>
      <c r="N33" s="109">
        <f t="shared" si="29"/>
        <v>4789586.0613107476</v>
      </c>
      <c r="O33" s="109">
        <f t="shared" si="29"/>
        <v>5196877.4928762149</v>
      </c>
      <c r="P33" s="109">
        <f t="shared" si="29"/>
        <v>4902109.7112023113</v>
      </c>
      <c r="Q33" s="109">
        <f t="shared" si="29"/>
        <v>5797669.6262789518</v>
      </c>
      <c r="R33" s="109">
        <f t="shared" si="29"/>
        <v>3839167.5456527346</v>
      </c>
      <c r="S33" s="109">
        <f t="shared" si="29"/>
        <v>4986909.2175794998</v>
      </c>
      <c r="T33" s="109">
        <f t="shared" si="29"/>
        <v>5198074.7709063943</v>
      </c>
      <c r="U33" s="109">
        <f t="shared" si="29"/>
        <v>5116698.5278360182</v>
      </c>
      <c r="V33" s="109">
        <f t="shared" si="29"/>
        <v>5176885.8853192031</v>
      </c>
      <c r="W33" s="109">
        <f t="shared" si="29"/>
        <v>5231173.6236478351</v>
      </c>
      <c r="X33" s="109">
        <f t="shared" si="29"/>
        <v>5307464.1207668632</v>
      </c>
      <c r="Y33" s="109">
        <f t="shared" si="29"/>
        <v>5286841.9555132808</v>
      </c>
      <c r="Z33" s="109">
        <f t="shared" si="29"/>
        <v>5397662.4646776086</v>
      </c>
      <c r="AA33" s="109">
        <f t="shared" si="29"/>
        <v>5284201.4319558553</v>
      </c>
      <c r="AB33" s="109">
        <f t="shared" si="29"/>
        <v>5362518.2861391492</v>
      </c>
      <c r="AC33" s="109">
        <f t="shared" si="29"/>
        <v>5434358.1093147192</v>
      </c>
      <c r="AD33" s="109">
        <f t="shared" si="29"/>
        <v>5426622.0431157574</v>
      </c>
      <c r="AE33" s="109">
        <f t="shared" si="29"/>
        <v>5547794.8532363195</v>
      </c>
      <c r="AF33" s="109">
        <f t="shared" si="29"/>
        <v>5478092.9580105487</v>
      </c>
      <c r="AG33" s="109">
        <f t="shared" si="29"/>
        <v>5500683.3889085539</v>
      </c>
      <c r="AH33" s="109">
        <f t="shared" si="29"/>
        <v>5530251.0726008285</v>
      </c>
      <c r="AI33" s="109">
        <f t="shared" si="29"/>
        <v>5538607.9756493475</v>
      </c>
      <c r="AJ33" s="109">
        <f t="shared" si="29"/>
        <v>5546894.6620422928</v>
      </c>
      <c r="AK33" s="109">
        <f t="shared" si="29"/>
        <v>5607237.3449858893</v>
      </c>
      <c r="AL33" s="109">
        <f t="shared" si="29"/>
        <v>5557716.5574108995</v>
      </c>
      <c r="AM33" s="109">
        <f t="shared" ref="AM33:BI33" si="30">AM35-AM34</f>
        <v>5646445.8860164154</v>
      </c>
      <c r="AN33" s="109">
        <f t="shared" si="30"/>
        <v>5554026.4465315454</v>
      </c>
      <c r="AO33" s="109">
        <f t="shared" si="30"/>
        <v>5672335.9459416475</v>
      </c>
      <c r="AP33" s="109">
        <f t="shared" si="30"/>
        <v>5340855.350527579</v>
      </c>
      <c r="AQ33" s="109">
        <f t="shared" si="30"/>
        <v>5534569.2131441515</v>
      </c>
      <c r="AR33" s="109">
        <f t="shared" si="30"/>
        <v>5484899.2480305452</v>
      </c>
      <c r="AS33" s="109">
        <f t="shared" si="30"/>
        <v>5554028.4482878791</v>
      </c>
      <c r="AT33" s="109">
        <f t="shared" si="30"/>
        <v>5488426.715296207</v>
      </c>
      <c r="AU33" s="109">
        <f t="shared" si="30"/>
        <v>5460114.3381512165</v>
      </c>
      <c r="AV33" s="109">
        <f t="shared" si="30"/>
        <v>5480967.0794691741</v>
      </c>
      <c r="AW33" s="109">
        <f t="shared" si="30"/>
        <v>5471555.3352675252</v>
      </c>
      <c r="AX33" s="109">
        <f t="shared" si="30"/>
        <v>5467451.7570684021</v>
      </c>
      <c r="AY33" s="109">
        <f t="shared" si="30"/>
        <v>5415794.4312970862</v>
      </c>
      <c r="AZ33" s="109">
        <f t="shared" si="30"/>
        <v>5470018.1814044518</v>
      </c>
      <c r="BA33" s="109">
        <f t="shared" si="30"/>
        <v>5587197.277696358</v>
      </c>
      <c r="BB33" s="109">
        <f t="shared" si="30"/>
        <v>5450989.2916253004</v>
      </c>
      <c r="BC33" s="109">
        <f t="shared" si="30"/>
        <v>5354812.3695968734</v>
      </c>
      <c r="BD33" s="109">
        <f t="shared" si="30"/>
        <v>5410044.2030175896</v>
      </c>
      <c r="BE33" s="109">
        <f t="shared" si="30"/>
        <v>5363622.7908857036</v>
      </c>
      <c r="BF33" s="109">
        <f t="shared" si="30"/>
        <v>5481642.7514597541</v>
      </c>
      <c r="BG33" s="109">
        <f t="shared" si="30"/>
        <v>5527647.0400662813</v>
      </c>
      <c r="BH33" s="109">
        <f t="shared" si="30"/>
        <v>5517760.8257121611</v>
      </c>
      <c r="BI33" s="109">
        <f t="shared" si="30"/>
        <v>5483908.3347054385</v>
      </c>
      <c r="BJ33" s="109">
        <f t="shared" ref="BJ33:CL33" si="31">BJ35-BJ34</f>
        <v>5452065.4876586059</v>
      </c>
      <c r="BK33" s="109">
        <f t="shared" si="31"/>
        <v>5469725.227063573</v>
      </c>
      <c r="BL33" s="109">
        <f t="shared" si="31"/>
        <v>5319454.2487456594</v>
      </c>
      <c r="BM33" s="109">
        <f t="shared" si="31"/>
        <v>5313179.8917561173</v>
      </c>
      <c r="BN33" s="109">
        <f t="shared" si="31"/>
        <v>5325195.272326773</v>
      </c>
      <c r="BO33" s="109">
        <f t="shared" si="31"/>
        <v>5359579.9667797284</v>
      </c>
      <c r="BP33" s="109">
        <f t="shared" si="31"/>
        <v>5339496.8241588622</v>
      </c>
      <c r="BQ33" s="109">
        <f t="shared" si="31"/>
        <v>5293981.8177736336</v>
      </c>
      <c r="BR33" s="109">
        <f t="shared" si="31"/>
        <v>5344625.5740654478</v>
      </c>
      <c r="BS33" s="109">
        <f t="shared" si="31"/>
        <v>5245032.9476567348</v>
      </c>
      <c r="BT33" s="109">
        <f t="shared" si="31"/>
        <v>5515350.4336001258</v>
      </c>
      <c r="BU33" s="109">
        <f t="shared" si="31"/>
        <v>5407197.8369715549</v>
      </c>
      <c r="BV33" s="109">
        <f t="shared" si="31"/>
        <v>5382027.3358071297</v>
      </c>
      <c r="BW33" s="109">
        <f t="shared" si="31"/>
        <v>5203451.6713646073</v>
      </c>
      <c r="BX33" s="109">
        <f t="shared" si="31"/>
        <v>5423306.9871228784</v>
      </c>
      <c r="BY33" s="109">
        <f t="shared" si="31"/>
        <v>7171507.1355920676</v>
      </c>
      <c r="BZ33" s="109">
        <f t="shared" si="31"/>
        <v>10388651.483180184</v>
      </c>
      <c r="CA33" s="109">
        <f t="shared" si="31"/>
        <v>7573379.6710098572</v>
      </c>
      <c r="CB33" s="109">
        <f t="shared" si="31"/>
        <v>6876679.0862485096</v>
      </c>
      <c r="CC33" s="109">
        <f t="shared" si="31"/>
        <v>5520944.0674860962</v>
      </c>
      <c r="CD33" s="109">
        <f t="shared" si="31"/>
        <v>5452983.3939074641</v>
      </c>
      <c r="CE33" s="109">
        <f t="shared" si="31"/>
        <v>5420913.2169754719</v>
      </c>
      <c r="CF33" s="109">
        <f t="shared" si="31"/>
        <v>5386650.6647329498</v>
      </c>
      <c r="CG33" s="109">
        <f t="shared" si="31"/>
        <v>5471078.7422065381</v>
      </c>
      <c r="CH33" s="109">
        <f t="shared" si="31"/>
        <v>5403384.746387505</v>
      </c>
      <c r="CI33" s="109">
        <f t="shared" si="31"/>
        <v>5404532.1818481311</v>
      </c>
      <c r="CJ33" s="109">
        <f t="shared" si="31"/>
        <v>5545077.3046738803</v>
      </c>
      <c r="CK33" s="109">
        <f t="shared" si="31"/>
        <v>5530596.7525091618</v>
      </c>
      <c r="CL33" s="109">
        <f t="shared" si="31"/>
        <v>6657760.7014871817</v>
      </c>
      <c r="CM33" s="109">
        <f t="shared" ref="CM33:CN33" si="32">CM35-CM34</f>
        <v>5565788.1256429804</v>
      </c>
      <c r="CN33" s="109">
        <f t="shared" si="32"/>
        <v>5382671.4683495555</v>
      </c>
      <c r="CO33" s="109">
        <f t="shared" ref="CO33:CP33" si="33">CO35-CO34</f>
        <v>5330179.3915426601</v>
      </c>
      <c r="CP33" s="109">
        <f t="shared" si="33"/>
        <v>5253779.1946398541</v>
      </c>
      <c r="CQ33" s="109">
        <f t="shared" ref="CQ33:CR33" si="34">CQ35-CQ34</f>
        <v>5315477.9745602263</v>
      </c>
      <c r="CR33" s="109">
        <f t="shared" si="34"/>
        <v>5307140.0967099331</v>
      </c>
      <c r="CS33" s="109">
        <f t="shared" ref="CS33:CT33" si="35">CS35-CS34</f>
        <v>5327000.0264692735</v>
      </c>
      <c r="CT33" s="109">
        <f t="shared" si="35"/>
        <v>5443722.8017381486</v>
      </c>
      <c r="CU33" s="109">
        <f t="shared" ref="CU33:CV33" si="36">CU35-CU34</f>
        <v>6312209.3726837859</v>
      </c>
      <c r="CV33" s="109">
        <f t="shared" si="36"/>
        <v>5743620.6422031168</v>
      </c>
      <c r="CW33" s="109">
        <f t="shared" ref="CW33:CX33" si="37">CW35-CW34</f>
        <v>5634083.437415679</v>
      </c>
      <c r="CX33" s="109">
        <f t="shared" si="37"/>
        <v>5741961.2303033527</v>
      </c>
      <c r="CY33" s="109">
        <f t="shared" ref="CY33:CZ33" si="38">CY35-CY34</f>
        <v>5631967.9531755764</v>
      </c>
      <c r="CZ33" s="109">
        <f t="shared" si="38"/>
        <v>5758380.0243240446</v>
      </c>
      <c r="DA33" s="109">
        <f t="shared" ref="DA33:DB33" si="39">DA35-DA34</f>
        <v>5724357.4253408341</v>
      </c>
      <c r="DB33" s="109">
        <f t="shared" si="39"/>
        <v>5682434.4689871818</v>
      </c>
      <c r="DC33" s="109">
        <f t="shared" ref="DC33:DD33" si="40">DC35-DC34</f>
        <v>5703132.0027879495</v>
      </c>
      <c r="DD33" s="109">
        <f t="shared" si="40"/>
        <v>5780109.6665175855</v>
      </c>
      <c r="DE33" s="109">
        <f t="shared" ref="DE33:DF33" si="41">DE35-DE34</f>
        <v>5678375.2776109306</v>
      </c>
      <c r="DF33" s="109">
        <f t="shared" si="41"/>
        <v>5641034.3695907518</v>
      </c>
      <c r="DG33" s="109">
        <f t="shared" ref="DG33:DH33" si="42">DG35-DG34</f>
        <v>5697963.3251218852</v>
      </c>
      <c r="DH33" s="109">
        <f t="shared" si="42"/>
        <v>5508491.6794770015</v>
      </c>
      <c r="DI33" s="109">
        <f t="shared" ref="DI33:DJ33" si="43">DI35-DI34</f>
        <v>5615891.2684220895</v>
      </c>
      <c r="DJ33" s="109">
        <f t="shared" si="43"/>
        <v>5635574.22511598</v>
      </c>
      <c r="DK33" s="109">
        <f t="shared" ref="DK33:DL33" si="44">DK35-DK34</f>
        <v>5669023.0433060322</v>
      </c>
      <c r="DL33" s="109">
        <f t="shared" si="44"/>
        <v>5381742.0236837994</v>
      </c>
      <c r="DM33" s="109">
        <f t="shared" ref="DM33:DN33" si="45">DM35-DM34</f>
        <v>6746028.291777987</v>
      </c>
      <c r="DN33" s="109">
        <f t="shared" si="45"/>
        <v>5924338.5021855794</v>
      </c>
      <c r="DO33" s="109">
        <f t="shared" ref="DO33:DP33" si="46">DO35-DO34</f>
        <v>6038102.4155033939</v>
      </c>
      <c r="DP33" s="109">
        <f t="shared" si="46"/>
        <v>5880427.1577031808</v>
      </c>
      <c r="DQ33" s="109">
        <f t="shared" ref="DQ33:DR33" si="47">DQ35-DQ34</f>
        <v>5891457.0417160094</v>
      </c>
      <c r="DR33" s="109">
        <f t="shared" si="47"/>
        <v>6002957.8638967313</v>
      </c>
      <c r="DS33" s="109">
        <f t="shared" ref="DS33:DT33" si="48">DS35-DS34</f>
        <v>6032918.0548682567</v>
      </c>
      <c r="DT33" s="109">
        <f t="shared" si="48"/>
        <v>5983808.2699468974</v>
      </c>
      <c r="DU33" s="109">
        <f t="shared" ref="DU33:DV33" si="49">DU35-DU34</f>
        <v>6045036.1309308857</v>
      </c>
      <c r="DV33" s="109">
        <f t="shared" si="49"/>
        <v>6003403.4670800529</v>
      </c>
      <c r="DW33" s="109">
        <f t="shared" ref="DW33:DX33" si="50">DW35-DW34</f>
        <v>6203905.41892148</v>
      </c>
      <c r="DX33" s="109">
        <f t="shared" si="50"/>
        <v>6206425.9768494014</v>
      </c>
      <c r="DY33" s="109">
        <f t="shared" ref="DY33:DZ33" si="51">DY35-DY34</f>
        <v>6246660.6488609202</v>
      </c>
      <c r="DZ33" s="109">
        <f t="shared" si="51"/>
        <v>6360848.4830772784</v>
      </c>
      <c r="EA33" s="109">
        <f t="shared" ref="EA33:EB33" si="52">EA35-EA34</f>
        <v>6364904.0651473049</v>
      </c>
      <c r="EB33" s="109">
        <f t="shared" si="52"/>
        <v>6386851.7512869332</v>
      </c>
      <c r="EC33" s="109">
        <f t="shared" ref="EC33:ED33" si="53">EC35-EC34</f>
        <v>6477510.3333640583</v>
      </c>
      <c r="ED33" s="109">
        <f t="shared" si="53"/>
        <v>6435997.5857019508</v>
      </c>
      <c r="EE33" s="109">
        <f t="shared" ref="EE33:EF33" si="54">EE35-EE34</f>
        <v>6448282.261896586</v>
      </c>
      <c r="EF33" s="109">
        <f t="shared" si="54"/>
        <v>6470673.8357089637</v>
      </c>
      <c r="EG33" s="109">
        <f t="shared" ref="EG33:EH33" si="55">EG35-EG34</f>
        <v>6475863.9935357906</v>
      </c>
      <c r="EH33" s="109">
        <f t="shared" si="55"/>
        <v>6474918.8860963229</v>
      </c>
      <c r="EI33" s="109">
        <f t="shared" ref="EI33:EJ33" si="56">EI35-EI34</f>
        <v>6419572.2304658648</v>
      </c>
      <c r="EJ33" s="109">
        <f t="shared" si="56"/>
        <v>6366854.7382281106</v>
      </c>
      <c r="EK33" s="109">
        <f t="shared" ref="EK33:EL33" si="57">EK35-EK34</f>
        <v>6383147.0280688796</v>
      </c>
      <c r="EL33" s="109">
        <f t="shared" si="57"/>
        <v>6345811.3254246218</v>
      </c>
    </row>
    <row r="34" spans="2:142" s="117" customFormat="1" ht="12.75" x14ac:dyDescent="0.2">
      <c r="B34" s="115" t="s">
        <v>98</v>
      </c>
      <c r="C34" s="116">
        <v>3470815.0509713264</v>
      </c>
      <c r="D34" s="116">
        <v>3510425.706784511</v>
      </c>
      <c r="E34" s="116">
        <v>3417495.2732351739</v>
      </c>
      <c r="F34" s="116">
        <v>3516576.9110178053</v>
      </c>
      <c r="G34" s="116">
        <v>3538237.0386125743</v>
      </c>
      <c r="H34" s="116">
        <v>3616808.0136624924</v>
      </c>
      <c r="I34" s="116">
        <v>3497994.9863714753</v>
      </c>
      <c r="J34" s="116">
        <v>3451764.0465940237</v>
      </c>
      <c r="K34" s="116">
        <v>3484668.6664214171</v>
      </c>
      <c r="L34" s="116">
        <v>3493626.8100416097</v>
      </c>
      <c r="M34" s="116">
        <v>3474169.1599380011</v>
      </c>
      <c r="N34" s="116">
        <v>3423866.1937761237</v>
      </c>
      <c r="O34" s="116">
        <v>3581721.9332045787</v>
      </c>
      <c r="P34" s="116">
        <v>3490189.643344692</v>
      </c>
      <c r="Q34" s="116">
        <v>3548792.7950188448</v>
      </c>
      <c r="R34" s="116">
        <v>2989271.8361150031</v>
      </c>
      <c r="S34" s="116">
        <v>3425703.6268239049</v>
      </c>
      <c r="T34" s="116">
        <v>3363553.7260296182</v>
      </c>
      <c r="U34" s="116">
        <v>3461048.7875313787</v>
      </c>
      <c r="V34" s="116">
        <v>3496765.7196499687</v>
      </c>
      <c r="W34" s="116">
        <v>3467118.2818621881</v>
      </c>
      <c r="X34" s="116">
        <v>3473320.3113007559</v>
      </c>
      <c r="Y34" s="116">
        <v>3448582.2919643791</v>
      </c>
      <c r="Z34" s="116">
        <v>3455728.2558771027</v>
      </c>
      <c r="AA34" s="116">
        <v>3353865.2601865418</v>
      </c>
      <c r="AB34" s="116">
        <v>3430302.1051101848</v>
      </c>
      <c r="AC34" s="116">
        <v>3383922.0263030902</v>
      </c>
      <c r="AD34" s="116">
        <v>3404177.4365429976</v>
      </c>
      <c r="AE34" s="116">
        <v>3391376.5629618</v>
      </c>
      <c r="AF34" s="116">
        <v>3424990.309273574</v>
      </c>
      <c r="AG34" s="116">
        <v>3380980.4444028051</v>
      </c>
      <c r="AH34" s="116">
        <v>3369286.4021528414</v>
      </c>
      <c r="AI34" s="116">
        <v>3388610.443123098</v>
      </c>
      <c r="AJ34" s="116">
        <v>3345216.6499680383</v>
      </c>
      <c r="AK34" s="116">
        <v>3387369.0697722398</v>
      </c>
      <c r="AL34" s="116">
        <v>3406325.0576558993</v>
      </c>
      <c r="AM34" s="116">
        <v>3399553.3310708907</v>
      </c>
      <c r="AN34" s="116">
        <v>3357648.6674665757</v>
      </c>
      <c r="AO34" s="116">
        <v>3359673.5022513834</v>
      </c>
      <c r="AP34" s="116">
        <v>3296876.426419849</v>
      </c>
      <c r="AQ34" s="116">
        <v>3401819.6409877217</v>
      </c>
      <c r="AR34" s="116">
        <v>3299079.9743840527</v>
      </c>
      <c r="AS34" s="116">
        <v>3322082.168702214</v>
      </c>
      <c r="AT34" s="116">
        <v>3327784.3305753674</v>
      </c>
      <c r="AU34" s="116">
        <v>3330078.9795283615</v>
      </c>
      <c r="AV34" s="116">
        <v>3317479.3765507941</v>
      </c>
      <c r="AW34" s="116">
        <v>3319901.4051292781</v>
      </c>
      <c r="AX34" s="116">
        <v>3352113.2918605497</v>
      </c>
      <c r="AY34" s="116">
        <v>3296355.6687882324</v>
      </c>
      <c r="AZ34" s="116">
        <v>3356782.2716235956</v>
      </c>
      <c r="BA34" s="116">
        <v>3421852.5188370305</v>
      </c>
      <c r="BB34" s="116">
        <v>3461869.884032717</v>
      </c>
      <c r="BC34" s="116">
        <v>3335745.8832207872</v>
      </c>
      <c r="BD34" s="116">
        <v>3448841.3302992834</v>
      </c>
      <c r="BE34" s="116">
        <v>3430729.8889829642</v>
      </c>
      <c r="BF34" s="116">
        <v>3398555.4024376264</v>
      </c>
      <c r="BG34" s="116">
        <v>3340217.003051057</v>
      </c>
      <c r="BH34" s="116">
        <v>3435628.0900253416</v>
      </c>
      <c r="BI34" s="116">
        <v>3422164.1128889364</v>
      </c>
      <c r="BJ34" s="116">
        <v>3409335.0432161791</v>
      </c>
      <c r="BK34" s="116">
        <v>3440877.2006468168</v>
      </c>
      <c r="BL34" s="116">
        <v>3367455.0064603011</v>
      </c>
      <c r="BM34" s="116">
        <v>3351840.5547299464</v>
      </c>
      <c r="BN34" s="116">
        <v>3348484.6415616539</v>
      </c>
      <c r="BO34" s="116">
        <v>3409179.8045455934</v>
      </c>
      <c r="BP34" s="116">
        <v>3350667.3572084103</v>
      </c>
      <c r="BQ34" s="116">
        <v>3378094.7993128886</v>
      </c>
      <c r="BR34" s="116">
        <v>3422828.2821335951</v>
      </c>
      <c r="BS34" s="116">
        <v>3434739.1764754569</v>
      </c>
      <c r="BT34" s="116">
        <v>3373249.1273353449</v>
      </c>
      <c r="BU34" s="116">
        <v>3365534.5875179511</v>
      </c>
      <c r="BV34" s="116">
        <v>3340538.9963361467</v>
      </c>
      <c r="BW34" s="116">
        <v>3367522.748330358</v>
      </c>
      <c r="BX34" s="116">
        <v>3350305.5679994668</v>
      </c>
      <c r="BY34" s="116">
        <v>3084827.4265613314</v>
      </c>
      <c r="BZ34" s="116">
        <v>3509684.8668572991</v>
      </c>
      <c r="CA34" s="116">
        <v>3326438.6625949773</v>
      </c>
      <c r="CB34" s="116">
        <v>3318541.4231218696</v>
      </c>
      <c r="CC34" s="116">
        <v>3342482.6069854177</v>
      </c>
      <c r="CD34" s="116">
        <v>3353008.2435749723</v>
      </c>
      <c r="CE34" s="116">
        <v>3374723.2618457256</v>
      </c>
      <c r="CF34" s="116">
        <v>3331599.562380923</v>
      </c>
      <c r="CG34" s="116">
        <v>3369994.7427649531</v>
      </c>
      <c r="CH34" s="116">
        <v>3382884.4351512613</v>
      </c>
      <c r="CI34" s="116">
        <v>3316002.9764354918</v>
      </c>
      <c r="CJ34" s="116">
        <v>3383608.2326275478</v>
      </c>
      <c r="CK34" s="116">
        <v>3355324.9935023375</v>
      </c>
      <c r="CL34" s="116">
        <v>3260653.7129139211</v>
      </c>
      <c r="CM34" s="116">
        <v>3317238.7262399914</v>
      </c>
      <c r="CN34" s="116">
        <v>3391209.4864796665</v>
      </c>
      <c r="CO34" s="116">
        <v>3264902.4965230208</v>
      </c>
      <c r="CP34" s="116">
        <v>3248888.8191507719</v>
      </c>
      <c r="CQ34" s="116">
        <v>3215291.1916219918</v>
      </c>
      <c r="CR34" s="116">
        <v>3252062.7334289309</v>
      </c>
      <c r="CS34" s="116">
        <v>3203729.05629557</v>
      </c>
      <c r="CT34" s="116">
        <v>3210336.8524568859</v>
      </c>
      <c r="CU34" s="116">
        <v>3218016.3294204599</v>
      </c>
      <c r="CV34" s="116">
        <v>3221074.7096958687</v>
      </c>
      <c r="CW34" s="116">
        <v>3214248.2131977724</v>
      </c>
      <c r="CX34" s="116">
        <v>3246708.2379905116</v>
      </c>
      <c r="CY34" s="116">
        <v>3499866.0489725624</v>
      </c>
      <c r="CZ34" s="116">
        <v>3378512.3850838803</v>
      </c>
      <c r="DA34" s="116">
        <v>3385517.1197784496</v>
      </c>
      <c r="DB34" s="116">
        <v>3280264.4251407147</v>
      </c>
      <c r="DC34" s="116">
        <v>3262136.9808921176</v>
      </c>
      <c r="DD34" s="116">
        <v>3242050.9216258493</v>
      </c>
      <c r="DE34" s="116">
        <v>3228108.8518101899</v>
      </c>
      <c r="DF34" s="116">
        <v>3155959.6338140885</v>
      </c>
      <c r="DG34" s="116">
        <v>3220244.1224065349</v>
      </c>
      <c r="DH34" s="116">
        <v>3136092.5172733823</v>
      </c>
      <c r="DI34" s="116">
        <v>3166871.8709837901</v>
      </c>
      <c r="DJ34" s="116">
        <v>3192579.5252258247</v>
      </c>
      <c r="DK34" s="116">
        <v>3156748.871573789</v>
      </c>
      <c r="DL34" s="116">
        <v>3094016.1943137315</v>
      </c>
      <c r="DM34" s="116">
        <v>4149736.2794153816</v>
      </c>
      <c r="DN34" s="116">
        <v>3228454.8792565609</v>
      </c>
      <c r="DO34" s="116">
        <v>3252285.7856202186</v>
      </c>
      <c r="DP34" s="116">
        <v>3262275.5326369284</v>
      </c>
      <c r="DQ34" s="116">
        <v>3241199.7139656856</v>
      </c>
      <c r="DR34" s="116">
        <v>3310428.8597125723</v>
      </c>
      <c r="DS34" s="116">
        <v>3241914.5800420386</v>
      </c>
      <c r="DT34" s="116">
        <v>3335397.3224249394</v>
      </c>
      <c r="DU34" s="116">
        <v>3302510.94870453</v>
      </c>
      <c r="DV34" s="116">
        <v>3296633.6258753701</v>
      </c>
      <c r="DW34" s="116">
        <v>3327717.8827217002</v>
      </c>
      <c r="DX34" s="116">
        <v>3395256.8914807816</v>
      </c>
      <c r="DY34" s="116">
        <v>3324185.7830224005</v>
      </c>
      <c r="DZ34" s="116">
        <v>3366489.9095224408</v>
      </c>
      <c r="EA34" s="116">
        <v>3313589.0021446845</v>
      </c>
      <c r="EB34" s="116">
        <v>3298653.6659882353</v>
      </c>
      <c r="EC34" s="116">
        <v>3341658.5811664388</v>
      </c>
      <c r="ED34" s="116">
        <v>3312782.6971302954</v>
      </c>
      <c r="EE34" s="116">
        <v>3354059.4720833139</v>
      </c>
      <c r="EF34" s="116">
        <v>3294029.7771286638</v>
      </c>
      <c r="EG34" s="116">
        <v>3307667.6730108205</v>
      </c>
      <c r="EH34" s="116">
        <v>3323300.1757090888</v>
      </c>
      <c r="EI34" s="116">
        <v>3319216.721606594</v>
      </c>
      <c r="EJ34" s="116">
        <v>3306313.565200944</v>
      </c>
      <c r="EK34" s="116">
        <v>3300444.7924882402</v>
      </c>
      <c r="EL34" s="116">
        <v>3254180.1963023255</v>
      </c>
    </row>
    <row r="35" spans="2:142" s="107" customFormat="1" ht="12.75" x14ac:dyDescent="0.2">
      <c r="B35" s="110" t="s">
        <v>86</v>
      </c>
      <c r="C35" s="111">
        <v>3404349.9560183901</v>
      </c>
      <c r="D35" s="111">
        <v>7210569.0186898988</v>
      </c>
      <c r="E35" s="111">
        <v>7111044.7953546913</v>
      </c>
      <c r="F35" s="111">
        <v>7107620.311997477</v>
      </c>
      <c r="G35" s="111">
        <v>7418470.0364477281</v>
      </c>
      <c r="H35" s="111">
        <v>7704559.3195863096</v>
      </c>
      <c r="I35" s="111">
        <v>7722667.8759652516</v>
      </c>
      <c r="J35" s="111">
        <v>7791754.5930882627</v>
      </c>
      <c r="K35" s="111">
        <v>8074666.0132118557</v>
      </c>
      <c r="L35" s="111">
        <v>7992064.8176050382</v>
      </c>
      <c r="M35" s="111">
        <v>8057554.2942706868</v>
      </c>
      <c r="N35" s="111">
        <v>8213452.2550868718</v>
      </c>
      <c r="O35" s="111">
        <v>8778599.4260807931</v>
      </c>
      <c r="P35" s="111">
        <v>8392299.3545470033</v>
      </c>
      <c r="Q35" s="111">
        <v>9346462.4212977961</v>
      </c>
      <c r="R35" s="111">
        <v>6828439.3817677377</v>
      </c>
      <c r="S35" s="111">
        <v>8412612.8444034047</v>
      </c>
      <c r="T35" s="111">
        <v>8561628.4969360121</v>
      </c>
      <c r="U35" s="111">
        <v>8577747.3153673969</v>
      </c>
      <c r="V35" s="111">
        <v>8673651.6049691718</v>
      </c>
      <c r="W35" s="111">
        <v>8698291.9055100232</v>
      </c>
      <c r="X35" s="111">
        <v>8780784.4320676196</v>
      </c>
      <c r="Y35" s="111">
        <v>8735424.24747766</v>
      </c>
      <c r="Z35" s="111">
        <v>8853390.7205547113</v>
      </c>
      <c r="AA35" s="111">
        <v>8638066.6921423972</v>
      </c>
      <c r="AB35" s="111">
        <v>8792820.3912493344</v>
      </c>
      <c r="AC35" s="111">
        <v>8818280.1356178094</v>
      </c>
      <c r="AD35" s="111">
        <v>8830799.4796587545</v>
      </c>
      <c r="AE35" s="111">
        <v>8939171.4161981195</v>
      </c>
      <c r="AF35" s="111">
        <v>8903083.2672841232</v>
      </c>
      <c r="AG35" s="111">
        <v>8881663.8333113585</v>
      </c>
      <c r="AH35" s="111">
        <v>8899537.4747536704</v>
      </c>
      <c r="AI35" s="111">
        <v>8927218.418772446</v>
      </c>
      <c r="AJ35" s="111">
        <v>8892111.3120103311</v>
      </c>
      <c r="AK35" s="111">
        <v>8994606.414758129</v>
      </c>
      <c r="AL35" s="111">
        <v>8964041.6150667984</v>
      </c>
      <c r="AM35" s="111">
        <v>9045999.2170873061</v>
      </c>
      <c r="AN35" s="111">
        <v>8911675.1139981207</v>
      </c>
      <c r="AO35" s="111">
        <v>9032009.4481930304</v>
      </c>
      <c r="AP35" s="111">
        <v>8637731.7769474275</v>
      </c>
      <c r="AQ35" s="111">
        <v>8936388.8541318737</v>
      </c>
      <c r="AR35" s="111">
        <v>8783979.2224145979</v>
      </c>
      <c r="AS35" s="111">
        <v>8876110.6169900931</v>
      </c>
      <c r="AT35" s="111">
        <v>8816211.0458715744</v>
      </c>
      <c r="AU35" s="111">
        <v>8790193.3176795784</v>
      </c>
      <c r="AV35" s="111">
        <v>8798446.4560199678</v>
      </c>
      <c r="AW35" s="111">
        <v>8791456.7403968032</v>
      </c>
      <c r="AX35" s="111">
        <v>8819565.0489289518</v>
      </c>
      <c r="AY35" s="111">
        <v>8712150.1000853181</v>
      </c>
      <c r="AZ35" s="111">
        <v>8826800.4530280475</v>
      </c>
      <c r="BA35" s="111">
        <v>9009049.796533389</v>
      </c>
      <c r="BB35" s="111">
        <v>8912859.1756580174</v>
      </c>
      <c r="BC35" s="111">
        <v>8690558.2528176606</v>
      </c>
      <c r="BD35" s="111">
        <v>8858885.533316873</v>
      </c>
      <c r="BE35" s="111">
        <v>8794352.6798686683</v>
      </c>
      <c r="BF35" s="111">
        <v>8880198.1538973805</v>
      </c>
      <c r="BG35" s="111">
        <v>8867864.0431173388</v>
      </c>
      <c r="BH35" s="111">
        <v>8953388.9157375023</v>
      </c>
      <c r="BI35" s="111">
        <v>8906072.4475943744</v>
      </c>
      <c r="BJ35" s="111">
        <v>8861400.530874785</v>
      </c>
      <c r="BK35" s="111">
        <v>8910602.4277103897</v>
      </c>
      <c r="BL35" s="111">
        <v>8686909.2552059609</v>
      </c>
      <c r="BM35" s="111">
        <v>8665020.4464860633</v>
      </c>
      <c r="BN35" s="111">
        <v>8673679.9138884265</v>
      </c>
      <c r="BO35" s="111">
        <v>8768759.7713253219</v>
      </c>
      <c r="BP35" s="111">
        <v>8690164.1813672725</v>
      </c>
      <c r="BQ35" s="111">
        <v>8672076.6170865223</v>
      </c>
      <c r="BR35" s="111">
        <v>8767453.8561990429</v>
      </c>
      <c r="BS35" s="111">
        <v>8679772.1241321918</v>
      </c>
      <c r="BT35" s="111">
        <v>8888599.5609354712</v>
      </c>
      <c r="BU35" s="111">
        <v>8772732.4244895056</v>
      </c>
      <c r="BV35" s="111">
        <v>8722566.3321432769</v>
      </c>
      <c r="BW35" s="111">
        <v>8570974.4196949657</v>
      </c>
      <c r="BX35" s="111">
        <v>8773612.5551223457</v>
      </c>
      <c r="BY35" s="111">
        <v>10256334.562153399</v>
      </c>
      <c r="BZ35" s="111">
        <v>13898336.350037483</v>
      </c>
      <c r="CA35" s="111">
        <v>10899818.333604835</v>
      </c>
      <c r="CB35" s="111">
        <v>10195220.509370379</v>
      </c>
      <c r="CC35" s="111">
        <v>8863426.6744715143</v>
      </c>
      <c r="CD35" s="111">
        <v>8805991.6374824364</v>
      </c>
      <c r="CE35" s="111">
        <v>8795636.4788211975</v>
      </c>
      <c r="CF35" s="111">
        <v>8718250.2271138728</v>
      </c>
      <c r="CG35" s="111">
        <v>8841073.4849714916</v>
      </c>
      <c r="CH35" s="111">
        <v>8786269.1815387663</v>
      </c>
      <c r="CI35" s="111">
        <v>8720535.1582836229</v>
      </c>
      <c r="CJ35" s="111">
        <v>8928685.5373014286</v>
      </c>
      <c r="CK35" s="111">
        <v>8885921.7460114993</v>
      </c>
      <c r="CL35" s="111">
        <v>9918414.4144011028</v>
      </c>
      <c r="CM35" s="111">
        <v>8883026.8518829718</v>
      </c>
      <c r="CN35" s="111">
        <v>8773880.9548292216</v>
      </c>
      <c r="CO35" s="111">
        <v>8595081.8880656809</v>
      </c>
      <c r="CP35" s="111">
        <v>8502668.0137906261</v>
      </c>
      <c r="CQ35" s="111">
        <v>8530769.1661822181</v>
      </c>
      <c r="CR35" s="111">
        <v>8559202.830138864</v>
      </c>
      <c r="CS35" s="111">
        <v>8530729.0827648435</v>
      </c>
      <c r="CT35" s="111">
        <v>8654059.6541950349</v>
      </c>
      <c r="CU35" s="111">
        <v>9530225.7021042462</v>
      </c>
      <c r="CV35" s="111">
        <v>8964695.351898985</v>
      </c>
      <c r="CW35" s="111">
        <v>8848331.6506134514</v>
      </c>
      <c r="CX35" s="111">
        <v>8988669.4682938643</v>
      </c>
      <c r="CY35" s="111">
        <v>9131834.0021481384</v>
      </c>
      <c r="CZ35" s="111">
        <v>9136892.4094079249</v>
      </c>
      <c r="DA35" s="111">
        <v>9109874.5451192837</v>
      </c>
      <c r="DB35" s="111">
        <v>8962698.8941278961</v>
      </c>
      <c r="DC35" s="111">
        <v>8965268.9836800676</v>
      </c>
      <c r="DD35" s="111">
        <v>9022160.5881434344</v>
      </c>
      <c r="DE35" s="111">
        <v>8906484.1294211205</v>
      </c>
      <c r="DF35" s="111">
        <v>8796994.0034048408</v>
      </c>
      <c r="DG35" s="111">
        <v>8918207.44752842</v>
      </c>
      <c r="DH35" s="111">
        <v>8644584.1967503838</v>
      </c>
      <c r="DI35" s="111">
        <v>8782763.1394058801</v>
      </c>
      <c r="DJ35" s="111">
        <v>8828153.7503418047</v>
      </c>
      <c r="DK35" s="111">
        <v>8825771.9148798212</v>
      </c>
      <c r="DL35" s="111">
        <v>8475758.2179975305</v>
      </c>
      <c r="DM35" s="111">
        <v>10895764.571193369</v>
      </c>
      <c r="DN35" s="111">
        <v>9152793.3814421408</v>
      </c>
      <c r="DO35" s="111">
        <v>9290388.201123612</v>
      </c>
      <c r="DP35" s="111">
        <v>9142702.6903401092</v>
      </c>
      <c r="DQ35" s="111">
        <v>9132656.7556816954</v>
      </c>
      <c r="DR35" s="111">
        <v>9313386.7236093041</v>
      </c>
      <c r="DS35" s="111">
        <v>9274832.6349102948</v>
      </c>
      <c r="DT35" s="111">
        <v>9319205.5923718363</v>
      </c>
      <c r="DU35" s="111">
        <v>9347547.0796354152</v>
      </c>
      <c r="DV35" s="111">
        <v>9300037.0929554235</v>
      </c>
      <c r="DW35" s="111">
        <v>9531623.3016431797</v>
      </c>
      <c r="DX35" s="111">
        <v>9601682.8683301825</v>
      </c>
      <c r="DY35" s="111">
        <v>9570846.4318833202</v>
      </c>
      <c r="DZ35" s="111">
        <v>9727338.3925997186</v>
      </c>
      <c r="EA35" s="111">
        <v>9678493.0672919899</v>
      </c>
      <c r="EB35" s="111">
        <v>9685505.417275168</v>
      </c>
      <c r="EC35" s="111">
        <v>9819168.914530497</v>
      </c>
      <c r="ED35" s="111">
        <v>9748780.2828322463</v>
      </c>
      <c r="EE35" s="111">
        <v>9802341.7339798994</v>
      </c>
      <c r="EF35" s="111">
        <v>9764703.6128376275</v>
      </c>
      <c r="EG35" s="111">
        <v>9783531.6665466111</v>
      </c>
      <c r="EH35" s="111">
        <v>9798219.0618054122</v>
      </c>
      <c r="EI35" s="111">
        <v>9738788.9520724583</v>
      </c>
      <c r="EJ35" s="111">
        <v>9673168.3034290541</v>
      </c>
      <c r="EK35" s="111">
        <v>9683591.8205571193</v>
      </c>
      <c r="EL35" s="111">
        <v>9599991.5217269473</v>
      </c>
    </row>
    <row r="36" spans="2:142" s="107" customFormat="1" ht="12.75" x14ac:dyDescent="0.2">
      <c r="B36" s="112" t="s">
        <v>1959</v>
      </c>
      <c r="C36" s="114">
        <v>2513963.5753208986</v>
      </c>
      <c r="D36" s="114">
        <v>2536530.2651190069</v>
      </c>
      <c r="E36" s="114">
        <v>2575506.2703471901</v>
      </c>
      <c r="F36" s="114">
        <v>2562379.1192429638</v>
      </c>
      <c r="G36" s="114">
        <v>2563590.7093577757</v>
      </c>
      <c r="H36" s="114">
        <v>2557976.8478011219</v>
      </c>
      <c r="I36" s="114">
        <v>2546080.6904542935</v>
      </c>
      <c r="J36" s="114">
        <v>2538227.2841764665</v>
      </c>
      <c r="K36" s="114">
        <v>2751541.5271442826</v>
      </c>
      <c r="L36" s="114">
        <v>2547847.5677916175</v>
      </c>
      <c r="M36" s="114">
        <v>2523585.2000489039</v>
      </c>
      <c r="N36" s="114">
        <v>2509099.1976630013</v>
      </c>
      <c r="O36" s="114">
        <v>2494521.5688776509</v>
      </c>
      <c r="P36" s="114">
        <v>2489811.609845602</v>
      </c>
      <c r="Q36" s="114">
        <v>2631482.0431624772</v>
      </c>
      <c r="R36" s="114">
        <v>2586342.3195545021</v>
      </c>
      <c r="S36" s="114">
        <v>2528175.3452865891</v>
      </c>
      <c r="T36" s="114">
        <v>2539488.3643506402</v>
      </c>
      <c r="U36" s="114">
        <v>2491642.9402599446</v>
      </c>
      <c r="V36" s="114">
        <v>2519468.7606550315</v>
      </c>
      <c r="W36" s="114">
        <v>2489491.5461644274</v>
      </c>
      <c r="X36" s="114">
        <v>2460919.8168399893</v>
      </c>
      <c r="Y36" s="114">
        <v>2436060.5749219726</v>
      </c>
      <c r="Z36" s="114">
        <v>2391967.9817385175</v>
      </c>
      <c r="AA36" s="114">
        <v>2375055.6892299801</v>
      </c>
      <c r="AB36" s="114">
        <v>2337622.1409535329</v>
      </c>
      <c r="AC36" s="114">
        <v>2306487.917646056</v>
      </c>
      <c r="AD36" s="114">
        <v>2280059.3958398197</v>
      </c>
      <c r="AE36" s="114">
        <v>2289750.466306766</v>
      </c>
      <c r="AF36" s="114">
        <v>2250149.8137910031</v>
      </c>
      <c r="AG36" s="114">
        <v>2267293.7387765371</v>
      </c>
      <c r="AH36" s="114">
        <v>2226462.1949550514</v>
      </c>
      <c r="AI36" s="114">
        <v>2205217.7803800683</v>
      </c>
      <c r="AJ36" s="114">
        <v>2203953.3247115207</v>
      </c>
      <c r="AK36" s="114">
        <v>2226084.6839945978</v>
      </c>
      <c r="AL36" s="114">
        <v>2257330.5515661081</v>
      </c>
      <c r="AM36" s="114">
        <v>2271133.9965316886</v>
      </c>
      <c r="AN36" s="114">
        <v>2259407.428055088</v>
      </c>
      <c r="AO36" s="114">
        <v>2229282.8271074649</v>
      </c>
      <c r="AP36" s="114">
        <v>2243526.7678849539</v>
      </c>
      <c r="AQ36" s="114">
        <v>2244158.8638821593</v>
      </c>
      <c r="AR36" s="114">
        <v>2232746.6774600632</v>
      </c>
      <c r="AS36" s="114">
        <v>2231150.0367101044</v>
      </c>
      <c r="AT36" s="114">
        <v>2232828.8739114939</v>
      </c>
      <c r="AU36" s="114">
        <v>2232478.4726606165</v>
      </c>
      <c r="AV36" s="114">
        <v>2231768.3936677184</v>
      </c>
      <c r="AW36" s="114">
        <v>2241507.1365602273</v>
      </c>
      <c r="AX36" s="114">
        <v>2222618.2556676469</v>
      </c>
      <c r="AY36" s="114">
        <v>2217308.1194609683</v>
      </c>
      <c r="AZ36" s="114">
        <v>2225089.519121666</v>
      </c>
      <c r="BA36" s="114">
        <v>2218550.2973080939</v>
      </c>
      <c r="BB36" s="114">
        <v>2228974.9586153189</v>
      </c>
      <c r="BC36" s="114">
        <v>2205791.5137749305</v>
      </c>
      <c r="BD36" s="114">
        <v>2226048.9975909097</v>
      </c>
      <c r="BE36" s="114">
        <v>2210096.6356696971</v>
      </c>
      <c r="BF36" s="114">
        <v>2205652.3741879216</v>
      </c>
      <c r="BG36" s="114">
        <v>2207984.096681769</v>
      </c>
      <c r="BH36" s="114">
        <v>2215937.8545871936</v>
      </c>
      <c r="BI36" s="114">
        <v>2193003.0140393893</v>
      </c>
      <c r="BJ36" s="114">
        <v>2210706.5839098566</v>
      </c>
      <c r="BK36" s="114">
        <v>2214113.7582292976</v>
      </c>
      <c r="BL36" s="114">
        <v>2225126.2463369416</v>
      </c>
      <c r="BM36" s="114">
        <v>2256315.8832030916</v>
      </c>
      <c r="BN36" s="114">
        <v>2257065.588036939</v>
      </c>
      <c r="BO36" s="114">
        <v>2250414.0989083746</v>
      </c>
      <c r="BP36" s="114">
        <v>2245285.6874241475</v>
      </c>
      <c r="BQ36" s="114">
        <v>2220282.8931116788</v>
      </c>
      <c r="BR36" s="114">
        <v>2187432.6384241497</v>
      </c>
      <c r="BS36" s="114">
        <v>2203190.9868561649</v>
      </c>
      <c r="BT36" s="114">
        <v>2195196.4077154086</v>
      </c>
      <c r="BU36" s="114">
        <v>2184702.6319067734</v>
      </c>
      <c r="BV36" s="114">
        <v>2201543.1372644333</v>
      </c>
      <c r="BW36" s="114">
        <v>2200205.0176008935</v>
      </c>
      <c r="BX36" s="114">
        <v>2190373.4863288994</v>
      </c>
      <c r="BY36" s="114">
        <v>1986879.8348420316</v>
      </c>
      <c r="BZ36" s="114">
        <v>1742766.9895646514</v>
      </c>
      <c r="CA36" s="114">
        <v>1944030.8998529073</v>
      </c>
      <c r="CB36" s="114">
        <v>2148617.0445160018</v>
      </c>
      <c r="CC36" s="114">
        <v>2205725.4760063658</v>
      </c>
      <c r="CD36" s="114">
        <v>2231204.4585434385</v>
      </c>
      <c r="CE36" s="114">
        <v>2214491.3631926216</v>
      </c>
      <c r="CF36" s="114">
        <v>2078792.3959733467</v>
      </c>
      <c r="CG36" s="114">
        <v>1946251.2553865931</v>
      </c>
      <c r="CH36" s="114">
        <v>2189167.2440727632</v>
      </c>
      <c r="CI36" s="114">
        <v>2198698.4802756482</v>
      </c>
      <c r="CJ36" s="114">
        <v>2202377.6935537118</v>
      </c>
      <c r="CK36" s="114">
        <v>2170338.6752411518</v>
      </c>
      <c r="CL36" s="114">
        <v>2183013.1020498555</v>
      </c>
      <c r="CM36" s="114">
        <v>2219846.3528011669</v>
      </c>
      <c r="CN36" s="114">
        <v>2492991.7034427347</v>
      </c>
      <c r="CO36" s="114">
        <v>2253647.5558965337</v>
      </c>
      <c r="CP36" s="114">
        <v>2285031.3923512981</v>
      </c>
      <c r="CQ36" s="114">
        <v>2277720.8992458237</v>
      </c>
      <c r="CR36" s="114">
        <v>2276860.7400449263</v>
      </c>
      <c r="CS36" s="114">
        <v>2310261.4910033434</v>
      </c>
      <c r="CT36" s="114">
        <v>2287607.6792872841</v>
      </c>
      <c r="CU36" s="114">
        <v>2280070.3486046074</v>
      </c>
      <c r="CV36" s="114">
        <v>2292556.6434099781</v>
      </c>
      <c r="CW36" s="114">
        <v>2323671.9570478522</v>
      </c>
      <c r="CX36" s="114">
        <v>2336206.7230923148</v>
      </c>
      <c r="CY36" s="114">
        <v>2327752.9102967232</v>
      </c>
      <c r="CZ36" s="114">
        <v>2356646.8878064658</v>
      </c>
      <c r="DA36" s="114">
        <v>2169173.0836120858</v>
      </c>
      <c r="DB36" s="114">
        <v>2313476.5318364804</v>
      </c>
      <c r="DC36" s="114">
        <v>2329976.9837359032</v>
      </c>
      <c r="DD36" s="114">
        <v>2329527.5563700045</v>
      </c>
      <c r="DE36" s="114">
        <v>2308528.7447249978</v>
      </c>
      <c r="DF36" s="114">
        <v>2294454.2341202921</v>
      </c>
      <c r="DG36" s="114">
        <v>2317022.7612389433</v>
      </c>
      <c r="DH36" s="114">
        <v>2330902.8776860307</v>
      </c>
      <c r="DI36" s="114">
        <v>2358882.528253078</v>
      </c>
      <c r="DJ36" s="114">
        <v>2334787.3468788583</v>
      </c>
      <c r="DK36" s="114">
        <v>2364857.3072942803</v>
      </c>
      <c r="DL36" s="114">
        <v>2332200.1148447082</v>
      </c>
      <c r="DM36" s="114">
        <v>2343287.9392438112</v>
      </c>
      <c r="DN36" s="114">
        <v>2354410.1421957677</v>
      </c>
      <c r="DO36" s="114">
        <v>2322422.2136053629</v>
      </c>
      <c r="DP36" s="114">
        <v>2354965.6533933883</v>
      </c>
      <c r="DQ36" s="114">
        <v>2337300.473074175</v>
      </c>
      <c r="DR36" s="114">
        <v>2354939.8639222896</v>
      </c>
      <c r="DS36" s="114">
        <v>2346146.2428035289</v>
      </c>
      <c r="DT36" s="114">
        <v>2332896.0786059913</v>
      </c>
      <c r="DU36" s="114">
        <v>2308130.7210068596</v>
      </c>
      <c r="DV36" s="114">
        <v>2493022.7584569133</v>
      </c>
      <c r="DW36" s="114">
        <v>2321514.8107710499</v>
      </c>
      <c r="DX36" s="114">
        <v>2309971.0297430595</v>
      </c>
      <c r="DY36" s="114">
        <v>2351785.1975537469</v>
      </c>
      <c r="DZ36" s="114">
        <v>2327576.603686709</v>
      </c>
      <c r="EA36" s="114">
        <v>2376040.7211371409</v>
      </c>
      <c r="EB36" s="114">
        <v>2355538.126267164</v>
      </c>
      <c r="EC36" s="114">
        <v>2364570.8651139364</v>
      </c>
      <c r="ED36" s="114">
        <v>2361427.1463930914</v>
      </c>
      <c r="EE36" s="114">
        <v>2376237.1891987487</v>
      </c>
      <c r="EF36" s="114">
        <v>2387354.7804500284</v>
      </c>
      <c r="EG36" s="114">
        <v>2406477.5425444269</v>
      </c>
      <c r="EH36" s="114">
        <v>2418434.8960286677</v>
      </c>
      <c r="EI36" s="114">
        <v>2383026.7595895533</v>
      </c>
      <c r="EJ36" s="114">
        <v>2418081.987428485</v>
      </c>
      <c r="EK36" s="114">
        <v>2369062.836629644</v>
      </c>
      <c r="EL36" s="114">
        <v>2379428.9434483112</v>
      </c>
    </row>
    <row r="37" spans="2:142" s="107" customFormat="1" ht="12.75" x14ac:dyDescent="0.2">
      <c r="B37" s="115" t="s">
        <v>46</v>
      </c>
      <c r="C37" s="109">
        <v>39466804.645859547</v>
      </c>
      <c r="D37" s="109">
        <v>39793971.979976304</v>
      </c>
      <c r="E37" s="109">
        <v>39035901.413024731</v>
      </c>
      <c r="F37" s="109">
        <v>39607259.583784252</v>
      </c>
      <c r="G37" s="109">
        <v>39115335.193473302</v>
      </c>
      <c r="H37" s="109">
        <v>39224253.766414925</v>
      </c>
      <c r="I37" s="109">
        <v>38455456.971931525</v>
      </c>
      <c r="J37" s="109">
        <v>38835382.744053371</v>
      </c>
      <c r="K37" s="109">
        <v>38086684.918947302</v>
      </c>
      <c r="L37" s="109">
        <v>39141112.585615113</v>
      </c>
      <c r="M37" s="109">
        <v>37953892.41672352</v>
      </c>
      <c r="N37" s="109">
        <v>38304235.060579866</v>
      </c>
      <c r="O37" s="109">
        <v>38273684.451424405</v>
      </c>
      <c r="P37" s="109">
        <v>37884507.878898963</v>
      </c>
      <c r="Q37" s="109">
        <v>37844034.360775843</v>
      </c>
      <c r="R37" s="109">
        <v>37798433.937679641</v>
      </c>
      <c r="S37" s="109">
        <v>37726390.550618149</v>
      </c>
      <c r="T37" s="109">
        <v>37512350.246235952</v>
      </c>
      <c r="U37" s="109">
        <v>37755405.990655668</v>
      </c>
      <c r="V37" s="109">
        <v>36811800.839163646</v>
      </c>
      <c r="W37" s="109">
        <v>37107794.460005738</v>
      </c>
      <c r="X37" s="109">
        <v>36640964.548320889</v>
      </c>
      <c r="Y37" s="109">
        <v>36894555.312893502</v>
      </c>
      <c r="Z37" s="109">
        <v>36730126.40352162</v>
      </c>
      <c r="AA37" s="109">
        <v>36501048.410300218</v>
      </c>
      <c r="AB37" s="109">
        <v>36394576.435799576</v>
      </c>
      <c r="AC37" s="109">
        <v>36424522.404902868</v>
      </c>
      <c r="AD37" s="109">
        <v>36363483.315351591</v>
      </c>
      <c r="AE37" s="109">
        <v>36177812.6675466</v>
      </c>
      <c r="AF37" s="109">
        <v>35914013.518298425</v>
      </c>
      <c r="AG37" s="109">
        <v>36346478.865331836</v>
      </c>
      <c r="AH37" s="109">
        <v>36049551.90394327</v>
      </c>
      <c r="AI37" s="109">
        <v>36271324.008841559</v>
      </c>
      <c r="AJ37" s="109">
        <v>36075803.21087537</v>
      </c>
      <c r="AK37" s="109">
        <v>36686273.942402989</v>
      </c>
      <c r="AL37" s="109">
        <v>35295951.287733905</v>
      </c>
      <c r="AM37" s="109">
        <v>35940006.123065613</v>
      </c>
      <c r="AN37" s="109">
        <v>35621740.304608092</v>
      </c>
      <c r="AO37" s="109">
        <v>35793051.466383912</v>
      </c>
      <c r="AP37" s="109">
        <v>35298158.777104624</v>
      </c>
      <c r="AQ37" s="109">
        <v>35604342.063858502</v>
      </c>
      <c r="AR37" s="109">
        <v>36127721.369247496</v>
      </c>
      <c r="AS37" s="109">
        <v>35930769.728265785</v>
      </c>
      <c r="AT37" s="109">
        <v>36044709.702575594</v>
      </c>
      <c r="AU37" s="109">
        <v>36574567.644723348</v>
      </c>
      <c r="AV37" s="109">
        <v>36303065.397015303</v>
      </c>
      <c r="AW37" s="109">
        <v>36075132.398097456</v>
      </c>
      <c r="AX37" s="109">
        <v>35669075.546389736</v>
      </c>
      <c r="AY37" s="109">
        <v>36065959.83768373</v>
      </c>
      <c r="AZ37" s="109">
        <v>36724263.831126451</v>
      </c>
      <c r="BA37" s="109">
        <v>36935621.903358445</v>
      </c>
      <c r="BB37" s="109">
        <v>36872067.07932698</v>
      </c>
      <c r="BC37" s="109">
        <v>38029981.604316249</v>
      </c>
      <c r="BD37" s="109">
        <v>37023615.695524774</v>
      </c>
      <c r="BE37" s="109">
        <v>36977772.334760271</v>
      </c>
      <c r="BF37" s="109">
        <v>37337800.878357008</v>
      </c>
      <c r="BG37" s="109">
        <v>36830038.458695948</v>
      </c>
      <c r="BH37" s="109">
        <v>37360341.578396611</v>
      </c>
      <c r="BI37" s="109">
        <v>37026113.311112508</v>
      </c>
      <c r="BJ37" s="109">
        <v>37519559.246153377</v>
      </c>
      <c r="BK37" s="109">
        <v>37173493.9954115</v>
      </c>
      <c r="BL37" s="109">
        <v>37534024.474005297</v>
      </c>
      <c r="BM37" s="109">
        <v>36895189.901283659</v>
      </c>
      <c r="BN37" s="109">
        <v>37713313.61486768</v>
      </c>
      <c r="BO37" s="109">
        <v>37769486.013052061</v>
      </c>
      <c r="BP37" s="109">
        <v>37256954.270451672</v>
      </c>
      <c r="BQ37" s="109">
        <v>37499268.882501595</v>
      </c>
      <c r="BR37" s="109">
        <v>37932072.567222178</v>
      </c>
      <c r="BS37" s="109">
        <v>37960447.249050573</v>
      </c>
      <c r="BT37" s="109">
        <v>37635622.214223258</v>
      </c>
      <c r="BU37" s="109">
        <v>38070921.333950654</v>
      </c>
      <c r="BV37" s="109">
        <v>38268784.10984236</v>
      </c>
      <c r="BW37" s="109">
        <v>38378674.297938898</v>
      </c>
      <c r="BX37" s="109">
        <v>38069437.084419511</v>
      </c>
      <c r="BY37" s="109">
        <v>39844889.355095245</v>
      </c>
      <c r="BZ37" s="109">
        <v>35197359.708693542</v>
      </c>
      <c r="CA37" s="109">
        <v>37604894.48156663</v>
      </c>
      <c r="CB37" s="109">
        <v>38467549.618862383</v>
      </c>
      <c r="CC37" s="109">
        <v>38371725.928287283</v>
      </c>
      <c r="CD37" s="109">
        <v>38587884.166108787</v>
      </c>
      <c r="CE37" s="109">
        <v>38772115.747843914</v>
      </c>
      <c r="CF37" s="109">
        <v>39462828.386967093</v>
      </c>
      <c r="CG37" s="109">
        <v>39436134.066600092</v>
      </c>
      <c r="CH37" s="109">
        <v>39638203.030501932</v>
      </c>
      <c r="CI37" s="109">
        <v>39686276.102247633</v>
      </c>
      <c r="CJ37" s="109">
        <v>39543585.586701386</v>
      </c>
      <c r="CK37" s="109">
        <v>40326417.877287149</v>
      </c>
      <c r="CL37" s="109">
        <v>40225393.474200174</v>
      </c>
      <c r="CM37" s="109">
        <v>40251201.595447592</v>
      </c>
      <c r="CN37" s="109">
        <v>41078650.662719175</v>
      </c>
      <c r="CO37" s="109">
        <v>42598146.119145811</v>
      </c>
      <c r="CP37" s="109">
        <v>41422118.722183861</v>
      </c>
      <c r="CQ37" s="109">
        <v>42003879.915053099</v>
      </c>
      <c r="CR37" s="109">
        <v>42327125.187139429</v>
      </c>
      <c r="CS37" s="109">
        <v>43704652.218635283</v>
      </c>
      <c r="CT37" s="109">
        <v>42465658.531480551</v>
      </c>
      <c r="CU37" s="109">
        <v>43679831.458057798</v>
      </c>
      <c r="CV37" s="109">
        <v>44032121.086209327</v>
      </c>
      <c r="CW37" s="109">
        <v>44129283.265090533</v>
      </c>
      <c r="CX37" s="109">
        <v>44360356.773825631</v>
      </c>
      <c r="CY37" s="109">
        <v>43889817.438230239</v>
      </c>
      <c r="CZ37" s="109">
        <v>44772243.597077124</v>
      </c>
      <c r="DA37" s="109">
        <v>44771373.381102666</v>
      </c>
      <c r="DB37" s="109">
        <v>44564153.586676657</v>
      </c>
      <c r="DC37" s="109">
        <v>44766299.956955992</v>
      </c>
      <c r="DD37" s="109">
        <v>44561097.259628497</v>
      </c>
      <c r="DE37" s="109">
        <v>45333005.475827366</v>
      </c>
      <c r="DF37" s="109">
        <v>44205736.119564094</v>
      </c>
      <c r="DG37" s="109">
        <v>45255547.077615865</v>
      </c>
      <c r="DH37" s="109">
        <v>45921386.851323068</v>
      </c>
      <c r="DI37" s="109">
        <v>45753652.432410695</v>
      </c>
      <c r="DJ37" s="109">
        <v>46154633.799175754</v>
      </c>
      <c r="DK37" s="109">
        <v>46930152.383212626</v>
      </c>
      <c r="DL37" s="109">
        <v>46579907.447446689</v>
      </c>
      <c r="DM37" s="109">
        <v>47566852.990730025</v>
      </c>
      <c r="DN37" s="109">
        <v>47679235.032846928</v>
      </c>
      <c r="DO37" s="109">
        <v>47470176.633123651</v>
      </c>
      <c r="DP37" s="109">
        <v>47803703.361504458</v>
      </c>
      <c r="DQ37" s="109">
        <v>47631100.885301769</v>
      </c>
      <c r="DR37" s="109">
        <v>47692821.750624441</v>
      </c>
      <c r="DS37" s="109">
        <v>48713546.718999527</v>
      </c>
      <c r="DT37" s="109">
        <v>48402605.072403722</v>
      </c>
      <c r="DU37" s="109">
        <v>48851669.452805035</v>
      </c>
      <c r="DV37" s="109">
        <v>48345002.594309248</v>
      </c>
      <c r="DW37" s="109">
        <v>49041266.436644033</v>
      </c>
      <c r="DX37" s="109">
        <v>47370337.703154981</v>
      </c>
      <c r="DY37" s="109">
        <v>48563663.856967025</v>
      </c>
      <c r="DZ37" s="109">
        <v>49567074.022192374</v>
      </c>
      <c r="EA37" s="109">
        <v>49349899.599715278</v>
      </c>
      <c r="EB37" s="109">
        <v>49486451.728534445</v>
      </c>
      <c r="EC37" s="109">
        <v>49498957.837666467</v>
      </c>
      <c r="ED37" s="109">
        <v>50990642.321730807</v>
      </c>
      <c r="EE37" s="109">
        <v>48805944.525160708</v>
      </c>
      <c r="EF37" s="109">
        <v>50091565.974614888</v>
      </c>
      <c r="EG37" s="109">
        <v>50133064.087294504</v>
      </c>
      <c r="EH37" s="109">
        <v>51119045.249574132</v>
      </c>
      <c r="EI37" s="109">
        <v>50950804.404681407</v>
      </c>
      <c r="EJ37" s="109">
        <v>51653893.042503007</v>
      </c>
      <c r="EK37" s="109">
        <v>51253947.04992532</v>
      </c>
      <c r="EL37" s="109">
        <v>51110078.142363518</v>
      </c>
    </row>
    <row r="38" spans="2:142" s="107" customFormat="1" ht="12.75" x14ac:dyDescent="0.2">
      <c r="B38" s="108" t="s">
        <v>47</v>
      </c>
      <c r="C38" s="109">
        <v>20535157.588476874</v>
      </c>
      <c r="D38" s="109">
        <v>20650015.042732231</v>
      </c>
      <c r="E38" s="109">
        <v>20410635.573382501</v>
      </c>
      <c r="F38" s="109">
        <v>20537862.501987383</v>
      </c>
      <c r="G38" s="109">
        <v>20389249.589641843</v>
      </c>
      <c r="H38" s="109">
        <v>20293901.865178734</v>
      </c>
      <c r="I38" s="109">
        <v>19933622.872309361</v>
      </c>
      <c r="J38" s="109">
        <v>20087561.110747989</v>
      </c>
      <c r="K38" s="109">
        <v>19407876.552309334</v>
      </c>
      <c r="L38" s="109">
        <v>19814185.036572658</v>
      </c>
      <c r="M38" s="109">
        <v>19484415.410342291</v>
      </c>
      <c r="N38" s="109">
        <v>19472581.58819123</v>
      </c>
      <c r="O38" s="109">
        <v>19516659.900923558</v>
      </c>
      <c r="P38" s="109">
        <v>19689220.460804794</v>
      </c>
      <c r="Q38" s="109">
        <v>18950635.192084555</v>
      </c>
      <c r="R38" s="109">
        <v>18630709.062566821</v>
      </c>
      <c r="S38" s="109">
        <v>18513076.479292594</v>
      </c>
      <c r="T38" s="109">
        <v>18397058.287589509</v>
      </c>
      <c r="U38" s="109">
        <v>18239692.084535949</v>
      </c>
      <c r="V38" s="109">
        <v>17871285.330611326</v>
      </c>
      <c r="W38" s="109">
        <v>18029858.371021789</v>
      </c>
      <c r="X38" s="109">
        <v>17487880.562258359</v>
      </c>
      <c r="Y38" s="109">
        <v>17379551.354775634</v>
      </c>
      <c r="Z38" s="109">
        <v>17386080.587581396</v>
      </c>
      <c r="AA38" s="109">
        <v>17148248.498163391</v>
      </c>
      <c r="AB38" s="109">
        <v>17286539.76686728</v>
      </c>
      <c r="AC38" s="109">
        <v>17391947.218965884</v>
      </c>
      <c r="AD38" s="109">
        <v>17408378.431955069</v>
      </c>
      <c r="AE38" s="109">
        <v>17061180.889686819</v>
      </c>
      <c r="AF38" s="109">
        <v>16842120.645831205</v>
      </c>
      <c r="AG38" s="109">
        <v>16836440.315870501</v>
      </c>
      <c r="AH38" s="109">
        <v>16676223.746891549</v>
      </c>
      <c r="AI38" s="109">
        <v>16607244.551791996</v>
      </c>
      <c r="AJ38" s="109">
        <v>16462331.300052777</v>
      </c>
      <c r="AK38" s="109">
        <v>16317801.881349199</v>
      </c>
      <c r="AL38" s="109">
        <v>16242116.681262698</v>
      </c>
      <c r="AM38" s="109">
        <v>16185624.315540966</v>
      </c>
      <c r="AN38" s="109">
        <v>15816412.849472241</v>
      </c>
      <c r="AO38" s="109">
        <v>15704239.257307932</v>
      </c>
      <c r="AP38" s="109">
        <v>15592807.511422252</v>
      </c>
      <c r="AQ38" s="109">
        <v>15671214.96072508</v>
      </c>
      <c r="AR38" s="109">
        <v>15807155.252700293</v>
      </c>
      <c r="AS38" s="109">
        <v>15801102.101361182</v>
      </c>
      <c r="AT38" s="109">
        <v>15644594.168164033</v>
      </c>
      <c r="AU38" s="109">
        <v>15638825.982294921</v>
      </c>
      <c r="AV38" s="109">
        <v>15270290.279960662</v>
      </c>
      <c r="AW38" s="109">
        <v>14572376.045103919</v>
      </c>
      <c r="AX38" s="109">
        <v>14994052.300783463</v>
      </c>
      <c r="AY38" s="109">
        <v>14855382.874485558</v>
      </c>
      <c r="AZ38" s="109">
        <v>14842713.108926134</v>
      </c>
      <c r="BA38" s="109">
        <v>15198772.61057438</v>
      </c>
      <c r="BB38" s="109">
        <v>14707398.634505741</v>
      </c>
      <c r="BC38" s="109">
        <v>14693224.073620403</v>
      </c>
      <c r="BD38" s="109">
        <v>14456520.159818009</v>
      </c>
      <c r="BE38" s="109">
        <v>14283853.682443863</v>
      </c>
      <c r="BF38" s="109">
        <v>14200645.936446665</v>
      </c>
      <c r="BG38" s="109">
        <v>13917508.742006578</v>
      </c>
      <c r="BH38" s="109">
        <v>14454610.512119662</v>
      </c>
      <c r="BI38" s="109">
        <v>13689917.16316702</v>
      </c>
      <c r="BJ38" s="109">
        <v>13840300.103002977</v>
      </c>
      <c r="BK38" s="109">
        <v>13961953.259224063</v>
      </c>
      <c r="BL38" s="109">
        <v>13921694.503541138</v>
      </c>
      <c r="BM38" s="109">
        <v>13697113.202610979</v>
      </c>
      <c r="BN38" s="109">
        <v>13661758.051249148</v>
      </c>
      <c r="BO38" s="109">
        <v>13693526.735705169</v>
      </c>
      <c r="BP38" s="109">
        <v>13503900.713659873</v>
      </c>
      <c r="BQ38" s="109">
        <v>13367982.533255059</v>
      </c>
      <c r="BR38" s="109">
        <v>13319111.047618071</v>
      </c>
      <c r="BS38" s="109">
        <v>13262210.365295894</v>
      </c>
      <c r="BT38" s="109">
        <v>13349888.195558377</v>
      </c>
      <c r="BU38" s="109">
        <v>13219985.043665512</v>
      </c>
      <c r="BV38" s="109">
        <v>13064929.452630851</v>
      </c>
      <c r="BW38" s="109">
        <v>12966986.567997208</v>
      </c>
      <c r="BX38" s="109">
        <v>12874403.942462331</v>
      </c>
      <c r="BY38" s="109">
        <v>13205091.565350955</v>
      </c>
      <c r="BZ38" s="109">
        <v>11265841.563276311</v>
      </c>
      <c r="CA38" s="109">
        <v>12416174.779928595</v>
      </c>
      <c r="CB38" s="109">
        <v>12768797.048016075</v>
      </c>
      <c r="CC38" s="109">
        <v>12543160.182905149</v>
      </c>
      <c r="CD38" s="109">
        <v>12699340.169955583</v>
      </c>
      <c r="CE38" s="109">
        <v>12554142.496081382</v>
      </c>
      <c r="CF38" s="109">
        <v>14110984.364447286</v>
      </c>
      <c r="CG38" s="109">
        <v>12320727.683768962</v>
      </c>
      <c r="CH38" s="109">
        <v>12272662.731297623</v>
      </c>
      <c r="CI38" s="109">
        <v>12131101.086775538</v>
      </c>
      <c r="CJ38" s="109">
        <v>12063292.949039953</v>
      </c>
      <c r="CK38" s="109">
        <v>12668995.469706435</v>
      </c>
      <c r="CL38" s="109">
        <v>12696651.105334356</v>
      </c>
      <c r="CM38" s="109">
        <v>12482958.079630928</v>
      </c>
      <c r="CN38" s="109">
        <v>12423478.154654348</v>
      </c>
      <c r="CO38" s="109">
        <v>12741354.658756891</v>
      </c>
      <c r="CP38" s="109">
        <v>13667631.603699062</v>
      </c>
      <c r="CQ38" s="109">
        <v>13286221.596767681</v>
      </c>
      <c r="CR38" s="109">
        <v>12665215.643211722</v>
      </c>
      <c r="CS38" s="109">
        <v>13342483.463289645</v>
      </c>
      <c r="CT38" s="109">
        <v>13503970.343943246</v>
      </c>
      <c r="CU38" s="109">
        <v>15957389.306188134</v>
      </c>
      <c r="CV38" s="109">
        <v>13066359.487367671</v>
      </c>
      <c r="CW38" s="109">
        <v>12741416.600994701</v>
      </c>
      <c r="CX38" s="109">
        <v>12566453.942842064</v>
      </c>
      <c r="CY38" s="109">
        <v>11925829.63876399</v>
      </c>
      <c r="CZ38" s="109">
        <v>12184904.980899716</v>
      </c>
      <c r="DA38" s="109">
        <v>12278119.654078973</v>
      </c>
      <c r="DB38" s="109">
        <v>11847437.490759982</v>
      </c>
      <c r="DC38" s="109">
        <v>11873014.814650953</v>
      </c>
      <c r="DD38" s="109">
        <v>12001557.517969616</v>
      </c>
      <c r="DE38" s="109">
        <v>12547256.224037485</v>
      </c>
      <c r="DF38" s="109">
        <v>11837963.695807196</v>
      </c>
      <c r="DG38" s="109">
        <v>11532083.694272475</v>
      </c>
      <c r="DH38" s="109">
        <v>11351670.380957421</v>
      </c>
      <c r="DI38" s="109">
        <v>11479213.416805534</v>
      </c>
      <c r="DJ38" s="109">
        <v>11285000.19917891</v>
      </c>
      <c r="DK38" s="109">
        <v>11298105.615436731</v>
      </c>
      <c r="DL38" s="109">
        <v>11466812.157407792</v>
      </c>
      <c r="DM38" s="109">
        <v>11339268.191641506</v>
      </c>
      <c r="DN38" s="109">
        <v>11353092.083951132</v>
      </c>
      <c r="DO38" s="109">
        <v>11332768.125938406</v>
      </c>
      <c r="DP38" s="109">
        <v>11483939.682464169</v>
      </c>
      <c r="DQ38" s="109">
        <v>11635593.468222516</v>
      </c>
      <c r="DR38" s="109">
        <v>11165395.959416373</v>
      </c>
      <c r="DS38" s="109">
        <v>11100118.666422941</v>
      </c>
      <c r="DT38" s="109">
        <v>11127218.467608944</v>
      </c>
      <c r="DU38" s="109">
        <v>10891385.309770627</v>
      </c>
      <c r="DV38" s="109">
        <v>10971008.939242344</v>
      </c>
      <c r="DW38" s="109">
        <v>10894419.935588252</v>
      </c>
      <c r="DX38" s="109">
        <v>10761646.605182739</v>
      </c>
      <c r="DY38" s="109">
        <v>10738375.07544334</v>
      </c>
      <c r="DZ38" s="109">
        <v>10824569.474412726</v>
      </c>
      <c r="EA38" s="109">
        <v>11019236.146984236</v>
      </c>
      <c r="EB38" s="109">
        <v>10616532.68446997</v>
      </c>
      <c r="EC38" s="109">
        <v>10606448.152065063</v>
      </c>
      <c r="ED38" s="109">
        <v>10896108.717190409</v>
      </c>
      <c r="EE38" s="109">
        <v>11030321.445317272</v>
      </c>
      <c r="EF38" s="109">
        <v>10983536.633620096</v>
      </c>
      <c r="EG38" s="109">
        <v>11156988.593719961</v>
      </c>
      <c r="EH38" s="109">
        <v>11160558.748944303</v>
      </c>
      <c r="EI38" s="109">
        <v>11283456.055741902</v>
      </c>
      <c r="EJ38" s="109">
        <v>11312259.123231733</v>
      </c>
      <c r="EK38" s="109">
        <v>11267902.025241818</v>
      </c>
      <c r="EL38" s="109">
        <v>11243938.20720272</v>
      </c>
    </row>
    <row r="39" spans="2:142" s="107" customFormat="1" ht="12.75" x14ac:dyDescent="0.2">
      <c r="B39" s="108" t="s">
        <v>49</v>
      </c>
      <c r="C39" s="109">
        <v>60001962.234336421</v>
      </c>
      <c r="D39" s="109">
        <v>60443987.022708535</v>
      </c>
      <c r="E39" s="109">
        <v>59446536.986407228</v>
      </c>
      <c r="F39" s="109">
        <v>60145122.085771643</v>
      </c>
      <c r="G39" s="109">
        <v>59504584.783115149</v>
      </c>
      <c r="H39" s="109">
        <v>59518155.63159366</v>
      </c>
      <c r="I39" s="109">
        <v>58389079.844240882</v>
      </c>
      <c r="J39" s="109">
        <v>58922943.854801357</v>
      </c>
      <c r="K39" s="109">
        <v>57494561.471256629</v>
      </c>
      <c r="L39" s="109">
        <v>58955297.622187771</v>
      </c>
      <c r="M39" s="109">
        <v>57438307.827065811</v>
      </c>
      <c r="N39" s="109">
        <v>57776816.6487711</v>
      </c>
      <c r="O39" s="109">
        <v>57790344.352347963</v>
      </c>
      <c r="P39" s="109">
        <v>57573728.339703754</v>
      </c>
      <c r="Q39" s="109">
        <v>56794669.552860394</v>
      </c>
      <c r="R39" s="109">
        <v>56429143.000246465</v>
      </c>
      <c r="S39" s="109">
        <v>56239467.029910736</v>
      </c>
      <c r="T39" s="109">
        <v>55909408.533825465</v>
      </c>
      <c r="U39" s="109">
        <v>55995098.075191617</v>
      </c>
      <c r="V39" s="109">
        <v>54683086.169774972</v>
      </c>
      <c r="W39" s="109">
        <v>55137652.83102753</v>
      </c>
      <c r="X39" s="109">
        <v>54128845.110579245</v>
      </c>
      <c r="Y39" s="109">
        <v>54274106.667669132</v>
      </c>
      <c r="Z39" s="109">
        <v>54116206.991103016</v>
      </c>
      <c r="AA39" s="109">
        <v>53649296.908463605</v>
      </c>
      <c r="AB39" s="109">
        <v>53681116.202666864</v>
      </c>
      <c r="AC39" s="109">
        <v>53816469.623868756</v>
      </c>
      <c r="AD39" s="109">
        <v>53771861.74730666</v>
      </c>
      <c r="AE39" s="109">
        <v>53238993.557233423</v>
      </c>
      <c r="AF39" s="109">
        <v>52756134.16412963</v>
      </c>
      <c r="AG39" s="109">
        <v>53182919.181202345</v>
      </c>
      <c r="AH39" s="109">
        <v>52725775.650834821</v>
      </c>
      <c r="AI39" s="109">
        <v>52878568.560633563</v>
      </c>
      <c r="AJ39" s="109">
        <v>52538134.510928147</v>
      </c>
      <c r="AK39" s="109">
        <v>53004075.82375218</v>
      </c>
      <c r="AL39" s="109">
        <v>51538067.968996607</v>
      </c>
      <c r="AM39" s="109">
        <v>52125630.438606575</v>
      </c>
      <c r="AN39" s="109">
        <v>51438153.154080331</v>
      </c>
      <c r="AO39" s="109">
        <v>51497290.723691851</v>
      </c>
      <c r="AP39" s="109">
        <v>50890966.288526878</v>
      </c>
      <c r="AQ39" s="109">
        <v>51275557.024583586</v>
      </c>
      <c r="AR39" s="109">
        <v>51934876.621947788</v>
      </c>
      <c r="AS39" s="109">
        <v>51731871.829626963</v>
      </c>
      <c r="AT39" s="109">
        <v>51689303.870739624</v>
      </c>
      <c r="AU39" s="109">
        <v>52213393.627018265</v>
      </c>
      <c r="AV39" s="109">
        <v>51573355.676975958</v>
      </c>
      <c r="AW39" s="109">
        <v>50647508.443201378</v>
      </c>
      <c r="AX39" s="109">
        <v>50663127.847173199</v>
      </c>
      <c r="AY39" s="109">
        <v>50921342.71216929</v>
      </c>
      <c r="AZ39" s="109">
        <v>51566976.940052584</v>
      </c>
      <c r="BA39" s="109">
        <v>52134394.513932824</v>
      </c>
      <c r="BB39" s="109">
        <v>51579465.713832721</v>
      </c>
      <c r="BC39" s="109">
        <v>52723205.677936651</v>
      </c>
      <c r="BD39" s="109">
        <v>51480135.855342776</v>
      </c>
      <c r="BE39" s="109">
        <v>51261626.017204136</v>
      </c>
      <c r="BF39" s="109">
        <v>51538446.814803675</v>
      </c>
      <c r="BG39" s="109">
        <v>50747547.200702526</v>
      </c>
      <c r="BH39" s="109">
        <v>51814952.090516269</v>
      </c>
      <c r="BI39" s="109">
        <v>50716030.47427953</v>
      </c>
      <c r="BJ39" s="109">
        <v>51359859.34915635</v>
      </c>
      <c r="BK39" s="109">
        <v>51135447.254635565</v>
      </c>
      <c r="BL39" s="109">
        <v>51455718.977546439</v>
      </c>
      <c r="BM39" s="109">
        <v>50592303.103894636</v>
      </c>
      <c r="BN39" s="109">
        <v>51375071.666116826</v>
      </c>
      <c r="BO39" s="109">
        <v>51463012.748757228</v>
      </c>
      <c r="BP39" s="109">
        <v>50760854.984111547</v>
      </c>
      <c r="BQ39" s="109">
        <v>50867251.415756658</v>
      </c>
      <c r="BR39" s="109">
        <v>51251183.614840254</v>
      </c>
      <c r="BS39" s="109">
        <v>51222657.61434646</v>
      </c>
      <c r="BT39" s="109">
        <v>50985510.409781635</v>
      </c>
      <c r="BU39" s="109">
        <v>51290906.377616167</v>
      </c>
      <c r="BV39" s="109">
        <v>51333713.562473208</v>
      </c>
      <c r="BW39" s="109">
        <v>51345660.865936108</v>
      </c>
      <c r="BX39" s="109">
        <v>50943841.026881851</v>
      </c>
      <c r="BY39" s="109">
        <v>53049980.920446195</v>
      </c>
      <c r="BZ39" s="109">
        <v>46463201.271969855</v>
      </c>
      <c r="CA39" s="109">
        <v>50021069.261495225</v>
      </c>
      <c r="CB39" s="109">
        <v>51236346.666878454</v>
      </c>
      <c r="CC39" s="109">
        <v>50914886.111192435</v>
      </c>
      <c r="CD39" s="109">
        <v>51287224.336064368</v>
      </c>
      <c r="CE39" s="109">
        <v>51326258.243925296</v>
      </c>
      <c r="CF39" s="109">
        <v>53573812.751414381</v>
      </c>
      <c r="CG39" s="109">
        <v>51756861.750369057</v>
      </c>
      <c r="CH39" s="109">
        <v>51910865.761799552</v>
      </c>
      <c r="CI39" s="109">
        <v>51817377.189023174</v>
      </c>
      <c r="CJ39" s="109">
        <v>51606878.535741344</v>
      </c>
      <c r="CK39" s="109">
        <v>52995413.346993588</v>
      </c>
      <c r="CL39" s="109">
        <v>52922044.579534531</v>
      </c>
      <c r="CM39" s="109">
        <v>52734159.675078526</v>
      </c>
      <c r="CN39" s="109">
        <v>53502128.817373522</v>
      </c>
      <c r="CO39" s="109">
        <v>55339500.7779027</v>
      </c>
      <c r="CP39" s="109">
        <v>55089750.325882927</v>
      </c>
      <c r="CQ39" s="109">
        <v>55290101.511820778</v>
      </c>
      <c r="CR39" s="109">
        <v>54992340.830351152</v>
      </c>
      <c r="CS39" s="109">
        <v>57047135.681924924</v>
      </c>
      <c r="CT39" s="109">
        <v>55969628.875423789</v>
      </c>
      <c r="CU39" s="109">
        <v>59637220.764245942</v>
      </c>
      <c r="CV39" s="109">
        <v>57098480.573577002</v>
      </c>
      <c r="CW39" s="109">
        <v>56870699.866085231</v>
      </c>
      <c r="CX39" s="109">
        <v>56926810.716667689</v>
      </c>
      <c r="CY39" s="109">
        <v>55815647.076994233</v>
      </c>
      <c r="CZ39" s="109">
        <v>56957148.577976838</v>
      </c>
      <c r="DA39" s="109">
        <v>57049493.035181642</v>
      </c>
      <c r="DB39" s="109">
        <v>56411591.077436633</v>
      </c>
      <c r="DC39" s="109">
        <v>56639314.771606945</v>
      </c>
      <c r="DD39" s="109">
        <v>56562654.777598113</v>
      </c>
      <c r="DE39" s="109">
        <v>57880261.699864849</v>
      </c>
      <c r="DF39" s="109">
        <v>56043699.81537129</v>
      </c>
      <c r="DG39" s="109">
        <v>56787630.771888331</v>
      </c>
      <c r="DH39" s="109">
        <v>57273057.232280493</v>
      </c>
      <c r="DI39" s="109">
        <v>57232865.84921623</v>
      </c>
      <c r="DJ39" s="109">
        <v>57439633.998354666</v>
      </c>
      <c r="DK39" s="109">
        <v>58228257.998649359</v>
      </c>
      <c r="DL39" s="109">
        <v>58046719.604854487</v>
      </c>
      <c r="DM39" s="109">
        <v>58906121.182371527</v>
      </c>
      <c r="DN39" s="109">
        <v>59032327.116798058</v>
      </c>
      <c r="DO39" s="109">
        <v>58802944.759062052</v>
      </c>
      <c r="DP39" s="109">
        <v>59287643.043968625</v>
      </c>
      <c r="DQ39" s="109">
        <v>59266694.35352429</v>
      </c>
      <c r="DR39" s="109">
        <v>58858217.710040815</v>
      </c>
      <c r="DS39" s="109">
        <v>59813665.385422461</v>
      </c>
      <c r="DT39" s="109">
        <v>59529823.540012665</v>
      </c>
      <c r="DU39" s="109">
        <v>59743054.762575656</v>
      </c>
      <c r="DV39" s="109">
        <v>59316011.533551596</v>
      </c>
      <c r="DW39" s="109">
        <v>59935686.372232281</v>
      </c>
      <c r="DX39" s="109">
        <v>58131984.308337718</v>
      </c>
      <c r="DY39" s="109">
        <v>59302038.932410367</v>
      </c>
      <c r="DZ39" s="109">
        <v>60391643.496605098</v>
      </c>
      <c r="EA39" s="109">
        <v>60369135.746699512</v>
      </c>
      <c r="EB39" s="109">
        <v>60102984.413004421</v>
      </c>
      <c r="EC39" s="109">
        <v>60105405.989731528</v>
      </c>
      <c r="ED39" s="109">
        <v>61886751.038921215</v>
      </c>
      <c r="EE39" s="109">
        <v>59836265.970477983</v>
      </c>
      <c r="EF39" s="109">
        <v>61075102.608234987</v>
      </c>
      <c r="EG39" s="109">
        <v>61290052.681014463</v>
      </c>
      <c r="EH39" s="109">
        <v>62279603.99851843</v>
      </c>
      <c r="EI39" s="109">
        <v>62234260.460423313</v>
      </c>
      <c r="EJ39" s="109">
        <v>62966152.165734738</v>
      </c>
      <c r="EK39" s="109">
        <v>62521849.075167142</v>
      </c>
      <c r="EL39" s="109">
        <v>62354016.349566244</v>
      </c>
    </row>
    <row r="40" spans="2:142" s="107" customFormat="1" ht="12.75" x14ac:dyDescent="0.2">
      <c r="B40" s="108" t="s">
        <v>43</v>
      </c>
      <c r="C40" s="109">
        <v>2994141.0586254667</v>
      </c>
      <c r="D40" s="109">
        <v>2973813.2305181287</v>
      </c>
      <c r="E40" s="109">
        <v>3186436.2431395818</v>
      </c>
      <c r="F40" s="109">
        <v>3498082.1864946489</v>
      </c>
      <c r="G40" s="109">
        <v>3879567.3526212499</v>
      </c>
      <c r="H40" s="109">
        <v>4232965.0349045172</v>
      </c>
      <c r="I40" s="109">
        <v>4712608.2062470103</v>
      </c>
      <c r="J40" s="109">
        <v>4829912.4692800362</v>
      </c>
      <c r="K40" s="109">
        <v>5016714.8560741078</v>
      </c>
      <c r="L40" s="109">
        <v>4845997.7941734726</v>
      </c>
      <c r="M40" s="109">
        <v>4752805.9778729687</v>
      </c>
      <c r="N40" s="109">
        <v>4646278.0904549761</v>
      </c>
      <c r="O40" s="109">
        <v>4358964.9620888392</v>
      </c>
      <c r="P40" s="109">
        <v>4417084.663108509</v>
      </c>
      <c r="Q40" s="109">
        <v>4378214.8851549001</v>
      </c>
      <c r="R40" s="109">
        <v>4451166.3749488937</v>
      </c>
      <c r="S40" s="109">
        <v>4294298.2454621224</v>
      </c>
      <c r="T40" s="109">
        <v>4260549.1454000091</v>
      </c>
      <c r="U40" s="109">
        <v>3893365.9834636413</v>
      </c>
      <c r="V40" s="109">
        <v>3952814.533177936</v>
      </c>
      <c r="W40" s="109">
        <v>3932881.0570990127</v>
      </c>
      <c r="X40" s="109">
        <v>4075251.3168902732</v>
      </c>
      <c r="Y40" s="109">
        <v>4088095.6428771927</v>
      </c>
      <c r="Z40" s="109">
        <v>4292861.4022216257</v>
      </c>
      <c r="AA40" s="109">
        <v>4312776.6958987964</v>
      </c>
      <c r="AB40" s="109">
        <v>4478668.0485651782</v>
      </c>
      <c r="AC40" s="109">
        <v>4569205.8310788209</v>
      </c>
      <c r="AD40" s="109">
        <v>4899345.2509485008</v>
      </c>
      <c r="AE40" s="109">
        <v>4529293.3034809325</v>
      </c>
      <c r="AF40" s="109">
        <v>4553783.0624558069</v>
      </c>
      <c r="AG40" s="109">
        <v>4701787.7042457275</v>
      </c>
      <c r="AH40" s="109">
        <v>4763241.0030911295</v>
      </c>
      <c r="AI40" s="109">
        <v>4907801.3606197359</v>
      </c>
      <c r="AJ40" s="109">
        <v>4887051.1005048994</v>
      </c>
      <c r="AK40" s="109">
        <v>5090053.1345672952</v>
      </c>
      <c r="AL40" s="109">
        <v>5001500.2263281448</v>
      </c>
      <c r="AM40" s="109">
        <v>5348378.814616669</v>
      </c>
      <c r="AN40" s="109">
        <v>5272697.625360203</v>
      </c>
      <c r="AO40" s="109">
        <v>5176370.3398968009</v>
      </c>
      <c r="AP40" s="109">
        <v>5151957.2423955854</v>
      </c>
      <c r="AQ40" s="109">
        <v>5293338.1933341948</v>
      </c>
      <c r="AR40" s="109">
        <v>5496812.782369242</v>
      </c>
      <c r="AS40" s="109">
        <v>5289574.1536253169</v>
      </c>
      <c r="AT40" s="109">
        <v>5104985.399052632</v>
      </c>
      <c r="AU40" s="109">
        <v>4920682.2622459698</v>
      </c>
      <c r="AV40" s="109">
        <v>4988172.8213114487</v>
      </c>
      <c r="AW40" s="109">
        <v>4927710.5752279582</v>
      </c>
      <c r="AX40" s="109">
        <v>4869534.3754386194</v>
      </c>
      <c r="AY40" s="109">
        <v>5054868.1997985346</v>
      </c>
      <c r="AZ40" s="109">
        <v>4840098.5281837014</v>
      </c>
      <c r="BA40" s="109">
        <v>4753547.7395883184</v>
      </c>
      <c r="BB40" s="109">
        <v>4352945.2157954127</v>
      </c>
      <c r="BC40" s="109">
        <v>4423319.1673079645</v>
      </c>
      <c r="BD40" s="109">
        <v>4067392.8707051673</v>
      </c>
      <c r="BE40" s="109">
        <v>3974118.5435878797</v>
      </c>
      <c r="BF40" s="109">
        <v>4727691.4382401984</v>
      </c>
      <c r="BG40" s="109">
        <v>4518525.1423846884</v>
      </c>
      <c r="BH40" s="109">
        <v>4339421.2901818706</v>
      </c>
      <c r="BI40" s="109">
        <v>4077349.4121294385</v>
      </c>
      <c r="BJ40" s="109">
        <v>4349867.3006643252</v>
      </c>
      <c r="BK40" s="109">
        <v>3994330.996420573</v>
      </c>
      <c r="BL40" s="109">
        <v>4257709.1697744653</v>
      </c>
      <c r="BM40" s="109">
        <v>4173365.461526785</v>
      </c>
      <c r="BN40" s="109">
        <v>4299842.4440617068</v>
      </c>
      <c r="BO40" s="109">
        <v>4354319.5179420449</v>
      </c>
      <c r="BP40" s="109">
        <v>4330585.9741189089</v>
      </c>
      <c r="BQ40" s="109">
        <v>4511096.6000040397</v>
      </c>
      <c r="BR40" s="109">
        <v>4463263.9566425448</v>
      </c>
      <c r="BS40" s="109">
        <v>4171330.6094786278</v>
      </c>
      <c r="BT40" s="109">
        <v>4211918.285872967</v>
      </c>
      <c r="BU40" s="109">
        <v>4368099.5704121664</v>
      </c>
      <c r="BV40" s="109">
        <v>4370488.9168823259</v>
      </c>
      <c r="BW40" s="109">
        <v>4092982.8686245168</v>
      </c>
      <c r="BX40" s="109">
        <v>4202031.2394932378</v>
      </c>
      <c r="BY40" s="109">
        <v>4423524.8697034074</v>
      </c>
      <c r="BZ40" s="109">
        <v>4111461.9226106517</v>
      </c>
      <c r="CA40" s="109">
        <v>4294248.7006938728</v>
      </c>
      <c r="CB40" s="109">
        <v>4513808.5763552925</v>
      </c>
      <c r="CC40" s="109">
        <v>4501161.8638721062</v>
      </c>
      <c r="CD40" s="109">
        <v>4600867.1395091461</v>
      </c>
      <c r="CE40" s="109">
        <v>4660174.3559732065</v>
      </c>
      <c r="CF40" s="109">
        <v>4864606.1530459989</v>
      </c>
      <c r="CG40" s="109">
        <v>4737355.3902282342</v>
      </c>
      <c r="CH40" s="109">
        <v>4540225.7197053116</v>
      </c>
      <c r="CI40" s="109">
        <v>4686648.8014972806</v>
      </c>
      <c r="CJ40" s="109">
        <v>4697141.9166913582</v>
      </c>
      <c r="CK40" s="109">
        <v>4864743.7816197164</v>
      </c>
      <c r="CL40" s="109">
        <v>4985589.1611832418</v>
      </c>
      <c r="CM40" s="109">
        <v>5099028.8194344286</v>
      </c>
      <c r="CN40" s="109">
        <v>4969910.1528768856</v>
      </c>
      <c r="CO40" s="109">
        <v>4478924.548735057</v>
      </c>
      <c r="CP40" s="109">
        <v>4335583.2330018003</v>
      </c>
      <c r="CQ40" s="109">
        <v>4304946.6583948685</v>
      </c>
      <c r="CR40" s="109">
        <v>4039189.1399789709</v>
      </c>
      <c r="CS40" s="109">
        <v>4078828.3445132766</v>
      </c>
      <c r="CT40" s="109">
        <v>3951538.7091957852</v>
      </c>
      <c r="CU40" s="109">
        <v>3795483.6580537669</v>
      </c>
      <c r="CV40" s="109">
        <v>3678359.0163425608</v>
      </c>
      <c r="CW40" s="109">
        <v>3725791.8162479061</v>
      </c>
      <c r="CX40" s="109">
        <v>3705497.3814636022</v>
      </c>
      <c r="CY40" s="109">
        <v>3394253.7676346628</v>
      </c>
      <c r="CZ40" s="109">
        <v>3451181.2511712438</v>
      </c>
      <c r="DA40" s="109">
        <v>3528154.046493894</v>
      </c>
      <c r="DB40" s="109">
        <v>3383738.7973108562</v>
      </c>
      <c r="DC40" s="109">
        <v>3675171.9398362376</v>
      </c>
      <c r="DD40" s="109">
        <v>3546888.8165332656</v>
      </c>
      <c r="DE40" s="109">
        <v>3524129.3032922554</v>
      </c>
      <c r="DF40" s="109">
        <v>3433132.2268534466</v>
      </c>
      <c r="DG40" s="109">
        <v>3664089.3034718195</v>
      </c>
      <c r="DH40" s="109">
        <v>3460722.9665284315</v>
      </c>
      <c r="DI40" s="109">
        <v>3320148.39586293</v>
      </c>
      <c r="DJ40" s="109">
        <v>2997933.8980461545</v>
      </c>
      <c r="DK40" s="109">
        <v>3065986.2107478385</v>
      </c>
      <c r="DL40" s="109">
        <v>3053912.8247417589</v>
      </c>
      <c r="DM40" s="109">
        <v>3195466.662952478</v>
      </c>
      <c r="DN40" s="109">
        <v>3153550.2272387678</v>
      </c>
      <c r="DO40" s="109">
        <v>3025243.3719611685</v>
      </c>
      <c r="DP40" s="109">
        <v>3024412.5690759332</v>
      </c>
      <c r="DQ40" s="109">
        <v>2883847.246202271</v>
      </c>
      <c r="DR40" s="109">
        <v>2920844.1870785737</v>
      </c>
      <c r="DS40" s="109">
        <v>3216381.1236269972</v>
      </c>
      <c r="DT40" s="109">
        <v>2925300.8124039159</v>
      </c>
      <c r="DU40" s="109">
        <v>2833768.9653618447</v>
      </c>
      <c r="DV40" s="109">
        <v>2632910.7678493117</v>
      </c>
      <c r="DW40" s="109">
        <v>2940656.9422765994</v>
      </c>
      <c r="DX40" s="109">
        <v>2642579.0492398352</v>
      </c>
      <c r="DY40" s="109">
        <v>2617201.5518012904</v>
      </c>
      <c r="DZ40" s="109">
        <v>2603627.5027187611</v>
      </c>
      <c r="EA40" s="109">
        <v>2582455.4716143352</v>
      </c>
      <c r="EB40" s="109">
        <v>2582268.2999109519</v>
      </c>
      <c r="EC40" s="109">
        <v>2658257.4104745486</v>
      </c>
      <c r="ED40" s="109">
        <v>2673721.5230009295</v>
      </c>
      <c r="EE40" s="109">
        <v>2602109.2794873384</v>
      </c>
      <c r="EF40" s="109">
        <v>2643827.3882590034</v>
      </c>
      <c r="EG40" s="109">
        <v>2713588.4057163741</v>
      </c>
      <c r="EH40" s="109">
        <v>2790636.6834071362</v>
      </c>
      <c r="EI40" s="109">
        <v>2741575.1350023584</v>
      </c>
      <c r="EJ40" s="109">
        <v>2798987.9885210311</v>
      </c>
      <c r="EK40" s="109">
        <v>2827588.7453472498</v>
      </c>
      <c r="EL40" s="109">
        <v>3070197.1153428825</v>
      </c>
    </row>
    <row r="41" spans="2:142" s="107" customFormat="1" ht="12.75" x14ac:dyDescent="0.2">
      <c r="B41" s="110" t="s">
        <v>67</v>
      </c>
      <c r="C41" s="111">
        <f t="shared" ref="C41:AL41" si="58">C39+C40</f>
        <v>62996103.292961888</v>
      </c>
      <c r="D41" s="111">
        <f t="shared" si="58"/>
        <v>63417800.253226668</v>
      </c>
      <c r="E41" s="111">
        <f t="shared" si="58"/>
        <v>62632973.229546808</v>
      </c>
      <c r="F41" s="111">
        <f t="shared" si="58"/>
        <v>63643204.272266291</v>
      </c>
      <c r="G41" s="111">
        <f t="shared" si="58"/>
        <v>63384152.135736398</v>
      </c>
      <c r="H41" s="111">
        <f t="shared" si="58"/>
        <v>63751120.666498177</v>
      </c>
      <c r="I41" s="111">
        <f t="shared" si="58"/>
        <v>63101688.050487891</v>
      </c>
      <c r="J41" s="111">
        <f t="shared" si="58"/>
        <v>63752856.324081391</v>
      </c>
      <c r="K41" s="111">
        <f t="shared" si="58"/>
        <v>62511276.327330738</v>
      </c>
      <c r="L41" s="111">
        <f t="shared" si="58"/>
        <v>63801295.416361243</v>
      </c>
      <c r="M41" s="111">
        <f t="shared" si="58"/>
        <v>62191113.804938778</v>
      </c>
      <c r="N41" s="111">
        <f t="shared" si="58"/>
        <v>62423094.739226073</v>
      </c>
      <c r="O41" s="111">
        <f t="shared" si="58"/>
        <v>62149309.314436801</v>
      </c>
      <c r="P41" s="111">
        <f t="shared" si="58"/>
        <v>61990813.002812266</v>
      </c>
      <c r="Q41" s="111">
        <f t="shared" si="58"/>
        <v>61172884.438015297</v>
      </c>
      <c r="R41" s="111">
        <f t="shared" si="58"/>
        <v>60880309.375195362</v>
      </c>
      <c r="S41" s="111">
        <f t="shared" si="58"/>
        <v>60533765.275372855</v>
      </c>
      <c r="T41" s="111">
        <f t="shared" si="58"/>
        <v>60169957.679225475</v>
      </c>
      <c r="U41" s="111">
        <f t="shared" si="58"/>
        <v>59888464.058655262</v>
      </c>
      <c r="V41" s="111">
        <f t="shared" si="58"/>
        <v>58635900.702952906</v>
      </c>
      <c r="W41" s="111">
        <f t="shared" si="58"/>
        <v>59070533.888126545</v>
      </c>
      <c r="X41" s="111">
        <f t="shared" si="58"/>
        <v>58204096.427469522</v>
      </c>
      <c r="Y41" s="111">
        <f t="shared" si="58"/>
        <v>58362202.310546324</v>
      </c>
      <c r="Z41" s="111">
        <f t="shared" si="58"/>
        <v>58409068.393324643</v>
      </c>
      <c r="AA41" s="111">
        <f t="shared" si="58"/>
        <v>57962073.604362398</v>
      </c>
      <c r="AB41" s="111">
        <f t="shared" si="58"/>
        <v>58159784.251232043</v>
      </c>
      <c r="AC41" s="111">
        <f t="shared" si="58"/>
        <v>58385675.454947576</v>
      </c>
      <c r="AD41" s="111">
        <f t="shared" si="58"/>
        <v>58671206.998255163</v>
      </c>
      <c r="AE41" s="111">
        <f t="shared" si="58"/>
        <v>57768286.860714354</v>
      </c>
      <c r="AF41" s="111">
        <f t="shared" si="58"/>
        <v>57309917.226585433</v>
      </c>
      <c r="AG41" s="111">
        <f t="shared" si="58"/>
        <v>57884706.885448068</v>
      </c>
      <c r="AH41" s="111">
        <f t="shared" si="58"/>
        <v>57489016.653925948</v>
      </c>
      <c r="AI41" s="111">
        <f t="shared" si="58"/>
        <v>57786369.921253301</v>
      </c>
      <c r="AJ41" s="111">
        <f t="shared" si="58"/>
        <v>57425185.611433044</v>
      </c>
      <c r="AK41" s="111">
        <f t="shared" si="58"/>
        <v>58094128.958319478</v>
      </c>
      <c r="AL41" s="111">
        <f t="shared" si="58"/>
        <v>56539568.195324749</v>
      </c>
      <c r="AM41" s="111">
        <f t="shared" ref="AM41:BI41" si="59">AM39+AM40</f>
        <v>57474009.25322324</v>
      </c>
      <c r="AN41" s="111">
        <f t="shared" si="59"/>
        <v>56710850.779440537</v>
      </c>
      <c r="AO41" s="111">
        <f t="shared" si="59"/>
        <v>56673661.063588649</v>
      </c>
      <c r="AP41" s="111">
        <f t="shared" si="59"/>
        <v>56042923.530922465</v>
      </c>
      <c r="AQ41" s="111">
        <f t="shared" si="59"/>
        <v>56568895.217917778</v>
      </c>
      <c r="AR41" s="111">
        <f t="shared" si="59"/>
        <v>57431689.404317029</v>
      </c>
      <c r="AS41" s="111">
        <f t="shared" si="59"/>
        <v>57021445.983252279</v>
      </c>
      <c r="AT41" s="111">
        <f t="shared" si="59"/>
        <v>56794289.269792259</v>
      </c>
      <c r="AU41" s="111">
        <f t="shared" si="59"/>
        <v>57134075.889264233</v>
      </c>
      <c r="AV41" s="111">
        <f t="shared" si="59"/>
        <v>56561528.49828741</v>
      </c>
      <c r="AW41" s="111">
        <f t="shared" si="59"/>
        <v>55575219.018429339</v>
      </c>
      <c r="AX41" s="111">
        <f t="shared" si="59"/>
        <v>55532662.222611815</v>
      </c>
      <c r="AY41" s="111">
        <f t="shared" si="59"/>
        <v>55976210.911967821</v>
      </c>
      <c r="AZ41" s="111">
        <f t="shared" si="59"/>
        <v>56407075.468236282</v>
      </c>
      <c r="BA41" s="111">
        <f t="shared" si="59"/>
        <v>56887942.253521144</v>
      </c>
      <c r="BB41" s="111">
        <f t="shared" si="59"/>
        <v>55932410.929628134</v>
      </c>
      <c r="BC41" s="111">
        <f t="shared" si="59"/>
        <v>57146524.845244616</v>
      </c>
      <c r="BD41" s="111">
        <f t="shared" si="59"/>
        <v>55547528.726047941</v>
      </c>
      <c r="BE41" s="111">
        <f t="shared" si="59"/>
        <v>55235744.560792014</v>
      </c>
      <c r="BF41" s="111">
        <f t="shared" si="59"/>
        <v>56266138.253043875</v>
      </c>
      <c r="BG41" s="111">
        <f t="shared" si="59"/>
        <v>55266072.343087211</v>
      </c>
      <c r="BH41" s="111">
        <f t="shared" si="59"/>
        <v>56154373.380698137</v>
      </c>
      <c r="BI41" s="111">
        <f t="shared" si="59"/>
        <v>54793379.88640897</v>
      </c>
      <c r="BJ41" s="111">
        <f t="shared" ref="BJ41:CL41" si="60">BJ39+BJ40</f>
        <v>55709726.649820678</v>
      </c>
      <c r="BK41" s="111">
        <f t="shared" si="60"/>
        <v>55129778.251056135</v>
      </c>
      <c r="BL41" s="111">
        <f t="shared" si="60"/>
        <v>55713428.147320904</v>
      </c>
      <c r="BM41" s="111">
        <f t="shared" si="60"/>
        <v>54765668.565421417</v>
      </c>
      <c r="BN41" s="111">
        <f t="shared" si="60"/>
        <v>55674914.11017853</v>
      </c>
      <c r="BO41" s="111">
        <f t="shared" si="60"/>
        <v>55817332.266699269</v>
      </c>
      <c r="BP41" s="111">
        <f t="shared" si="60"/>
        <v>55091440.958230458</v>
      </c>
      <c r="BQ41" s="111">
        <f t="shared" si="60"/>
        <v>55378348.015760697</v>
      </c>
      <c r="BR41" s="111">
        <f t="shared" si="60"/>
        <v>55714447.5714828</v>
      </c>
      <c r="BS41" s="111">
        <f t="shared" si="60"/>
        <v>55393988.22382509</v>
      </c>
      <c r="BT41" s="111">
        <f t="shared" si="60"/>
        <v>55197428.695654601</v>
      </c>
      <c r="BU41" s="111">
        <f t="shared" si="60"/>
        <v>55659005.948028333</v>
      </c>
      <c r="BV41" s="111">
        <f t="shared" si="60"/>
        <v>55704202.479355536</v>
      </c>
      <c r="BW41" s="111">
        <f t="shared" si="60"/>
        <v>55438643.734560624</v>
      </c>
      <c r="BX41" s="111">
        <f t="shared" si="60"/>
        <v>55145872.266375087</v>
      </c>
      <c r="BY41" s="111">
        <f t="shared" si="60"/>
        <v>57473505.790149599</v>
      </c>
      <c r="BZ41" s="111">
        <f t="shared" si="60"/>
        <v>50574663.19458051</v>
      </c>
      <c r="CA41" s="111">
        <f t="shared" si="60"/>
        <v>54315317.962189101</v>
      </c>
      <c r="CB41" s="111">
        <f t="shared" si="60"/>
        <v>55750155.243233748</v>
      </c>
      <c r="CC41" s="111">
        <f t="shared" si="60"/>
        <v>55416047.975064538</v>
      </c>
      <c r="CD41" s="111">
        <f t="shared" si="60"/>
        <v>55888091.475573517</v>
      </c>
      <c r="CE41" s="111">
        <f t="shared" si="60"/>
        <v>55986432.599898502</v>
      </c>
      <c r="CF41" s="111">
        <f t="shared" si="60"/>
        <v>58438418.904460378</v>
      </c>
      <c r="CG41" s="111">
        <f t="shared" si="60"/>
        <v>56494217.140597291</v>
      </c>
      <c r="CH41" s="111">
        <f t="shared" si="60"/>
        <v>56451091.481504865</v>
      </c>
      <c r="CI41" s="111">
        <f t="shared" si="60"/>
        <v>56504025.990520455</v>
      </c>
      <c r="CJ41" s="111">
        <f t="shared" si="60"/>
        <v>56304020.4524327</v>
      </c>
      <c r="CK41" s="111">
        <f t="shared" si="60"/>
        <v>57860157.128613308</v>
      </c>
      <c r="CL41" s="111">
        <f t="shared" si="60"/>
        <v>57907633.740717769</v>
      </c>
      <c r="CM41" s="111">
        <f t="shared" ref="CM41:CN41" si="61">CM39+CM40</f>
        <v>57833188.494512953</v>
      </c>
      <c r="CN41" s="111">
        <f t="shared" si="61"/>
        <v>58472038.970250405</v>
      </c>
      <c r="CO41" s="111">
        <f t="shared" ref="CO41:CP41" si="62">CO39+CO40</f>
        <v>59818425.32663776</v>
      </c>
      <c r="CP41" s="111">
        <f t="shared" si="62"/>
        <v>59425333.558884725</v>
      </c>
      <c r="CQ41" s="111">
        <f t="shared" ref="CQ41:CR41" si="63">CQ39+CQ40</f>
        <v>59595048.170215644</v>
      </c>
      <c r="CR41" s="111">
        <f t="shared" si="63"/>
        <v>59031529.970330119</v>
      </c>
      <c r="CS41" s="111">
        <f t="shared" ref="CS41:CT41" si="64">CS39+CS40</f>
        <v>61125964.026438199</v>
      </c>
      <c r="CT41" s="111">
        <f t="shared" si="64"/>
        <v>59921167.584619574</v>
      </c>
      <c r="CU41" s="111">
        <f t="shared" ref="CU41:CV41" si="65">CU39+CU40</f>
        <v>63432704.422299713</v>
      </c>
      <c r="CV41" s="111">
        <f t="shared" si="65"/>
        <v>60776839.58991956</v>
      </c>
      <c r="CW41" s="111">
        <f t="shared" ref="CW41:CX41" si="66">CW39+CW40</f>
        <v>60596491.682333134</v>
      </c>
      <c r="CX41" s="111">
        <f t="shared" si="66"/>
        <v>60632308.098131292</v>
      </c>
      <c r="CY41" s="111">
        <f t="shared" ref="CY41:CZ41" si="67">CY39+CY40</f>
        <v>59209900.844628893</v>
      </c>
      <c r="CZ41" s="111">
        <f t="shared" si="67"/>
        <v>60408329.829148084</v>
      </c>
      <c r="DA41" s="111">
        <f t="shared" ref="DA41:DB41" si="68">DA39+DA40</f>
        <v>60577647.081675537</v>
      </c>
      <c r="DB41" s="111">
        <f t="shared" si="68"/>
        <v>59795329.874747492</v>
      </c>
      <c r="DC41" s="111">
        <f t="shared" ref="DC41:DD41" si="69">DC39+DC40</f>
        <v>60314486.711443186</v>
      </c>
      <c r="DD41" s="111">
        <f t="shared" si="69"/>
        <v>60109543.59413138</v>
      </c>
      <c r="DE41" s="111">
        <f t="shared" ref="DE41:DF41" si="70">DE39+DE40</f>
        <v>61404391.003157102</v>
      </c>
      <c r="DF41" s="111">
        <f t="shared" si="70"/>
        <v>59476832.042224735</v>
      </c>
      <c r="DG41" s="111">
        <f t="shared" ref="DG41:DH41" si="71">DG39+DG40</f>
        <v>60451720.075360149</v>
      </c>
      <c r="DH41" s="111">
        <f t="shared" si="71"/>
        <v>60733780.198808923</v>
      </c>
      <c r="DI41" s="111">
        <f t="shared" ref="DI41:DJ41" si="72">DI39+DI40</f>
        <v>60553014.24507916</v>
      </c>
      <c r="DJ41" s="111">
        <f t="shared" si="72"/>
        <v>60437567.896400824</v>
      </c>
      <c r="DK41" s="111">
        <f t="shared" ref="DK41:DL41" si="73">DK39+DK40</f>
        <v>61294244.209397197</v>
      </c>
      <c r="DL41" s="111">
        <f t="shared" si="73"/>
        <v>61100632.429596245</v>
      </c>
      <c r="DM41" s="111">
        <f t="shared" ref="DM41:DN41" si="74">DM39+DM40</f>
        <v>62101587.845324002</v>
      </c>
      <c r="DN41" s="111">
        <f t="shared" si="74"/>
        <v>62185877.344036825</v>
      </c>
      <c r="DO41" s="111">
        <f t="shared" ref="DO41:DP41" si="75">DO39+DO40</f>
        <v>61828188.131023221</v>
      </c>
      <c r="DP41" s="111">
        <f t="shared" si="75"/>
        <v>62312055.61304456</v>
      </c>
      <c r="DQ41" s="111">
        <f t="shared" ref="DQ41:DR41" si="76">DQ39+DQ40</f>
        <v>62150541.599726558</v>
      </c>
      <c r="DR41" s="111">
        <f t="shared" si="76"/>
        <v>61779061.897119388</v>
      </c>
      <c r="DS41" s="111">
        <f t="shared" ref="DS41:DT41" si="77">DS39+DS40</f>
        <v>63030046.50904946</v>
      </c>
      <c r="DT41" s="111">
        <f t="shared" si="77"/>
        <v>62455124.352416582</v>
      </c>
      <c r="DU41" s="111">
        <f t="shared" ref="DU41:DV41" si="78">DU39+DU40</f>
        <v>62576823.727937505</v>
      </c>
      <c r="DV41" s="111">
        <f t="shared" si="78"/>
        <v>61948922.301400907</v>
      </c>
      <c r="DW41" s="111">
        <f t="shared" ref="DW41:DX41" si="79">DW39+DW40</f>
        <v>62876343.314508878</v>
      </c>
      <c r="DX41" s="111">
        <f t="shared" si="79"/>
        <v>60774563.357577555</v>
      </c>
      <c r="DY41" s="111">
        <f t="shared" ref="DY41:DZ41" si="80">DY39+DY40</f>
        <v>61919240.484211653</v>
      </c>
      <c r="DZ41" s="111">
        <f t="shared" si="80"/>
        <v>62995270.99932386</v>
      </c>
      <c r="EA41" s="111">
        <f t="shared" ref="EA41:EB41" si="81">EA39+EA40</f>
        <v>62951591.21831385</v>
      </c>
      <c r="EB41" s="111">
        <f t="shared" si="81"/>
        <v>62685252.712915376</v>
      </c>
      <c r="EC41" s="111">
        <f t="shared" ref="EC41:ED41" si="82">EC39+EC40</f>
        <v>62763663.400206074</v>
      </c>
      <c r="ED41" s="111">
        <f t="shared" si="82"/>
        <v>64560472.561922148</v>
      </c>
      <c r="EE41" s="111">
        <f t="shared" ref="EE41:EF41" si="83">EE39+EE40</f>
        <v>62438375.249965325</v>
      </c>
      <c r="EF41" s="111">
        <f t="shared" si="83"/>
        <v>63718929.996493988</v>
      </c>
      <c r="EG41" s="111">
        <f t="shared" ref="EG41:EH41" si="84">EG39+EG40</f>
        <v>64003641.086730838</v>
      </c>
      <c r="EH41" s="111">
        <f t="shared" si="84"/>
        <v>65070240.681925565</v>
      </c>
      <c r="EI41" s="111">
        <f t="shared" ref="EI41:EJ41" si="85">EI39+EI40</f>
        <v>64975835.595425673</v>
      </c>
      <c r="EJ41" s="111">
        <f t="shared" si="85"/>
        <v>65765140.15425577</v>
      </c>
      <c r="EK41" s="111">
        <f t="shared" ref="EK41:EL41" si="86">EK39+EK40</f>
        <v>65349437.820514388</v>
      </c>
      <c r="EL41" s="111">
        <f t="shared" si="86"/>
        <v>65424213.464909129</v>
      </c>
    </row>
    <row r="42" spans="2:142" s="107" customFormat="1" ht="13.5" thickBot="1" x14ac:dyDescent="0.25">
      <c r="B42" s="110" t="s">
        <v>88</v>
      </c>
      <c r="C42" s="109">
        <v>21122449.468729198</v>
      </c>
      <c r="D42" s="109">
        <v>22157666.552056994</v>
      </c>
      <c r="E42" s="109">
        <v>21707244.317192558</v>
      </c>
      <c r="F42" s="109">
        <v>20751927.659070589</v>
      </c>
      <c r="G42" s="109">
        <v>22446412.203069076</v>
      </c>
      <c r="H42" s="109">
        <v>21882645.071716409</v>
      </c>
      <c r="I42" s="109">
        <v>21498603.908812877</v>
      </c>
      <c r="J42" s="109">
        <v>22025570.670243349</v>
      </c>
      <c r="K42" s="109">
        <v>21644611.699865621</v>
      </c>
      <c r="L42" s="109">
        <v>21797272.947374627</v>
      </c>
      <c r="M42" s="109">
        <v>21960852.716313168</v>
      </c>
      <c r="N42" s="109">
        <v>22428236.122584749</v>
      </c>
      <c r="O42" s="109">
        <v>21402297.352673821</v>
      </c>
      <c r="P42" s="109">
        <v>22065094.888631288</v>
      </c>
      <c r="Q42" s="109">
        <v>22374381.013745718</v>
      </c>
      <c r="R42" s="109">
        <v>21715739.825615391</v>
      </c>
      <c r="S42" s="109">
        <v>22407638.868186437</v>
      </c>
      <c r="T42" s="109">
        <v>22940634.601171203</v>
      </c>
      <c r="U42" s="109">
        <v>21706887.398356784</v>
      </c>
      <c r="V42" s="109">
        <v>21630828.694847241</v>
      </c>
      <c r="W42" s="109">
        <v>21885310.24463575</v>
      </c>
      <c r="X42" s="109">
        <v>22304456.008419801</v>
      </c>
      <c r="Y42" s="109">
        <v>21946266.893308558</v>
      </c>
      <c r="Z42" s="109">
        <v>22696477.937214717</v>
      </c>
      <c r="AA42" s="109">
        <v>22246439.368393321</v>
      </c>
      <c r="AB42" s="109">
        <v>22127923.702072769</v>
      </c>
      <c r="AC42" s="109">
        <v>22450085.74356487</v>
      </c>
      <c r="AD42" s="109">
        <v>22162654.245301351</v>
      </c>
      <c r="AE42" s="109">
        <v>22120736.911155261</v>
      </c>
      <c r="AF42" s="109">
        <v>21916785.535942022</v>
      </c>
      <c r="AG42" s="109">
        <v>22062585.615509033</v>
      </c>
      <c r="AH42" s="109">
        <v>22480434.19190992</v>
      </c>
      <c r="AI42" s="109">
        <v>22067631.822189461</v>
      </c>
      <c r="AJ42" s="109">
        <v>21597508.777090296</v>
      </c>
      <c r="AK42" s="109">
        <v>24080720.098528717</v>
      </c>
      <c r="AL42" s="109">
        <v>22144549.085138101</v>
      </c>
      <c r="AM42" s="109">
        <v>21638268.445291735</v>
      </c>
      <c r="AN42" s="109">
        <v>22323319.852636594</v>
      </c>
      <c r="AO42" s="109">
        <v>21512047.3120647</v>
      </c>
      <c r="AP42" s="109">
        <v>22904593.83262714</v>
      </c>
      <c r="AQ42" s="109">
        <v>21869569.404192396</v>
      </c>
      <c r="AR42" s="109">
        <v>22125279.909265321</v>
      </c>
      <c r="AS42" s="109">
        <v>22662221.776777647</v>
      </c>
      <c r="AT42" s="109">
        <v>21571888.896347396</v>
      </c>
      <c r="AU42" s="109">
        <v>22990726.977352828</v>
      </c>
      <c r="AV42" s="109">
        <v>22088861.692453276</v>
      </c>
      <c r="AW42" s="109">
        <v>21979785.398046937</v>
      </c>
      <c r="AX42" s="109">
        <v>21596982.681787334</v>
      </c>
      <c r="AY42" s="109">
        <v>22206007.029273592</v>
      </c>
      <c r="AZ42" s="109">
        <v>21505654.482487153</v>
      </c>
      <c r="BA42" s="109">
        <v>22483959.649368495</v>
      </c>
      <c r="BB42" s="109">
        <v>21608364.360963359</v>
      </c>
      <c r="BC42" s="109">
        <v>21585140.171380293</v>
      </c>
      <c r="BD42" s="109">
        <v>21613434.7121512</v>
      </c>
      <c r="BE42" s="109">
        <v>21752069.936133917</v>
      </c>
      <c r="BF42" s="109">
        <v>21641116.810462613</v>
      </c>
      <c r="BG42" s="109">
        <v>21110751.853956394</v>
      </c>
      <c r="BH42" s="109">
        <v>22323060.759075053</v>
      </c>
      <c r="BI42" s="109">
        <v>21071794.752770528</v>
      </c>
      <c r="BJ42" s="109">
        <v>21197789.543985777</v>
      </c>
      <c r="BK42" s="109">
        <v>22262557.602442596</v>
      </c>
      <c r="BL42" s="109">
        <v>21642137.532237016</v>
      </c>
      <c r="BM42" s="109">
        <v>21811802.617396072</v>
      </c>
      <c r="BN42" s="109">
        <v>21683114.670090064</v>
      </c>
      <c r="BO42" s="109">
        <v>21757924.875302322</v>
      </c>
      <c r="BP42" s="109">
        <v>20942998.109649729</v>
      </c>
      <c r="BQ42" s="109">
        <v>22145775.395355597</v>
      </c>
      <c r="BR42" s="109">
        <v>21353313.562770605</v>
      </c>
      <c r="BS42" s="109">
        <v>21393441.99554012</v>
      </c>
      <c r="BT42" s="109">
        <v>21230618.855021171</v>
      </c>
      <c r="BU42" s="109">
        <v>21739347.111312777</v>
      </c>
      <c r="BV42" s="109">
        <v>20918114.333210371</v>
      </c>
      <c r="BW42" s="109">
        <v>21784189.279782884</v>
      </c>
      <c r="BX42" s="109">
        <v>21411647.330459241</v>
      </c>
      <c r="BY42" s="109">
        <v>20318061.77340116</v>
      </c>
      <c r="BZ42" s="109">
        <v>18267184.893965926</v>
      </c>
      <c r="CA42" s="109">
        <v>20817637.254481547</v>
      </c>
      <c r="CB42" s="109">
        <v>21481525.162487879</v>
      </c>
      <c r="CC42" s="109">
        <v>21660034.012072746</v>
      </c>
      <c r="CD42" s="109">
        <v>21297337.860343851</v>
      </c>
      <c r="CE42" s="109">
        <v>21179986.990916837</v>
      </c>
      <c r="CF42" s="109">
        <v>21604763.331539966</v>
      </c>
      <c r="CG42" s="109">
        <v>21398762.457160987</v>
      </c>
      <c r="CH42" s="109">
        <v>21733373.189095695</v>
      </c>
      <c r="CI42" s="109">
        <v>21827754.227327619</v>
      </c>
      <c r="CJ42" s="109">
        <v>21990262.306669939</v>
      </c>
      <c r="CK42" s="109">
        <v>21991734.487002071</v>
      </c>
      <c r="CL42" s="109">
        <v>22078163.91981788</v>
      </c>
      <c r="CM42" s="109">
        <v>21978491.283168916</v>
      </c>
      <c r="CN42" s="109">
        <v>22022776.082906358</v>
      </c>
      <c r="CO42" s="109">
        <v>21992256.794786375</v>
      </c>
      <c r="CP42" s="109">
        <v>20159514.551912781</v>
      </c>
      <c r="CQ42" s="109">
        <v>22460958.418214705</v>
      </c>
      <c r="CR42" s="109">
        <v>21556163.944595549</v>
      </c>
      <c r="CS42" s="109">
        <v>21716087.633109093</v>
      </c>
      <c r="CT42" s="109">
        <v>21105746.288864821</v>
      </c>
      <c r="CU42" s="109">
        <v>20367787.170529436</v>
      </c>
      <c r="CV42" s="109">
        <v>20167572.668817334</v>
      </c>
      <c r="CW42" s="109">
        <v>22575050.575305372</v>
      </c>
      <c r="CX42" s="109">
        <v>21236728.365727745</v>
      </c>
      <c r="CY42" s="109">
        <v>20955468.884913079</v>
      </c>
      <c r="CZ42" s="109">
        <v>21308100.198704127</v>
      </c>
      <c r="DA42" s="109">
        <v>21282607.381496124</v>
      </c>
      <c r="DB42" s="109">
        <v>21139987.805980001</v>
      </c>
      <c r="DC42" s="109">
        <v>21118504.04060524</v>
      </c>
      <c r="DD42" s="109">
        <v>21365305.478017114</v>
      </c>
      <c r="DE42" s="109">
        <v>21339610.588907242</v>
      </c>
      <c r="DF42" s="109">
        <v>20473744.050810035</v>
      </c>
      <c r="DG42" s="109">
        <v>20807599.534282133</v>
      </c>
      <c r="DH42" s="109">
        <v>20657483.189488038</v>
      </c>
      <c r="DI42" s="109">
        <v>21086957.316991422</v>
      </c>
      <c r="DJ42" s="109">
        <v>20321150.33631013</v>
      </c>
      <c r="DK42" s="109">
        <v>20687379.166129578</v>
      </c>
      <c r="DL42" s="109">
        <v>20776363.093524825</v>
      </c>
      <c r="DM42" s="109">
        <v>21239898.48646054</v>
      </c>
      <c r="DN42" s="109">
        <v>20568261.433473762</v>
      </c>
      <c r="DO42" s="109">
        <v>20771350.172046792</v>
      </c>
      <c r="DP42" s="109">
        <v>20618488.16104044</v>
      </c>
      <c r="DQ42" s="109">
        <v>20608371.318158176</v>
      </c>
      <c r="DR42" s="109">
        <v>20674157.341270134</v>
      </c>
      <c r="DS42" s="109">
        <v>20806797.483529273</v>
      </c>
      <c r="DT42" s="109">
        <v>20749103.991799954</v>
      </c>
      <c r="DU42" s="109">
        <v>20803018.65802275</v>
      </c>
      <c r="DV42" s="109">
        <v>20691397.506070565</v>
      </c>
      <c r="DW42" s="109">
        <v>20930974.728416961</v>
      </c>
      <c r="DX42" s="109">
        <v>20332552.328408889</v>
      </c>
      <c r="DY42" s="109">
        <v>19808682.68634842</v>
      </c>
      <c r="DZ42" s="109">
        <v>21232013.949242245</v>
      </c>
      <c r="EA42" s="109">
        <v>20468764.206074357</v>
      </c>
      <c r="EB42" s="109">
        <v>20760468.764311496</v>
      </c>
      <c r="EC42" s="109">
        <v>20734108.02859205</v>
      </c>
      <c r="ED42" s="109">
        <v>20718888.21362368</v>
      </c>
      <c r="EE42" s="109">
        <v>20983609.94057655</v>
      </c>
      <c r="EF42" s="109">
        <v>20653564.745362166</v>
      </c>
      <c r="EG42" s="109">
        <v>19856930.004684959</v>
      </c>
      <c r="EH42" s="109">
        <v>21323201.959647961</v>
      </c>
      <c r="EI42" s="109">
        <v>20593625.965653118</v>
      </c>
      <c r="EJ42" s="109">
        <v>20572766.176920354</v>
      </c>
      <c r="EK42" s="109">
        <v>20071169.144875962</v>
      </c>
      <c r="EL42" s="109">
        <v>21014567.184871163</v>
      </c>
    </row>
    <row r="43" spans="2:142" s="107" customFormat="1" ht="13.5" thickBot="1" x14ac:dyDescent="0.25">
      <c r="B43" s="104" t="s">
        <v>89</v>
      </c>
      <c r="C43" s="119">
        <v>215061769.04926097</v>
      </c>
      <c r="D43" s="119">
        <v>222739072.90250599</v>
      </c>
      <c r="E43" s="119">
        <v>216267365.89380622</v>
      </c>
      <c r="F43" s="119">
        <v>220001315.99315637</v>
      </c>
      <c r="G43" s="119">
        <v>220015533.97270855</v>
      </c>
      <c r="H43" s="119">
        <v>220182725.97148627</v>
      </c>
      <c r="I43" s="119">
        <v>219618143.28666711</v>
      </c>
      <c r="J43" s="119">
        <v>220047261.25598252</v>
      </c>
      <c r="K43" s="119">
        <v>218868891.06214926</v>
      </c>
      <c r="L43" s="119">
        <v>220495027.01491758</v>
      </c>
      <c r="M43" s="119">
        <v>219171935.85119379</v>
      </c>
      <c r="N43" s="119">
        <v>220215419.93986639</v>
      </c>
      <c r="O43" s="119">
        <v>219538058.58942696</v>
      </c>
      <c r="P43" s="119">
        <v>220153737.3375555</v>
      </c>
      <c r="Q43" s="119">
        <v>220616914.91900054</v>
      </c>
      <c r="R43" s="119">
        <v>218005612.59303248</v>
      </c>
      <c r="S43" s="119">
        <v>218211203.27954066</v>
      </c>
      <c r="T43" s="119">
        <v>219669863.39636058</v>
      </c>
      <c r="U43" s="119">
        <v>217759430.17261687</v>
      </c>
      <c r="V43" s="119">
        <v>215322196.93244371</v>
      </c>
      <c r="W43" s="119">
        <v>216101271.37681073</v>
      </c>
      <c r="X43" s="119">
        <v>215647073.01713195</v>
      </c>
      <c r="Y43" s="119">
        <v>215177273.43910274</v>
      </c>
      <c r="Z43" s="119">
        <v>215234778.19718444</v>
      </c>
      <c r="AA43" s="119">
        <v>215873149.20739546</v>
      </c>
      <c r="AB43" s="119">
        <v>214798692.33888918</v>
      </c>
      <c r="AC43" s="119">
        <v>215996601.60972545</v>
      </c>
      <c r="AD43" s="119">
        <v>215806544.53049853</v>
      </c>
      <c r="AE43" s="119">
        <v>215365500.32724956</v>
      </c>
      <c r="AF43" s="119">
        <v>213598852.65560833</v>
      </c>
      <c r="AG43" s="119">
        <v>213562813.50518665</v>
      </c>
      <c r="AH43" s="119">
        <v>214571693.69118294</v>
      </c>
      <c r="AI43" s="119">
        <v>213626987.78219146</v>
      </c>
      <c r="AJ43" s="119">
        <v>212386162.09463799</v>
      </c>
      <c r="AK43" s="119">
        <v>216055935.49348643</v>
      </c>
      <c r="AL43" s="119">
        <v>210470562.57084605</v>
      </c>
      <c r="AM43" s="119">
        <v>213223150.82890347</v>
      </c>
      <c r="AN43" s="119">
        <v>212055186.14033335</v>
      </c>
      <c r="AO43" s="119">
        <v>211195818.19586396</v>
      </c>
      <c r="AP43" s="119">
        <v>209591453.7948949</v>
      </c>
      <c r="AQ43" s="119">
        <v>212356603.19072428</v>
      </c>
      <c r="AR43" s="119">
        <v>212868292.5724951</v>
      </c>
      <c r="AS43" s="119">
        <v>213783200.21066251</v>
      </c>
      <c r="AT43" s="119">
        <v>211788093.82659277</v>
      </c>
      <c r="AU43" s="119">
        <v>213389632.90984076</v>
      </c>
      <c r="AV43" s="119">
        <v>212282910.69249481</v>
      </c>
      <c r="AW43" s="119">
        <v>209452565.60025996</v>
      </c>
      <c r="AX43" s="119">
        <v>210773977.89280513</v>
      </c>
      <c r="AY43" s="119">
        <v>206881530.83504155</v>
      </c>
      <c r="AZ43" s="119">
        <v>207666827.66679254</v>
      </c>
      <c r="BA43" s="119">
        <v>209420650.99601758</v>
      </c>
      <c r="BB43" s="119">
        <v>207889688.62632552</v>
      </c>
      <c r="BC43" s="119">
        <v>207242569.74459141</v>
      </c>
      <c r="BD43" s="119">
        <v>205439354.62200168</v>
      </c>
      <c r="BE43" s="119">
        <v>204483999.51432732</v>
      </c>
      <c r="BF43" s="119">
        <v>205665905.38092205</v>
      </c>
      <c r="BG43" s="119">
        <v>203524698.43886653</v>
      </c>
      <c r="BH43" s="119">
        <v>205884449.13618964</v>
      </c>
      <c r="BI43" s="119">
        <v>201895891.37621009</v>
      </c>
      <c r="BJ43" s="119">
        <v>203719267.27838513</v>
      </c>
      <c r="BK43" s="119">
        <v>202653580.29327816</v>
      </c>
      <c r="BL43" s="119">
        <v>203057637.33505023</v>
      </c>
      <c r="BM43" s="119">
        <v>202455246.34498438</v>
      </c>
      <c r="BN43" s="119">
        <v>202934078.28965542</v>
      </c>
      <c r="BO43" s="119">
        <v>203322872.36921084</v>
      </c>
      <c r="BP43" s="119">
        <v>200509805.80303797</v>
      </c>
      <c r="BQ43" s="119">
        <v>202242304.11294168</v>
      </c>
      <c r="BR43" s="119">
        <v>201642910.66988489</v>
      </c>
      <c r="BS43" s="119">
        <v>201684282.1530472</v>
      </c>
      <c r="BT43" s="119">
        <v>200545103.90208802</v>
      </c>
      <c r="BU43" s="119">
        <v>202069300.05095601</v>
      </c>
      <c r="BV43" s="119">
        <v>200749740.7020832</v>
      </c>
      <c r="BW43" s="119">
        <v>200591513.99823892</v>
      </c>
      <c r="BX43" s="119">
        <v>200147520.23848951</v>
      </c>
      <c r="BY43" s="119">
        <v>177360830.77516177</v>
      </c>
      <c r="BZ43" s="119">
        <v>159286444.59674862</v>
      </c>
      <c r="CA43" s="119">
        <v>189794579.5687919</v>
      </c>
      <c r="CB43" s="119">
        <v>202085752.94118348</v>
      </c>
      <c r="CC43" s="119">
        <v>203159672.24693835</v>
      </c>
      <c r="CD43" s="119">
        <v>204558577.39767566</v>
      </c>
      <c r="CE43" s="119">
        <v>202289664.70252061</v>
      </c>
      <c r="CF43" s="119">
        <v>205657351.67341912</v>
      </c>
      <c r="CG43" s="119">
        <v>204379181.05777177</v>
      </c>
      <c r="CH43" s="119">
        <v>204346168.53050452</v>
      </c>
      <c r="CI43" s="119">
        <v>206426104.23781487</v>
      </c>
      <c r="CJ43" s="119">
        <v>205575955.47868136</v>
      </c>
      <c r="CK43" s="119">
        <v>207730679.52444181</v>
      </c>
      <c r="CL43" s="119">
        <v>207897973.59104949</v>
      </c>
      <c r="CM43" s="119">
        <v>204839306.45742512</v>
      </c>
      <c r="CN43" s="119">
        <v>204339528.39239311</v>
      </c>
      <c r="CO43" s="119">
        <v>204690674.72065401</v>
      </c>
      <c r="CP43" s="119">
        <v>201277600.07840008</v>
      </c>
      <c r="CQ43" s="119">
        <v>204056678.44486603</v>
      </c>
      <c r="CR43" s="119">
        <v>201927162.38591534</v>
      </c>
      <c r="CS43" s="119">
        <v>203892609.20694005</v>
      </c>
      <c r="CT43" s="119">
        <v>203373946.82611525</v>
      </c>
      <c r="CU43" s="119">
        <v>209320155.54610494</v>
      </c>
      <c r="CV43" s="119">
        <v>201485160.33987448</v>
      </c>
      <c r="CW43" s="119">
        <v>203486367.83482015</v>
      </c>
      <c r="CX43" s="119">
        <v>202711131.8239623</v>
      </c>
      <c r="CY43" s="119">
        <v>200522415.90684384</v>
      </c>
      <c r="CZ43" s="119">
        <v>202604559.24456561</v>
      </c>
      <c r="DA43" s="119">
        <v>202295467.83451316</v>
      </c>
      <c r="DB43" s="119">
        <v>201110256.79072946</v>
      </c>
      <c r="DC43" s="119">
        <v>201985207.55782676</v>
      </c>
      <c r="DD43" s="119">
        <v>202367610.93191579</v>
      </c>
      <c r="DE43" s="119">
        <v>202456748.41128185</v>
      </c>
      <c r="DF43" s="119">
        <v>198616544.55511272</v>
      </c>
      <c r="DG43" s="119">
        <v>200472712.88042301</v>
      </c>
      <c r="DH43" s="119">
        <v>197939621.66656569</v>
      </c>
      <c r="DI43" s="119">
        <v>199983647.01086888</v>
      </c>
      <c r="DJ43" s="119">
        <v>197742291.32661834</v>
      </c>
      <c r="DK43" s="119">
        <v>199609562.85742694</v>
      </c>
      <c r="DL43" s="119">
        <v>199124994.52253351</v>
      </c>
      <c r="DM43" s="119">
        <v>202940844.41112256</v>
      </c>
      <c r="DN43" s="119">
        <v>200555016.61896944</v>
      </c>
      <c r="DO43" s="119">
        <v>199489545.33840623</v>
      </c>
      <c r="DP43" s="119">
        <v>199711977.71473297</v>
      </c>
      <c r="DQ43" s="119">
        <v>199774296.02071062</v>
      </c>
      <c r="DR43" s="119">
        <v>202171351.21563768</v>
      </c>
      <c r="DS43" s="119">
        <v>198662592.05667487</v>
      </c>
      <c r="DT43" s="119">
        <v>200476885.06967354</v>
      </c>
      <c r="DU43" s="119">
        <v>198825714.5993486</v>
      </c>
      <c r="DV43" s="119">
        <v>199803263.78489852</v>
      </c>
      <c r="DW43" s="119">
        <v>199599949.22052893</v>
      </c>
      <c r="DX43" s="119">
        <v>195623810.3904632</v>
      </c>
      <c r="DY43" s="119">
        <v>197255268.54111314</v>
      </c>
      <c r="DZ43" s="119">
        <v>199777061.79802221</v>
      </c>
      <c r="EA43" s="119">
        <v>198796883.77622905</v>
      </c>
      <c r="EB43" s="119">
        <v>197667702.47537398</v>
      </c>
      <c r="EC43" s="119">
        <v>198416616.06470343</v>
      </c>
      <c r="ED43" s="119">
        <v>200155968.37679532</v>
      </c>
      <c r="EE43" s="119">
        <v>199192403.19811368</v>
      </c>
      <c r="EF43" s="119">
        <v>199938203.73622265</v>
      </c>
      <c r="EG43" s="119">
        <v>199724964.4712123</v>
      </c>
      <c r="EH43" s="119">
        <v>201769306.66850451</v>
      </c>
      <c r="EI43" s="119">
        <v>200576292.26053074</v>
      </c>
      <c r="EJ43" s="119">
        <v>201659610.76529619</v>
      </c>
      <c r="EK43" s="119">
        <v>200622329.68232784</v>
      </c>
      <c r="EL43" s="119">
        <v>200361004.83037326</v>
      </c>
    </row>
    <row r="44" spans="2:142" s="121" customFormat="1" ht="38.25" customHeight="1" x14ac:dyDescent="0.2">
      <c r="B44" s="243" t="s">
        <v>1960</v>
      </c>
    </row>
    <row r="45" spans="2:142" s="121" customFormat="1" x14ac:dyDescent="0.2">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2025-11-20T15:07:13Z</dcterms:modified>
</cp:coreProperties>
</file>